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<sst xmlns="http://schemas.openxmlformats.org/spreadsheetml/2006/main" count="69560" uniqueCount="5751">
  <si>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</si>
  <si>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</si>
  <si>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</si>
  <si>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</si>
  <si>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</si>
  <si>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</si>
  <si>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</si>
  <si>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</si>
  <si>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07/10/2026 09:34:06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</si>
  <si>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</si>
  <si>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</si>
  <si>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</si>
  <si>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</si>
  <si>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</si>
  <si>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</si>
  <si>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</si>
  <si>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</si>
  <si>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</si>
  <si>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</si>
  <si>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</si>
  <si>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</si>
  <si>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</si>
  <si>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</si>
  <si>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</si>
  <si>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</si>
  <si>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</si>
  <si>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</si>
  <si>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</si>
  <si>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</si>
  <si>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</si>
  <si>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</si>
  <si>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</si>
  <si>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</si>
  <si>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</si>
  <si>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</si>
  <si>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</si>
  <si>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</si>
  <si>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</si>
  <si>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</si>
  <si>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</si>
  <si>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</si>
  <si>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</si>
  <si>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</si>
  <si>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</si>
  <si>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</si>
  <si>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</si>
  <si>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</si>
  <si>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</si>
  <si>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</si>
  <si>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</si>
  <si>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</si>
  <si>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</si>
  <si>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</si>
  <si>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</si>
  <si>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</si>
  <si>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</si>
  <si>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</si>
  <si>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</si>
  <si>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</si>
  <si>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</si>
  <si>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</si>
  <si>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</si>
  <si>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</si>
  <si>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</si>
  <si>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</si>
  <si>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</si>
  <si>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</si>
  <si>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</si>
  <si>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</si>
  <si>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</si>
  <si>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</si>
  <si>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</si>
  <si>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</si>
  <si>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</si>
  <si>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</si>
  <si>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</si>
  <si>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</si>
  <si>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</si>
  <si>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</si>
  <si>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</si>
  <si>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</si>
  <si>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</si>
  <si>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</si>
  <si>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</si>
  <si>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</si>
  <si>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</si>
  <si>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</si>
  <si>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</si>
  <si>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</si>
  <si>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</si>
  <si>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</si>
  <si>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</si>
  <si>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</si>
  <si>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</si>
  <si>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</si>
  <si>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</si>
  <si>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</si>
  <si>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</si>
  <si>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</si>
  <si>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</si>
  <si>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</si>
  <si>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</si>
  <si>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</si>
  <si>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</si>
  <si>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</si>
  <si>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</si>
  <si>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</si>
  <si>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</si>
  <si>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</si>
  <si>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</si>
  <si>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</si>
  <si>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</si>
  <si>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</si>
  <si>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</si>
  <si>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</si>
  <si>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</si>
  <si>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</si>
  <si>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</si>
  <si>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</si>
  <si>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</si>
  <si>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</si>
  <si>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</si>
  <si>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</si>
  <si>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</si>
  <si>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</si>
  <si>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</si>
  <si>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</si>
  <si>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</si>
  <si>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</si>
  <si>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</si>
  <si>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</si>
  <si>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</si>
  <si>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</si>
  <si>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</si>
  <si>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</si>
  <si>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</si>
  <si>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</si>
  <si>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</si>
  <si>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</si>
  <si>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</si>
  <si>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</si>
  <si>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</si>
  <si>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</si>
  <si>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</si>
  <si>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</si>
  <si>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</si>
  <si>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</si>
  <si>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</si>
  <si>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</si>
  <si>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</si>
  <si>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</si>
  <si>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</si>
  <si>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</si>
  <si>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</si>
  <si>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</si>
  <si>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</si>
  <si>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</si>
  <si>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</si>
  <si>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</si>
  <si>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</si>
  <si>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</si>
  <si>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</si>
  <si>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</si>
  <si>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</si>
  <si>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</si>
  <si>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</si>
  <si>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</si>
  <si>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</si>
  <si>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</si>
  <si>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</si>
  <si>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</si>
  <si>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</si>
  <si>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</si>
  <si>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</si>
  <si>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</si>
  <si>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</si>
  <si>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</si>
  <si>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</si>
  <si>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</si>
  <si>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</si>
  <si>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</si>
  <si>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</si>
  <si>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</si>
  <si>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</si>
  <si>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</si>
  <si>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</si>
  <si>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</si>
  <si>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</si>
  <si>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</si>
  <si>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</si>
  <si>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</si>
  <si>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</si>
  <si>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</si>
  <si>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</si>
  <si>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</si>
  <si>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</si>
  <si>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</si>
  <si>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</si>
  <si>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</si>
  <si>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</si>
  <si>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</si>
  <si>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</si>
  <si>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</si>
  <si>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</si>
  <si>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</si>
  <si>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</si>
  <si>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</si>
  <si>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</si>
  <si>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</si>
  <si>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</si>
  <si>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</si>
  <si>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</si>
  <si>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</si>
  <si>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</si>
  <si>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</si>
  <si>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</si>
  <si>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</si>
  <si>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</si>
  <si>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</si>
  <si>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</si>
  <si>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</si>
  <si>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</si>
  <si>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</si>
  <si>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</si>
  <si>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</si>
  <si>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</si>
  <si>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</si>
  <si>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</si>
  <si>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</si>
  <si>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</si>
  <si>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</si>
  <si>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</si>
  <si>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</si>
  <si>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</si>
  <si>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</si>
  <si>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</si>
  <si>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</si>
  <si>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</si>
  <si>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</si>
  <si>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</si>
  <si>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</si>
  <si>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</si>
  <si>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</si>
  <si>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</si>
  <si>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</si>
  <si>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</si>
  <si>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</si>
  <si>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</si>
  <si>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</si>
  <si>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</si>
  <si>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</si>
  <si>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</si>
  <si>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</si>
  <si>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</si>
  <si>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</si>
  <si>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</si>
  <si>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</si>
  <si>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</si>
  <si>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</si>
  <si>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</si>
  <si>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</si>
  <si>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</si>
  <si>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</si>
  <si>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</si>
  <si>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</si>
  <si>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</si>
  <si>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</si>
  <si>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</si>
  <si>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</si>
  <si>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</si>
  <si>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</si>
  <si>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</si>
  <si>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</si>
  <si>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</si>
  <si>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</si>
  <si>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</si>
  <si>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</si>
  <si>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</si>
  <si>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</si>
  <si>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</si>
  <si>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</si>
  <si>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</si>
  <si>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</si>
  <si>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</si>
  <si>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</si>
  <si>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</si>
  <si>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</si>
  <si>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</si>
  <si>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</si>
  <si>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</si>
  <si>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</si>
  <si>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</si>
  <si>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</si>
  <si>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</si>
  <si>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</si>
  <si>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</si>
  <si>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</si>
  <si>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</si>
  <si>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</si>
  <si>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</si>
  <si>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</si>
  <si>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</si>
  <si>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</si>
  <si>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</si>
  <si>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</si>
  <si>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</si>
  <si>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</si>
  <si>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</si>
  <si>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</si>
  <si>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</si>
  <si>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</si>
  <si>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</si>
  <si>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</si>
  <si>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</si>
  <si>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</si>
  <si>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</si>
  <si>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</si>
  <si>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</si>
  <si>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</si>
  <si>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</si>
  <si>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</si>
  <si>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</si>
  <si>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</si>
  <si>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</si>
  <si>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</si>
  <si>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</si>
  <si>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</si>
  <si>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</si>
  <si>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</si>
  <si>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</si>
  <si>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</si>
  <si>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</si>
  <si>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</si>
  <si>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</si>
  <si>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</si>
  <si>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</si>
  <si>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</si>
  <si>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</si>
  <si>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</si>
  <si>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</si>
  <si>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</si>
  <si>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</si>
  <si>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</si>
  <si>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</si>
  <si>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</si>
  <si>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</si>
  <si>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</si>
  <si>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</si>
  <si>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</si>
  <si>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</si>
  <si>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</si>
  <si>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</si>
  <si>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</si>
  <si>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</si>
  <si>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</si>
  <si>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</si>
  <si>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</si>
  <si>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</si>
  <si>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</si>
  <si>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</si>
  <si>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</si>
  <si>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</si>
  <si>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</si>
  <si>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</si>
  <si>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</si>
  <si>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</si>
  <si>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</si>
  <si>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</si>
  <si>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</si>
  <si>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</si>
  <si>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</si>
  <si>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</si>
  <si>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</si>
  <si>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</si>
  <si>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</si>
  <si>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</si>
  <si>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</si>
  <si>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</si>
  <si>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</si>
  <si>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</si>
  <si>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</si>
  <si>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</si>
  <si>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</si>
  <si>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</si>
  <si>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</si>
  <si>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</si>
  <si>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</si>
  <si>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</si>
  <si>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</si>
  <si>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</si>
  <si>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</si>
  <si>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</si>
  <si>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</si>
  <si>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</si>
  <si>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</si>
  <si>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</si>
  <si>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</si>
  <si>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</si>
  <si>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</si>
  <si>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</si>
  <si>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</si>
  <si>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</si>
  <si>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</si>
  <si>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</si>
  <si>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</si>
  <si>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</si>
  <si>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</si>
  <si>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</si>
  <si>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</si>
  <si>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</si>
  <si>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</si>
  <si>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</si>
  <si>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</si>
  <si>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</si>
  <si>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</si>
  <si>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</si>
  <si>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</si>
  <si>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</si>
  <si>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</si>
  <si>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</si>
  <si>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</si>
  <si>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</si>
  <si>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</si>
  <si>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</si>
  <si>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</si>
  <si>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</si>
  <si>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</si>
  <si>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</si>
  <si>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</si>
  <si>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</si>
  <si>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</si>
  <si>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</si>
  <si>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</si>
  <si>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</si>
  <si>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</si>
  <si>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</si>
  <si>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</si>
  <si>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</si>
  <si>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</si>
  <si>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</si>
  <si>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</si>
  <si>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</si>
  <si>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</si>
  <si>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</si>
  <si>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</si>
  <si>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</si>
  <si>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</si>
  <si>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</si>
  <si>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</si>
  <si>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</si>
  <si>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</si>
  <si>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</si>
  <si>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</si>
  <si>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</si>
  <si>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</si>
  <si>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</si>
  <si>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</si>
  <si>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</si>
  <si>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</si>
  <si>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</si>
  <si>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</si>
  <si>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</si>
  <si>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</si>
  <si>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</si>
  <si>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</si>
  <si>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</si>
  <si>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</si>
  <si>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</si>
  <si>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</si>
  <si>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</si>
  <si>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</si>
  <si>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</si>
  <si>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</si>
  <si>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</si>
  <si>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</si>
  <si>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</si>
  <si>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</si>
  <si>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</si>
  <si>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</si>
  <si>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</si>
  <si>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</si>
  <si>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</si>
  <si>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</si>
  <si>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</si>
  <si>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</si>
  <si>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</si>
  <si>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</si>
  <si>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</si>
  <si>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</si>
  <si>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</si>
  <si>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</si>
  <si>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</si>
  <si>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</si>
  <si>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</si>
  <si>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</si>
  <si>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</si>
  <si>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</si>
  <si>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</si>
  <si>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</si>
  <si>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</si>
  <si>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</si>
  <si>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</si>
  <si>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</si>
  <si>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</si>
  <si>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</si>
  <si>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</si>
  <si>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</si>
  <si>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</si>
  <si>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</si>
  <si>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</si>
  <si>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</si>
  <si>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</si>
  <si>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</si>
  <si>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</si>
  <si>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</si>
  <si>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</si>
  <si>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</si>
  <si>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</si>
  <si>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</si>
  <si>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</si>
  <si>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</si>
  <si>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</si>
  <si>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</si>
  <si>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</si>
  <si>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</si>
  <si>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</si>
  <si>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</si>
  <si>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</si>
  <si>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</si>
  <si>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</si>
  <si>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</si>
  <si>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</si>
  <si>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</si>
  <si>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</si>
  <si>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</si>
  <si>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</si>
  <si>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</si>
  <si>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</si>
  <si>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</si>
  <si>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</si>
  <si>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</si>
  <si>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</si>
  <si>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</si>
  <si>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</si>
  <si>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</si>
  <si>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</si>
  <si>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</si>
  <si>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</si>
  <si>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</si>
  <si>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</si>
  <si>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</si>
  <si>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</si>
  <si>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</si>
  <si>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</si>
  <si>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</si>
  <si>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</si>
  <si>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</si>
  <si>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</si>
  <si>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</si>
  <si>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</si>
  <si>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</si>
  <si>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</si>
  <si>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</si>
  <si>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</si>
  <si>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</si>
  <si>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</si>
  <si>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</si>
  <si>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</si>
  <si>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</si>
  <si>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</si>
  <si>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</si>
  <si>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</si>
  <si>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</si>
  <si>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</si>
  <si>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</si>
  <si>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</si>
  <si>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</si>
  <si>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</si>
  <si>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</si>
  <si>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</si>
  <si>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</si>
  <si>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</si>
  <si>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</si>
  <si>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</si>
  <si>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</si>
  <si>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</si>
  <si>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</si>
  <si>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</si>
  <si>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</si>
  <si>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</si>
  <si>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</si>
  <si>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</si>
  <si>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</si>
  <si>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</si>
  <si>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</si>
  <si>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</si>
  <si>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</si>
  <si>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</si>
  <si>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</si>
  <si>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</si>
  <si>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</si>
  <si>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</si>
  <si>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</si>
  <si>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</si>
  <si>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</si>
  <si>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</si>
  <si>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</si>
  <si>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</si>
  <si>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</si>
  <si>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</si>
  <si>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</si>
  <si>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</si>
  <si>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</si>
  <si>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</si>
  <si>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</si>
  <si>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</si>
  <si>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</si>
  <si>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</si>
  <si>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</si>
  <si>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</si>
  <si>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</si>
  <si>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</si>
  <si>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</si>
  <si>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</si>
  <si>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</si>
  <si>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</si>
  <si>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</si>
  <si>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</si>
  <si>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</si>
  <si>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</si>
  <si>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</si>
  <si>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</si>
  <si>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</si>
  <si>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</si>
  <si>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</si>
  <si>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</si>
  <si>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</si>
  <si>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</si>
  <si>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</si>
  <si>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</si>
  <si>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</si>
  <si>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</si>
  <si>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</si>
  <si>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</si>
  <si>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</si>
  <si>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</si>
  <si>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</si>
  <si>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</si>
  <si>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</si>
  <si>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</si>
  <si>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</si>
  <si>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</si>
  <si>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</si>
  <si>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</si>
  <si>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</si>
  <si>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</si>
  <si>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</si>
  <si>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</si>
  <si>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</si>
  <si>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</si>
  <si>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</si>
  <si>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</si>
  <si>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</si>
  <si>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</si>
  <si>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</si>
  <si>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</si>
  <si>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</si>
  <si>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</si>
  <si>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</si>
  <si>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</si>
  <si>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</si>
  <si>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</si>
  <si>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</si>
  <si>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</si>
  <si>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</si>
  <si>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</si>
  <si>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</si>
  <si>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</si>
  <si>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</si>
  <si>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</si>
  <si>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</si>
  <si>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</si>
  <si>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</si>
  <si>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</si>
  <si>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</si>
  <si>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</si>
  <si>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</si>
  <si>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</si>
  <si>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</si>
  <si>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</si>
  <si>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</si>
  <si>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</si>
  <si>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</si>
  <si>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</si>
  <si>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</si>
  <si>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</si>
  <si>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</si>
  <si>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</si>
  <si>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</si>
  <si>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</si>
  <si>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</si>
  <si>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</si>
  <si>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</si>
  <si>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</si>
  <si>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</si>
  <si>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</si>
  <si>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</si>
  <si>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</si>
  <si>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</si>
  <si>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</si>
  <si>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</si>
  <si>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</si>
  <si>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</si>
  <si>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</si>
  <si>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</si>
  <si>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</si>
  <si>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</si>
  <si>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</si>
  <si>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</si>
  <si>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</si>
  <si>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</si>
  <si>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</si>
  <si>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</si>
  <si>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</si>
  <si>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</si>
  <si>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</si>
  <si>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</si>
  <si>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</si>
  <si>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</si>
  <si>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</si>
  <si>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</si>
  <si>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</si>
  <si>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</si>
  <si>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</si>
  <si>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</si>
  <si>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</si>
  <si>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</si>
  <si>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</si>
  <si>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</si>
  <si>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</si>
  <si>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</si>
  <si>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</si>
  <si>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</si>
  <si>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</si>
  <si>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</si>
  <si>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</si>
  <si>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</si>
  <si>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</si>
  <si>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</si>
  <si>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</si>
  <si>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</si>
  <si>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</si>
  <si>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</si>
  <si>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</si>
  <si>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</si>
  <si>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</si>
  <si>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</si>
  <si>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</si>
  <si>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</si>
  <si>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</si>
  <si>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</si>
  <si>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</si>
  <si>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</si>
  <si>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</si>
  <si>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</si>
  <si>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</si>
  <si>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</si>
  <si>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</si>
  <si>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</si>
  <si>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</si>
  <si>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</si>
  <si>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</si>
  <si>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</si>
  <si>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</si>
  <si>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</si>
  <si>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</si>
  <si>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</si>
  <si>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</si>
  <si>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</si>
  <si>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</si>
  <si>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</si>
  <si>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</si>
  <si>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</si>
  <si>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</si>
  <si>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</si>
  <si>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</si>
  <si>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</si>
  <si>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</si>
  <si>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</si>
  <si>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</si>
  <si>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</si>
  <si>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</si>
  <si>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</si>
  <si>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</si>
  <si>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</si>
  <si>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</si>
  <si>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</si>
  <si>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</si>
  <si>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</si>
  <si>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</si>
  <si>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</si>
  <si>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</si>
  <si>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</si>
  <si>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</si>
  <si>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</si>
  <si>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</si>
  <si>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</si>
  <si>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</si>
  <si>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</si>
  <si>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</si>
  <si>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</si>
  <si>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</si>
  <si>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</si>
  <si>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</si>
  <si>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</si>
  <si>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</si>
  <si>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</si>
  <si>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</si>
  <si>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</si>
  <si>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</si>
  <si>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</si>
  <si>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</si>
  <si>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</si>
  <si>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</si>
  <si>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</si>
  <si>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</si>
  <si>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</si>
  <si>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</si>
  <si>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</si>
  <si>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</si>
  <si>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</si>
  <si>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</si>
  <si>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</si>
  <si>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</si>
  <si>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</si>
  <si>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</si>
  <si>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</si>
  <si>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</si>
  <si>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</si>
  <si>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</si>
  <si>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</si>
  <si>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</si>
  <si>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</si>
  <si>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</si>
  <si>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</si>
  <si>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</si>
  <si>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</si>
  <si>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</si>
  <si>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</si>
  <si>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</si>
  <si>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</si>
  <si>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</si>
  <si>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</si>
  <si>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</si>
  <si>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</si>
  <si>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</si>
  <si>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</si>
  <si>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</si>
  <si>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</si>
  <si>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</si>
  <si>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</si>
  <si>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</si>
  <si>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</si>
  <si>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</si>
  <si>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</si>
  <si>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</si>
  <si>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</si>
  <si>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</si>
  <si>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</si>
  <si>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</si>
  <si>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</si>
  <si>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</si>
  <si>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</si>
  <si>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</si>
  <si>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</si>
  <si>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</si>
  <si>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</si>
  <si>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</si>
  <si>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</si>
  <si>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</si>
  <si>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</si>
  <si>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</si>
  <si>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</si>
  <si>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</si>
  <si>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</si>
  <si>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</si>
  <si>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</si>
  <si>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</si>
  <si>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</si>
  <si>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</si>
  <si>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</si>
  <si>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</si>
  <si>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</si>
  <si>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</si>
  <si>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</si>
  <si>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</si>
  <si>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</si>
  <si>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</si>
  <si>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</si>
  <si>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</si>
  <si>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</si>
  <si>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</si>
  <si>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</si>
  <si>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</si>
  <si>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</si>
  <si>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</si>
  <si>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</si>
  <si>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</si>
  <si>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</si>
  <si>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</si>
  <si>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</si>
  <si>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</si>
  <si>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</si>
  <si>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</si>
  <si>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</si>
  <si>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</si>
  <si>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</si>
  <si>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</si>
  <si>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</si>
  <si>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</si>
  <si>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</si>
  <si>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</si>
  <si>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</si>
  <si>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</si>
  <si>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</si>
  <si>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</si>
  <si>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</si>
  <si>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</si>
  <si>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</si>
  <si>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</si>
  <si>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</si>
  <si>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</si>
  <si>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</si>
  <si>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</si>
  <si>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</si>
  <si>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</si>
  <si>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</si>
  <si>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</si>
  <si>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</si>
  <si>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</si>
  <si>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</si>
  <si>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</si>
  <si>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</si>
  <si>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</si>
  <si>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</si>
  <si>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</si>
  <si>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</si>
  <si>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</si>
  <si>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</si>
  <si>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</si>
  <si>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</si>
  <si>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</si>
  <si>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</si>
  <si>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</si>
  <si>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</si>
  <si>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</si>
  <si>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</si>
  <si>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</si>
  <si>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</si>
  <si>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</si>
  <si>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</si>
  <si>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</si>
  <si>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</si>
  <si>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</si>
  <si>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</si>
  <si>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</si>
  <si>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</si>
  <si>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</si>
  <si>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</si>
  <si>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</si>
  <si>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</si>
  <si>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</si>
  <si>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</si>
  <si>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</si>
  <si>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</si>
  <si>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</si>
  <si>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</si>
  <si>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</si>
  <si>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</si>
  <si>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</si>
  <si>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</si>
  <si>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</si>
  <si>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</si>
  <si>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</si>
  <si>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</si>
  <si>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</si>
  <si>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</si>
  <si>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</si>
  <si>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</si>
  <si>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</si>
  <si>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</si>
  <si>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</si>
  <si>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</si>
  <si>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</si>
  <si>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</si>
  <si>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</si>
  <si>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</si>
  <si>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</si>
  <si>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</si>
  <si>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</si>
  <si>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</si>
  <si>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</si>
  <si>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</si>
  <si>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</si>
  <si>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</si>
  <si>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</si>
  <si>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</si>
  <si>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</si>
  <si>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</si>
  <si>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</si>
  <si>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</si>
  <si>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</si>
  <si>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</si>
  <si>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</si>
  <si>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</si>
  <si>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</si>
  <si>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</si>
  <si>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</si>
  <si>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</si>
  <si>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</si>
  <si>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</si>
  <si>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</si>
  <si>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</si>
  <si>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</si>
  <si>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</si>
  <si>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</si>
  <si>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</si>
  <si>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</si>
  <si>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</si>
  <si>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</si>
  <si>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</si>
  <si>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</si>
  <si>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</si>
  <si>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</si>
  <si>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</si>
  <si>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</si>
  <si>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</si>
  <si>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</si>
  <si>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</si>
  <si>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</si>
  <si>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</si>
  <si>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</si>
  <si>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</si>
  <si>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</si>
  <si>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</si>
  <si>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</si>
  <si>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</si>
  <si>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</si>
  <si>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</si>
  <si>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</si>
  <si>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</si>
  <si>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</si>
  <si>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</si>
  <si>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</si>
  <si>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</si>
  <si>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</si>
  <si>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</si>
  <si>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</si>
  <si>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</si>
  <si>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</si>
  <si>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</si>
  <si>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</si>
  <si>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</si>
  <si>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</si>
  <si>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</si>
  <si>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</si>
  <si>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</si>
  <si>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</si>
  <si>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</si>
  <si>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</si>
  <si>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</si>
  <si>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</si>
  <si>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</si>
  <si>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</si>
  <si>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</si>
  <si>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</si>
  <si>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</si>
  <si>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</si>
  <si>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</si>
  <si>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</si>
  <si>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</si>
  <si>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</si>
  <si>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</si>
  <si>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</si>
  <si>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</si>
  <si>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</si>
  <si>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</si>
  <si>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</si>
  <si>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</si>
  <si>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</si>
  <si>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</si>
  <si>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</si>
  <si>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</si>
  <si>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</si>
  <si>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</si>
  <si>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</si>
  <si>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</si>
  <si>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</si>
  <si>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</si>
  <si>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</si>
  <si>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</si>
  <si>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</si>
  <si>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</si>
  <si>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</si>
  <si>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</si>
  <si>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</si>
  <si>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</si>
  <si>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</si>
  <si>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</si>
  <si>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</si>
  <si>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</si>
  <si>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</si>
  <si>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</si>
  <si>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</si>
  <si>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</si>
  <si>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</si>
  <si>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</si>
  <si>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</si>
  <si>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</si>
  <si>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</si>
  <si>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</si>
  <si>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</si>
  <si>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</si>
  <si>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</si>
  <si>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</si>
  <si>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</si>
  <si>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</si>
  <si>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</si>
  <si>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</si>
  <si>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</si>
  <si>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</si>
  <si>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</si>
  <si>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</si>
  <si>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</si>
  <si>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</si>
  <si>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</si>
  <si>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</si>
  <si>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</si>
  <si>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</si>
  <si>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</si>
  <si>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</si>
  <si>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</si>
  <si>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</si>
  <si>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</si>
  <si>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</si>
  <si>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</si>
  <si>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</si>
  <si>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</si>
  <si>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</si>
  <si>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</si>
  <si>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</si>
  <si>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</si>
  <si>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</si>
  <si>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</si>
  <si>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</si>
  <si>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</si>
  <si>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</si>
  <si>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</si>
  <si>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</si>
  <si>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</si>
  <si>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</si>
  <si>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</si>
  <si>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</si>
  <si>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</si>
  <si>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</si>
  <si>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</si>
  <si>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</si>
  <si>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</si>
  <si>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</si>
  <si>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</si>
  <si>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</si>
  <si>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</si>
  <si>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</si>
  <si>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</si>
  <si>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</si>
  <si>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</si>
  <si>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</si>
  <si>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</si>
  <si>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</si>
  <si>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</si>
  <si>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</si>
  <si>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</si>
  <si>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</si>
  <si>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</si>
  <si>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</si>
  <si>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</si>
  <si>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</si>
  <si>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</si>
  <si>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</si>
  <si>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</si>
  <si>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</si>
  <si>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</si>
  <si>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</si>
  <si>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</si>
  <si>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</si>
  <si>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</si>
  <si>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</si>
  <si>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</si>
  <si>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</si>
  <si>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</si>
  <si>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</si>
  <si>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</si>
  <si>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</si>
  <si>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</si>
  <si>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</si>
  <si>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</si>
  <si>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</si>
  <si>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</si>
  <si>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</si>
  <si>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</si>
  <si>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</si>
  <si>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</si>
  <si>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</si>
  <si>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</si>
  <si>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</si>
  <si>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</si>
  <si>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</si>
  <si>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</si>
  <si>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</si>
  <si>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</si>
  <si>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</si>
  <si>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</si>
  <si>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</si>
  <si>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</si>
  <si>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</si>
  <si>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</si>
  <si>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</si>
  <si>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</si>
  <si>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</si>
  <si>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</si>
  <si>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</si>
  <si>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</si>
  <si>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</si>
  <si>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</si>
  <si>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</si>
  <si>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</si>
  <si>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</si>
  <si>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</si>
  <si>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</si>
  <si>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</si>
  <si>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</si>
  <si>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</si>
  <si>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</si>
  <si>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</si>
  <si>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</si>
  <si>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</si>
  <si>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</si>
  <si>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</si>
  <si>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</si>
  <si>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</si>
  <si>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</si>
  <si>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</si>
  <si>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</si>
  <si>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</si>
  <si>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</si>
  <si>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</si>
  <si>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</si>
  <si>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</si>
  <si>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</si>
  <si>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</si>
  <si>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</si>
  <si>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</si>
  <si>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</si>
  <si>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</si>
  <si>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</si>
  <si>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</si>
  <si>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</si>
  <si>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</si>
  <si>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</si>
  <si>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</si>
  <si>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</si>
  <si>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</si>
  <si>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</si>
  <si>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</si>
  <si>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</si>
  <si>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</si>
  <si>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</si>
  <si>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</si>
  <si>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</si>
  <si>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</si>
  <si>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</si>
  <si>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</si>
  <si>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</si>
  <si>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</si>
  <si>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</si>
  <si>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</si>
  <si>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</si>
  <si>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</si>
  <si>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</si>
  <si>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</si>
  <si>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</si>
  <si>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</si>
  <si>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</si>
  <si>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</si>
  <si>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</si>
  <si>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</si>
  <si>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</si>
  <si>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</si>
  <si>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</si>
  <si>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</si>
  <si>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</si>
  <si>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</si>
  <si>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</si>
  <si>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</si>
  <si>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</si>
  <si>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</si>
  <si>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</si>
  <si>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</si>
  <si>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</si>
  <si>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</si>
  <si>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</si>
  <si>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</si>
  <si>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</si>
  <si>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</si>
  <si>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</si>
  <si>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</si>
  <si>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</si>
  <si>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</si>
  <si>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</si>
  <si>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</si>
  <si>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</si>
  <si>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</si>
  <si>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</si>
  <si>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</si>
  <si>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</si>
  <si>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</si>
  <si>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</si>
  <si>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</si>
  <si>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</si>
  <si>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</si>
  <si>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</si>
  <si>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</si>
  <si>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</si>
  <si>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</si>
  <si>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</si>
  <si>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</si>
  <si>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</si>
  <si>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</si>
  <si>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</si>
  <si>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</si>
  <si>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</si>
  <si>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</si>
  <si>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</si>
  <si>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</si>
  <si>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</si>
  <si>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</si>
  <si>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</si>
  <si>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</si>
  <si>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</si>
  <si>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</si>
  <si>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</si>
  <si>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</si>
  <si>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</si>
  <si>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</si>
  <si>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</si>
  <si>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</si>
  <si>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</si>
  <si>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</si>
  <si>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</si>
  <si>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</si>
  <si>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</si>
  <si>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</si>
  <si>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</si>
  <si>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</si>
  <si>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</si>
  <si>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</si>
  <si>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</si>
  <si>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</si>
  <si>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</si>
  <si>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</si>
  <si>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</si>
  <si>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</si>
  <si>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</si>
  <si>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</si>
  <si>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</si>
  <si>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</si>
  <si>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</si>
  <si>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</si>
  <si>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</si>
  <si>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</si>
  <si>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</si>
  <si>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</si>
  <si>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</si>
  <si>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</si>
  <si>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</si>
  <si>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</si>
  <si>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</si>
  <si>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</si>
  <si>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</si>
  <si>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</si>
  <si>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</si>
  <si>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</si>
  <si>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</si>
  <si>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</si>
  <si>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</si>
  <si>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</si>
  <si>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</si>
  <si>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</si>
  <si>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</si>
  <si>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</si>
  <si>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</si>
  <si>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</si>
  <si>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</si>
  <si>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</si>
  <si>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</si>
  <si>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</si>
  <si>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</si>
  <si>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</si>
  <si>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</si>
  <si>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</si>
  <si>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</si>
  <si>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</si>
  <si>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</si>
  <si>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</si>
  <si>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</si>
  <si>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</si>
  <si>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</si>
  <si>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</si>
  <si>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</si>
  <si>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</si>
  <si>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</si>
  <si>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</si>
  <si>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</si>
  <si>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</si>
  <si>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</si>
  <si>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</si>
  <si>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</si>
  <si>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</si>
  <si>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</si>
  <si>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</si>
  <si>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</si>
  <si>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</si>
  <si>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</si>
  <si>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</si>
  <si>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</si>
  <si>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</si>
  <si>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</si>
  <si>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</si>
  <si>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</si>
  <si>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</si>
  <si>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</si>
  <si>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</si>
  <si>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</si>
  <si>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</si>
  <si>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</si>
  <si>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</si>
  <si>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</si>
  <si>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</si>
  <si>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</si>
  <si>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</si>
  <si>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</si>
  <si>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</si>
  <si>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</si>
  <si>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</si>
  <si>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</si>
  <si>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</si>
  <si>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</si>
  <si>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</si>
  <si>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</si>
  <si>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</si>
  <si>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</si>
  <si>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</si>
  <si>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</si>
  <si>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</si>
  <si>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</si>
  <si>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</si>
  <si>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</si>
  <si>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</si>
  <si>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</si>
  <si>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</si>
  <si>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</si>
  <si>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</si>
  <si>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</si>
  <si>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</si>
  <si>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</si>
  <si>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</si>
  <si>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</si>
  <si>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</si>
  <si>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</si>
  <si>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</si>
  <si>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</si>
  <si>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</si>
  <si>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</si>
  <si>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</si>
  <si>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</si>
  <si>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</si>
  <si>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</si>
  <si>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</si>
  <si>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</si>
  <si>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</si>
  <si>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</si>
  <si>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</si>
  <si>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</si>
  <si>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</si>
  <si>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</si>
  <si>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</si>
  <si>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</si>
  <si>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</si>
  <si>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</si>
  <si>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</si>
  <si>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</si>
  <si>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</si>
  <si>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</si>
  <si>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</si>
  <si>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</si>
  <si>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</si>
  <si>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</si>
  <si>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</si>
  <si>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</si>
  <si>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</si>
  <si>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</si>
  <si>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</si>
  <si>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</si>
  <si>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</si>
  <si>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</si>
  <si>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</si>
  <si>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</si>
  <si>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</si>
  <si>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</si>
  <si>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</si>
  <si>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</si>
  <si>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</si>
  <si>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</si>
  <si>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</si>
  <si>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</si>
  <si>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</si>
  <si>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</si>
  <si>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</si>
  <si>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</si>
  <si>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</si>
  <si>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</si>
  <si>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</si>
  <si>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</si>
  <si>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</si>
  <si>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</si>
  <si>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</si>
  <si>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</si>
  <si>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</si>
  <si>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</si>
  <si>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</si>
  <si>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</si>
  <si>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</si>
  <si>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</si>
  <si>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</si>
  <si>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</si>
  <si>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</si>
  <si>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</si>
  <si>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</si>
  <si>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</si>
  <si>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</si>
  <si>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</si>
  <si>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</si>
  <si>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</si>
  <si>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</si>
  <si>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</si>
  <si>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</si>
  <si>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</si>
  <si>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</si>
  <si>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</si>
  <si>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</si>
  <si>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</si>
  <si>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</si>
  <si>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</si>
  <si>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</si>
  <si>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</si>
  <si>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</si>
  <si>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</si>
  <si>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</si>
  <si>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</si>
  <si>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</si>
  <si>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</si>
  <si>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</si>
  <si>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</si>
  <si>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</si>
  <si>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</si>
  <si>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</si>
  <si>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</si>
  <si>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</si>
  <si>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</si>
  <si>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</si>
  <si>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</si>
  <si>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</si>
  <si>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</si>
  <si>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</si>
  <si>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</si>
  <si>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</si>
  <si>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</si>
  <si>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</si>
  <si>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</si>
  <si>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</si>
  <si>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</si>
  <si>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</si>
  <si>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</si>
  <si>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</si>
  <si>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</si>
  <si>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</si>
  <si>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</si>
  <si>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</si>
  <si>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</si>
  <si>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</si>
  <si>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</si>
  <si>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</si>
  <si>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</si>
  <si>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</si>
  <si>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</si>
  <si>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</si>
  <si>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</si>
  <si>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</si>
  <si>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</si>
  <si>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</si>
  <si>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</si>
  <si>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</si>
  <si>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</si>
  <si>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</si>
  <si>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</si>
  <si>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</si>
  <si>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</si>
  <si>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</si>
  <si>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</si>
  <si>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</si>
  <si>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</si>
  <si>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</si>
  <si>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</si>
  <si>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</si>
  <si>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</si>
  <si>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</si>
  <si>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</si>
  <si>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</si>
  <si>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</si>
  <si>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</si>
  <si>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</si>
  <si>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</si>
  <si>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</si>
  <si>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</si>
  <si>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</si>
  <si>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</si>
  <si>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</si>
  <si>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</si>
  <si>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</si>
  <si>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</si>
  <si>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</si>
  <si>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</si>
  <si>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</si>
  <si>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</si>
  <si>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</si>
  <si>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</si>
  <si>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</si>
  <si>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</si>
  <si>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</si>
  <si>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</si>
  <si>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</si>
  <si>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</si>
  <si>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</si>
  <si>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</si>
  <si>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</si>
  <si>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</si>
  <si>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</si>
  <si>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</si>
  <si>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</si>
  <si>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</si>
  <si>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</si>
  <si>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</si>
  <si>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</si>
  <si>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</si>
  <si>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</si>
  <si>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</si>
  <si>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</si>
  <si>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</si>
  <si>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</si>
  <si>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</si>
  <si>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</si>
  <si>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</si>
  <si>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</si>
  <si>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</si>
  <si>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</si>
  <si>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</si>
  <si>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</si>
  <si>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</si>
  <si>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</si>
  <si>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</si>
  <si>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</si>
  <si>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</si>
  <si>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</si>
  <si>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</si>
  <si>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</si>
  <si>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</si>
  <si>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</si>
  <si>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</si>
  <si>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</si>
  <si>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</si>
  <si>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</si>
  <si>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</si>
  <si>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</si>
  <si>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</si>
  <si>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</si>
  <si>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</si>
  <si>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</si>
  <si>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</si>
  <si>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</si>
  <si>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</si>
  <si>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</si>
  <si>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</si>
  <si>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</si>
  <si>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</si>
  <si>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</si>
  <si>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</si>
  <si>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</si>
  <si>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</si>
  <si>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</si>
  <si>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</si>
  <si>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</si>
  <si>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</si>
  <si>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</si>
  <si>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</si>
  <si>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</si>
  <si>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</si>
  <si>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</si>
  <si>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</si>
  <si>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</si>
  <si>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</si>
  <si>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</si>
  <si>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</si>
  <si>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</si>
  <si>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</si>
  <si>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</si>
  <si>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</si>
  <si>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</si>
  <si>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</si>
  <si>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</si>
  <si>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</si>
  <si>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</si>
  <si>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</si>
  <si>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</si>
  <si>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</si>
  <si>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</si>
  <si>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</si>
  <si>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</si>
  <si>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</si>
  <si>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</si>
  <si>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</si>
  <si>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</si>
  <si>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</si>
  <si>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</si>
  <si>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</si>
  <si>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</si>
  <si>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</si>
  <si>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</si>
  <si>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</si>
  <si>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</si>
  <si>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</si>
  <si>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</si>
  <si>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</si>
  <si>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</si>
  <si>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</si>
  <si>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</si>
  <si>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</si>
  <si>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</si>
  <si>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</si>
  <si>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</si>
  <si>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</si>
  <si>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</si>
  <si>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</si>
  <si>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</si>
  <si>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</si>
  <si>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</si>
  <si>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</si>
  <si>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</si>
  <si>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</si>
  <si>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</si>
  <si>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</si>
  <si>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</si>
  <si>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</si>
  <si>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</si>
  <si>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</si>
  <si>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</si>
  <si>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</si>
  <si>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</si>
  <si>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</si>
  <si>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</si>
  <si>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</si>
  <si>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</si>
  <si>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</si>
  <si>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</si>
  <si>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</si>
  <si>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</si>
  <si>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</si>
  <si>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</si>
  <si>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</si>
  <si>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</si>
  <si>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</si>
  <si>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</si>
  <si>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</si>
  <si>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</si>
  <si>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</si>
  <si>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</si>
  <si>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</si>
  <si>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</si>
  <si>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</si>
  <si>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</si>
  <si>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</si>
  <si>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</si>
  <si>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</si>
  <si>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</si>
  <si>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</si>
  <si>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</si>
  <si>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</si>
  <si>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</si>
  <si>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</si>
  <si>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</si>
  <si>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</si>
  <si>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</si>
  <si>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</si>
  <si>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</si>
  <si>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</si>
  <si>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</si>
  <si>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</si>
  <si>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</si>
  <si>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</si>
  <si>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</si>
  <si>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</si>
  <si>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TARIIFA CONTR /RENOV CTA GARANTIDA - andreza</t>
  </si>
  <si>
    <t xml:space="preserve">NF 3941 ELLEN</t>
  </si>
  <si>
    <t xml:space="preserve">COMPRAS - 13L DE AÇAI - PG NO P 22/9/26 - ELLEN</t>
  </si>
  <si>
    <t xml:space="preserve">NF 644000 ELLEN</t>
  </si>
  <si>
    <t xml:space="preserve">MENS SEG TRABALHO MO2 PARTE - andreza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</si>
  <si>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</si>
  <si>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</si>
  <si>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</si>
  <si>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JUROS 6083.43968-4 GARANTIDAITAU 2-ANDREZA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</si>
  <si>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</si>
  <si>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</si>
  <si>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</si>
  <si>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</si>
  <si>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</si>
  <si>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</si>
  <si>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</si>
  <si>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</si>
  <si>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</si>
  <si>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</si>
  <si>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</si>
  <si>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</si>
  <si>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</si>
  <si>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</si>
  <si>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</si>
  <si>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</si>
  <si>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</si>
  <si>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</si>
  <si>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</si>
  <si>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</si>
  <si>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</si>
  <si>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</si>
  <si>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</si>
  <si>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</si>
  <si>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</si>
  <si>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</si>
  <si>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</si>
  <si>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recibo-biscoit amant./delicias da suh</t>
  </si>
  <si>
    <t xml:space="preserve">ref 5 diarias semana murilo</t>
  </si>
  <si>
    <t xml:space="preserve">adiantamento 2 dias murilo</t>
  </si>
  <si>
    <t xml:space="preserve">NF 5600 ELLEN</t>
  </si>
  <si>
    <t xml:space="preserve">NF 339 COMPRAS-BOLO PG NO P 26/9/26 - ELLEN</t>
  </si>
  <si>
    <t xml:space="preserve">NF 15408 ELLEN</t>
  </si>
  <si>
    <t xml:space="preserve">NF 15417 ELLEN</t>
  </si>
  <si>
    <t xml:space="preserve">Pag de título:  Forn: 10096-H L M PADARIA E CONFEITARIA LTDA. Tit: 243487-01</t>
  </si>
  <si>
    <t xml:space="preserve">almoço/regina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</si>
  <si>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</si>
  <si>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</si>
  <si>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</si>
  <si>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</si>
  <si>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</si>
  <si>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</si>
  <si>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</si>
  <si>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</si>
  <si>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COMPRAS - 14L DE AÇAI - PG NO P 26/9/26 -ELLEN</t>
  </si>
  <si>
    <t xml:space="preserve">NF 1272675 ELLEN</t>
  </si>
  <si>
    <t xml:space="preserve">NF 816 ELLEN</t>
  </si>
  <si>
    <t xml:space="preserve">compra de parafuso/erismar</t>
  </si>
  <si>
    <t xml:space="preserve">despesa-compra buchas/erismar</t>
  </si>
  <si>
    <t xml:space="preserve">despesa-parafuso phs/erismar</t>
  </si>
  <si>
    <t xml:space="preserve">NF 11011 ELLEN</t>
  </si>
  <si>
    <t xml:space="preserve">FGTS RESCISORIO THIAGO 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</si>
  <si>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</si>
  <si>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</si>
  <si>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</si>
  <si>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</si>
  <si>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</si>
  <si>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</si>
  <si>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</si>
  <si>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</si>
  <si>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</si>
  <si>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</si>
  <si>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FEIRA - PG P C6BANK/RENATO (PERA/UVA) SOMAR C NF2708-ELLEN</t>
  </si>
  <si>
    <t xml:space="preserve">NF 232190 ELLEN</t>
  </si>
  <si>
    <t xml:space="preserve">NF 349 COMPRAS-BOLO PG NO P 29/9/26 - ELLEN</t>
  </si>
  <si>
    <t xml:space="preserve">NF 3973 ELLEN</t>
  </si>
  <si>
    <t xml:space="preserve">COMPRAS - 15L DE AÇAI - PG NO P 29/9/26-ELLEN</t>
  </si>
  <si>
    <t xml:space="preserve">FEIRA - PG P C6BANK/RENATO- ELLEN</t>
  </si>
  <si>
    <t xml:space="preserve">NF 48651 ELLEN</t>
  </si>
  <si>
    <t xml:space="preserve">IMPOSTO IRPJ MO2 08/26 - KEILA</t>
  </si>
  <si>
    <t xml:space="preserve">IMPOSTO CSLL MO2 08/26 - KEILA</t>
  </si>
  <si>
    <t xml:space="preserve">Pag de título:  Forn: 48-NEYLIANE S DE OLIVEIRA &amp; CIA LTDA. Tit: 2705-01</t>
  </si>
  <si>
    <t xml:space="preserve">Pag de título:  Forn: 10096-H L M PADARIA E CONFEITARIA LTDA. Tit: 245025-01</t>
  </si>
  <si>
    <t xml:space="preserve">VT MURILO</t>
  </si>
  <si>
    <t xml:space="preserve">EXTRA E FOLGA SANDRO</t>
  </si>
  <si>
    <t xml:space="preserve">EXTRA ELILTON</t>
  </si>
  <si>
    <t xml:space="preserve">EXTRA HELIO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</si>
  <si>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</si>
  <si>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</si>
  <si>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</si>
  <si>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</si>
  <si>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ADIANTAMENTO </t>
  </si>
  <si>
    <t xml:space="preserve">NF 794 ELLEN</t>
  </si>
  <si>
    <t xml:space="preserve">NF 823 ELLEN</t>
  </si>
  <si>
    <t xml:space="preserve">recibo-compras-4 cxs brigadeiros-jose</t>
  </si>
  <si>
    <t xml:space="preserve">despesa-mat. prateleiras</t>
  </si>
  <si>
    <t xml:space="preserve">NF 1898 CT DIA 1 - PARC 2/2 - ELLEN</t>
  </si>
  <si>
    <t xml:space="preserve">NF 692 ELLEN</t>
  </si>
  <si>
    <t xml:space="preserve">NF 895938 ELLEN</t>
  </si>
  <si>
    <t xml:space="preserve">COMBUSTIVEL S10 RENATO MO2</t>
  </si>
  <si>
    <t xml:space="preserve">NF 20716 ELLEN</t>
  </si>
  <si>
    <t xml:space="preserve">COMPRAS-RECIBO-BRAGA DIST. - ELLEN</t>
  </si>
  <si>
    <t xml:space="preserve">CENTRO DO ALUMINIO INDUSTRIA E COMERCIO</t>
  </si>
  <si>
    <t xml:space="preserve">RECIBO-DESPESAS-PRATELEIRAS-CT DIA 1 - PARC1/6 ELLEN</t>
  </si>
  <si>
    <t xml:space="preserve">VT OUTUBRO</t>
  </si>
  <si>
    <t xml:space="preserve">FARAO DA ELETRICA</t>
  </si>
  <si>
    <t xml:space="preserve">RECIBO COMPRAS MATERIAL OBRA LOJA </t>
  </si>
  <si>
    <t xml:space="preserve">NF 360 COMPRAS-BOLO PG NO P 1/10/26-ELLEN</t>
  </si>
  <si>
    <t xml:space="preserve">JOEL GOMES (SERVIÇO DE REFRIGERAÇÃO DE AR)</t>
  </si>
  <si>
    <t xml:space="preserve">MANUTENCAO DE EQUIPAMENTOS</t>
  </si>
  <si>
    <t xml:space="preserve">NFSe 06 MANUTENCAO PREVENTIVA E CORRETIVA AR SALA RENATO MO2</t>
  </si>
  <si>
    <t xml:space="preserve">NF 258 DESPESAS - CT DIA 1 - PARC 8/12 - ELLEN</t>
  </si>
  <si>
    <t xml:space="preserve">NF 32550 ELLEN</t>
  </si>
  <si>
    <t xml:space="preserve">NF 545 COMPRAS-MARSHMALLOW - PG NO P 1/10/26-ELLEN</t>
  </si>
  <si>
    <t xml:space="preserve">COMPRAS - 20L DE AÇAI - PG NO P 1/10/26 - ELLEN</t>
  </si>
  <si>
    <t xml:space="preserve">NF 4761 ELLEN</t>
  </si>
  <si>
    <t xml:space="preserve">ANUIDADE CARTAO CREDITO SANT 7596</t>
  </si>
  <si>
    <t xml:space="preserve">NF 4140 ELLEN</t>
  </si>
  <si>
    <t xml:space="preserve">Pag de título:  Forn: 10096-H L M PADARIA E CONFEITARIA LTDA. Tit: 246099-01</t>
  </si>
  <si>
    <t xml:space="preserve">Pag de título:  Forn: 1783-LOURIVAL ALMEIDA DA SILVA 17128784845. Tit: 246012-01</t>
  </si>
  <si>
    <t xml:space="preserve">Pag de título:  Forn: 48-NEYLIANE S DE OLIVEIRA &amp; CIA LTDA. Tit: 2716-01</t>
  </si>
  <si>
    <t xml:space="preserve">recibo-despesa-compra joelho/erismar</t>
  </si>
  <si>
    <t xml:space="preserve">recibo-despesa-compra cano/erismar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</si>
  <si>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</si>
  <si>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</si>
  <si>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</si>
  <si>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</si>
  <si>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1736096 ELLEN</t>
  </si>
  <si>
    <t xml:space="preserve">FEIRA - PG P C6BANK/RENATO (ALHO/MACA)SOMAR C NF2717- ELLEN</t>
  </si>
  <si>
    <t xml:space="preserve">NF 321762 ELLEN</t>
  </si>
  <si>
    <t xml:space="preserve">NF 6165 ELLEN</t>
  </si>
  <si>
    <t xml:space="preserve">IOF 6083.46843-6/ C/C</t>
  </si>
  <si>
    <t xml:space="preserve">IOF 6083.43968-4/ C/C </t>
  </si>
  <si>
    <t xml:space="preserve">IOF ITAU </t>
  </si>
  <si>
    <t xml:space="preserve">NF 404714 ELLEN</t>
  </si>
  <si>
    <t xml:space="preserve">FEIRA - PG P C6BANK/RENATO - ELLEN</t>
  </si>
  <si>
    <t xml:space="preserve">NF 4426 ELLEN</t>
  </si>
  <si>
    <t xml:space="preserve">RECARGA CELULAR E CHIP</t>
  </si>
  <si>
    <t xml:space="preserve">adiantamento de extra helio</t>
  </si>
  <si>
    <t xml:space="preserve">gasolina-elismar</t>
  </si>
  <si>
    <t xml:space="preserve">ALIMENTACAO 10 MARMITAS MO2 ALMCO 03/10</t>
  </si>
  <si>
    <t xml:space="preserve">NF 176831 ELLEN</t>
  </si>
  <si>
    <t xml:space="preserve">NF 372 COMPRAS-BOLO PG NO P 3/10/26-ELLEN</t>
  </si>
  <si>
    <t xml:space="preserve">NF 1452168 ELLEN</t>
  </si>
  <si>
    <t xml:space="preserve">NF 15464 ELLEN</t>
  </si>
  <si>
    <t xml:space="preserve">Pag de título:  Forn: 10096-H L M PADARIA E CONFEITARIA LTDA. Tit: 249183-01</t>
  </si>
  <si>
    <t xml:space="preserve">refeições funcionarios/rejane</t>
  </si>
  <si>
    <t xml:space="preserve">NF 165649 ELLEN</t>
  </si>
  <si>
    <t xml:space="preserve">NF 1930761 ELLEN</t>
  </si>
  <si>
    <t xml:space="preserve">NF 1936305 ELLEN</t>
  </si>
  <si>
    <t xml:space="preserve">DESPESA MO2 COM ELETRICISTAS (COMPRAS DO CHARLES) 09/26</t>
  </si>
  <si>
    <t xml:space="preserve">NF 376 COMPRAS-BOLO PG NO P 5/10/26 ELLEN</t>
  </si>
  <si>
    <t xml:space="preserve">NF 458 ELLEN</t>
  </si>
  <si>
    <t xml:space="preserve">COMPRAS-FARINHA 3 IRMAOS-ELLEN</t>
  </si>
  <si>
    <t xml:space="preserve">COMPRAS - 20L DE AÇAI - PG NO P 3/10/26-ELLEN</t>
  </si>
  <si>
    <t xml:space="preserve">COMPRAS-PACOVA-PG P CNPJ:67144863/0001-03-ELLEN</t>
  </si>
  <si>
    <t xml:space="preserve">OUTROS COMPRAS CONVENIO MO2 09/26 NEYLIANE SILVA</t>
  </si>
  <si>
    <t xml:space="preserve">NF 11681 ELLEN</t>
  </si>
  <si>
    <t xml:space="preserve">SALARIO 09/26</t>
  </si>
  <si>
    <t xml:space="preserve">OUTROS COMPRAS CONVENIO MO2 09/26  RENATO OLIVEI</t>
  </si>
  <si>
    <t xml:space="preserve">NF 4169 ELLEN</t>
  </si>
  <si>
    <t xml:space="preserve">NF 575307 ELLEN</t>
  </si>
  <si>
    <t xml:space="preserve">NF 696 ELLEN</t>
  </si>
  <si>
    <t xml:space="preserve">NF 20936 COMPRAS-ENERG. RED BULL-PG P SR RENATO - ELLEN</t>
  </si>
  <si>
    <t xml:space="preserve">NF 1044095 ELLEN</t>
  </si>
  <si>
    <t xml:space="preserve">NF 38346 ELLEN</t>
  </si>
  <si>
    <t xml:space="preserve">NF 2320993 ELLEN</t>
  </si>
  <si>
    <t xml:space="preserve">FEIRA -PG P C6BANK/RENATO (MORANGO/UVA) SOMAR C NF2725-ELLEN</t>
  </si>
  <si>
    <t xml:space="preserve">NF 60655 ELLEN</t>
  </si>
  <si>
    <t xml:space="preserve">NF 15487 ELLEN</t>
  </si>
  <si>
    <t xml:space="preserve">NF 762379 ELLEN</t>
  </si>
  <si>
    <t xml:space="preserve">COMPRAS - 5KG PITAYA - PG NO P 5/10/26-ELLEN</t>
  </si>
  <si>
    <t xml:space="preserve">FEIRA - PG P C6BANK/RENATO-ELLEN</t>
  </si>
  <si>
    <t xml:space="preserve">NF 35693 ELLEN</t>
  </si>
  <si>
    <t xml:space="preserve">NF 830 ELLEN</t>
  </si>
  <si>
    <t xml:space="preserve">NF 1634890 ELLEN</t>
  </si>
  <si>
    <t xml:space="preserve">NF 874491 ELLEN</t>
  </si>
  <si>
    <t xml:space="preserve">NF 198764 ELLEN</t>
  </si>
  <si>
    <t xml:space="preserve">NF 402 ELLEN</t>
  </si>
  <si>
    <t xml:space="preserve">CONTA AGUA MO2 - ELLEN</t>
  </si>
  <si>
    <t xml:space="preserve">NF 649357 ELLEN</t>
  </si>
  <si>
    <t xml:space="preserve">NF 1301295 ELLEN</t>
  </si>
  <si>
    <t xml:space="preserve">NF 2056092 ELLEN</t>
  </si>
  <si>
    <t xml:space="preserve">NF 4843 ELLEN</t>
  </si>
  <si>
    <t xml:space="preserve">NF 1274240 ELLEN</t>
  </si>
  <si>
    <t xml:space="preserve">NF 400 ELLEN</t>
  </si>
  <si>
    <t xml:space="preserve">NF 1044713 ELLEN</t>
  </si>
  <si>
    <t xml:space="preserve">NF 4046 ELLEN</t>
  </si>
  <si>
    <t xml:space="preserve">NF 2368 ELLEN</t>
  </si>
  <si>
    <t xml:space="preserve">NF 515341 ELLEN</t>
  </si>
  <si>
    <t xml:space="preserve">NF 15523 ELLEN</t>
  </si>
  <si>
    <t xml:space="preserve">NF 838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</si>
  <si>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</si>
  <si>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</si>
  <si>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</si>
  <si>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</si>
  <si>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</si>
  <si>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LOJA DO REI COMERCIO DE MATERIAL DE CONS</t>
  </si>
  <si>
    <t xml:space="preserve">NF 110228 DESPESAS-TINTAS - CT DIA 10 - PARC1/2- ELLEN</t>
  </si>
  <si>
    <t xml:space="preserve">NF 15538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</si>
  <si>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</si>
  <si>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</si>
  <si>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</si>
  <si>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</si>
  <si>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32674 ELLEN</t>
  </si>
  <si>
    <t xml:space="preserve">NF 104143 ELLEN</t>
  </si>
  <si>
    <t xml:space="preserve">NF 844 ELLEN</t>
  </si>
  <si>
    <t xml:space="preserve">NF 4230 ELLEN</t>
  </si>
  <si>
    <t xml:space="preserve">NF 15466 ELLEN</t>
  </si>
  <si>
    <t xml:space="preserve">NF 1936306 ELLEN</t>
  </si>
  <si>
    <t xml:space="preserve">NF 1934563 ELLEN</t>
  </si>
  <si>
    <t xml:space="preserve">NF 1934564 ELLEN</t>
  </si>
  <si>
    <t xml:space="preserve">NF 1045217 ELLEN</t>
  </si>
  <si>
    <t xml:space="preserve">NF 1741887 ELLEN</t>
  </si>
  <si>
    <t xml:space="preserve">NF 762380 DESPESAS-BANDEJAS - ELLEN</t>
  </si>
  <si>
    <t xml:space="preserve">CURSO NEILA PARTE MO2 PAGAR P MO1 - KEILA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</si>
  <si>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</si>
  <si>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</si>
  <si>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</si>
  <si>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</si>
  <si>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ICMS S/ VENDAS</t>
  </si>
  <si>
    <t xml:space="preserve">Título originado pela GIA</t>
  </si>
  <si>
    <t xml:space="preserve">NF 2066814 ELLEN</t>
  </si>
  <si>
    <t xml:space="preserve">NF 1309311 ELLEN</t>
  </si>
  <si>
    <t xml:space="preserve">NF 1309310 ELLEN</t>
  </si>
  <si>
    <t xml:space="preserve">NF 2067069 ELLEN</t>
  </si>
  <si>
    <t xml:space="preserve">NF 1637369 ELLEN</t>
  </si>
  <si>
    <t xml:space="preserve">NF 698007 ELLEN</t>
  </si>
  <si>
    <t xml:space="preserve">NF 2828 DESPESAS-LUVAS - ELLEN</t>
  </si>
  <si>
    <t xml:space="preserve">PARC 08/10 MATR 101674 IPTU MO2 - KEILA</t>
  </si>
  <si>
    <t xml:space="preserve">NF 899623 ELLEN</t>
  </si>
  <si>
    <t xml:space="preserve">NF 2072597 ELLEN</t>
  </si>
  <si>
    <t xml:space="preserve">NF 1741445 ELLEN</t>
  </si>
  <si>
    <t xml:space="preserve">PREVIA MENSALIDADE ADVOGADO MO2 MES -  KEILA</t>
  </si>
  <si>
    <t xml:space="preserve">NF 1936307 ELLEN</t>
  </si>
  <si>
    <t xml:space="preserve">NF 324423 ELLEN</t>
  </si>
  <si>
    <t xml:space="preserve">NF 39433 ELLEN</t>
  </si>
  <si>
    <t xml:space="preserve">NF 1464424 ELLEN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</si>
  <si>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</si>
  <si>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</si>
  <si>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</si>
  <si>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3260278 - DESPESAS SAB LI/PAP HIG E PAP TOALHA-ELLEN</t>
  </si>
  <si>
    <t xml:space="preserve">NF 1975 - CT DIA 1 PAC 1/2 - ELLEN</t>
  </si>
  <si>
    <t xml:space="preserve">CUPOM FISCAL 87334-COMPRAS-CERV. AMSTEL-30 CXS-PARC1/2-ELLEN</t>
  </si>
  <si>
    <t xml:space="preserve">RECIBO-DESPESAS-PRATELEIRAS-CT DIA 1 - PARC2/6 ELLEN</t>
  </si>
  <si>
    <t xml:space="preserve">NF 292150-DESPESAS-CANALETA-CT DIA 1/AV-ELLEN</t>
  </si>
  <si>
    <t xml:space="preserve">CENTRO DO ALUMINIO INDUSTRIA E COMERCIO DE FERRAGENS, FERRAMENTAS E MADEIRAS LTD</t>
  </si>
  <si>
    <t xml:space="preserve">NF 178788-DESPESAS-PAINEL CANALETADO-CT DIA 1-PARC1/3-ELLEN</t>
  </si>
  <si>
    <t xml:space="preserve">NF 258 DESPESAS - CT DIA 1 - PARC 9/12 - ELLEN</t>
  </si>
  <si>
    <t xml:space="preserve">SALARIO 10/26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</si>
  <si>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</si>
  <si>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</si>
  <si>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</si>
  <si>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PREVIA MENSALIDADE INSTAGRAM PARTE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</si>
  <si>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</si>
  <si>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</si>
  <si>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</si>
  <si>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1975 - CT DIA 1 PAC 2/2 - ELLEN</t>
  </si>
  <si>
    <t xml:space="preserve">CUPOM FISCAL 87334-COMPRAS-CERV. AMSTEL-30 CXS-PARC2/2-ELLEN</t>
  </si>
  <si>
    <t xml:space="preserve">RECIBO-DESPESAS-PRATELEIRAS-CT DIA 1 - PARC3/6 ELLEN</t>
  </si>
  <si>
    <t xml:space="preserve">NF 178788-DESPESAS-PAINEL CANALETADO-CT DIA 1-PARC2/3-ELLEN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</si>
  <si>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</si>
  <si>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</si>
  <si>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</si>
  <si>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</si>
  <si>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</si>
  <si>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</si>
  <si>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</si>
  <si>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</si>
  <si>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</si>
  <si>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</si>
  <si>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</si>
  <si>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</si>
  <si>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</si>
  <si>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</si>
  <si>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</si>
  <si>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</si>
  <si>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</si>
  <si>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</si>
  <si>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</si>
  <si>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</si>
  <si>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</si>
  <si>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</si>
  <si>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</si>
  <si>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</si>
  <si>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</si>
  <si>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</si>
  <si>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</si>
  <si>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</si>
  <si>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</si>
  <si>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</si>
  <si>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</si>
  <si>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</si>
  <si>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</si>
  <si>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</si>
  <si>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</si>
  <si>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</si>
  <si>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</si>
  <si>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</si>
  <si>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</si>
  <si>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</si>
  <si>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</si>
  <si>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</si>
  <si>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</si>
  <si>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</si>
  <si>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</si>
  <si>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</si>
  <si>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</si>
  <si>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</si>
  <si>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</si>
  <si>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</si>
  <si>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</si>
  <si>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</si>
  <si>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</si>
  <si>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</si>
  <si>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</si>
  <si>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</si>
  <si>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</si>
  <si>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</si>
  <si>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</si>
  <si>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</si>
  <si>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</si>
  <si>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</si>
  <si>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</si>
  <si>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</si>
  <si>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</si>
  <si>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</si>
  <si>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</si>
  <si>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</si>
  <si>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</si>
  <si>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</si>
  <si>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</si>
  <si>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</si>
  <si>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</si>
  <si>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</si>
  <si>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</si>
  <si>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</si>
  <si>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</si>
  <si>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</si>
  <si>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</si>
  <si>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</si>
  <si>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</si>
  <si>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</si>
  <si>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</si>
  <si>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</si>
  <si>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</si>
  <si>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</si>
  <si>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</si>
  <si>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</si>
  <si>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</si>
  <si>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</si>
  <si>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</si>
  <si>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</si>
  <si>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</si>
  <si>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</si>
  <si>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</si>
  <si>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</si>
  <si>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</si>
  <si>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</si>
  <si>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</si>
  <si>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</si>
  <si>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</si>
  <si>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</si>
  <si>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</si>
  <si>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</si>
  <si>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</si>
  <si>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</si>
  <si>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</si>
  <si>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</si>
  <si>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</si>
  <si>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</si>
  <si>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</si>
  <si>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</si>
  <si>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</si>
  <si>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</si>
  <si>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</si>
  <si>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</si>
  <si>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</si>
  <si>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</si>
  <si>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</si>
  <si>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</si>
  <si>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</si>
  <si>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</si>
  <si>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</si>
  <si>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</si>
  <si>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</si>
  <si>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</si>
  <si>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</si>
  <si>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</si>
  <si>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</si>
  <si>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</si>
  <si>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</si>
  <si>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</si>
  <si>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</si>
  <si>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</si>
  <si>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</si>
  <si>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</si>
  <si>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</si>
  <si>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</si>
  <si>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</si>
  <si>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</si>
  <si>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</si>
  <si>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</si>
  <si>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</si>
  <si>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</si>
  <si>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</si>
  <si>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</si>
  <si>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</si>
  <si>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</si>
  <si>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</si>
  <si>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</si>
  <si>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</si>
  <si>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</si>
  <si>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</si>
  <si>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</si>
  <si>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</si>
  <si>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</si>
  <si>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</si>
  <si>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</si>
  <si>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</si>
  <si>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</si>
  <si>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</si>
  <si>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</si>
  <si>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</si>
  <si>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</si>
  <si>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</si>
  <si>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</si>
  <si>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</si>
  <si>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</si>
  <si>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</si>
  <si>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</si>
  <si>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</si>
  <si>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</si>
  <si>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</si>
  <si>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</si>
  <si>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</si>
  <si>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</si>
  <si>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</si>
  <si>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</si>
  <si>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</si>
  <si>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</si>
  <si>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</si>
  <si>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</si>
  <si>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</si>
  <si>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</si>
  <si>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</si>
  <si>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</si>
  <si>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</si>
  <si>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</si>
  <si>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</si>
  <si>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</si>
  <si>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</si>
  <si>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</si>
  <si>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</si>
  <si>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</si>
  <si>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</si>
  <si>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</si>
  <si>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</si>
  <si>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</si>
  <si>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</si>
  <si>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</si>
  <si>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</si>
  <si>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</si>
  <si>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</si>
  <si>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</si>
  <si>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</si>
  <si>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</si>
  <si>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</si>
  <si>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</si>
  <si>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</si>
  <si>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</si>
  <si>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</si>
  <si>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</si>
  <si>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</si>
  <si>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</si>
  <si>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</si>
  <si>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</si>
  <si>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</si>
  <si>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</si>
  <si>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</si>
  <si>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</si>
  <si>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</si>
  <si>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</si>
  <si>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</si>
  <si>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</si>
  <si>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</si>
  <si>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</si>
  <si>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</si>
  <si>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</si>
  <si>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</si>
  <si>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</si>
  <si>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</si>
  <si>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</si>
  <si>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</si>
  <si>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</si>
  <si>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</si>
  <si>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</si>
  <si>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</si>
  <si>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</si>
  <si>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</si>
  <si>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</si>
  <si>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</si>
  <si>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</si>
  <si>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</si>
  <si>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</si>
  <si>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</si>
  <si>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</si>
  <si>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</si>
  <si>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</si>
  <si>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</si>
  <si>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</si>
  <si>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</si>
  <si>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</si>
  <si>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</si>
  <si>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</si>
  <si>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</si>
  <si>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</si>
  <si>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</si>
  <si>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</si>
  <si>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</si>
  <si>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</si>
  <si>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</si>
  <si>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</si>
  <si>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</si>
  <si>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</si>
  <si>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</si>
  <si>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</si>
  <si>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</si>
  <si>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</si>
  <si>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</si>
  <si>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</si>
  <si>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</si>
  <si>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</si>
  <si>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</si>
  <si>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</si>
  <si>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</si>
  <si>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</si>
  <si>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</si>
  <si>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</si>
  <si>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</si>
  <si>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</si>
  <si>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</si>
  <si>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</si>
  <si>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</si>
  <si>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</si>
  <si>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</si>
  <si>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</si>
  <si>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</si>
  <si>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</si>
  <si>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</si>
  <si>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</si>
  <si>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</si>
  <si>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</si>
  <si>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</si>
  <si>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</si>
  <si>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</si>
  <si>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</si>
  <si>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</si>
  <si>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</si>
  <si>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</si>
  <si>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</si>
  <si>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</si>
  <si>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</si>
  <si>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</si>
  <si>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</si>
  <si>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</si>
  <si>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</si>
  <si>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</si>
  <si>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</si>
  <si>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</si>
  <si>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</si>
  <si>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</si>
  <si>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</si>
  <si>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</si>
  <si>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</si>
  <si>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</si>
  <si>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</si>
  <si>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</si>
  <si>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</si>
  <si>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</si>
  <si>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</si>
  <si>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</si>
  <si>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</si>
  <si>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</si>
  <si>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</si>
  <si>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</si>
  <si>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</si>
  <si>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</si>
  <si>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</si>
  <si>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</si>
  <si>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</si>
  <si>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</si>
  <si>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</si>
  <si>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</si>
  <si>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</si>
  <si>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</si>
  <si>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</si>
  <si>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</si>
  <si>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</si>
  <si>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</si>
  <si>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</si>
  <si>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</si>
  <si>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</si>
  <si>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</si>
  <si>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</si>
  <si>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</si>
  <si>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</si>
  <si>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</si>
  <si>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</si>
  <si>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05022353005337</t>
  </si>
  <si>
    <t xml:space="preserve">RV TECNOLOGIA E SISTEMAS S.A. - MA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</si>
  <si>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</si>
  <si>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</si>
  <si>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</si>
  <si>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</si>
  <si>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</si>
  <si>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</si>
  <si>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</si>
  <si>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</si>
  <si>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</si>
  <si>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33906812000400</t>
  </si>
  <si>
    <t xml:space="preserve">32267136000159</t>
  </si>
  <si>
    <t xml:space="preserve">69012633000116</t>
  </si>
  <si>
    <t xml:space="preserve">J A VARGAS COMERCIO DE PRODUTOS E ARTIGOS DIVERSOS LTDA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</si>
  <si>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</si>
  <si>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</si>
  <si>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</si>
  <si>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</si>
  <si>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</si>
  <si>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</si>
  <si>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</si>
  <si>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</si>
  <si>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</si>
  <si>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</si>
  <si>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</si>
  <si>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</si>
  <si>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</si>
  <si>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</si>
  <si>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</si>
  <si>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</si>
  <si>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</si>
  <si>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</si>
  <si>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</si>
  <si>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</si>
  <si>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</si>
  <si>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</si>
  <si>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</si>
  <si>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</si>
  <si>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</si>
  <si>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</si>
  <si>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</si>
  <si>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</si>
  <si>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</si>
  <si>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</si>
  <si>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</si>
  <si>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</si>
  <si>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</si>
  <si>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</si>
  <si>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</si>
  <si>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</si>
  <si>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</si>
  <si>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</si>
  <si>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</si>
  <si>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</si>
  <si>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</si>
  <si>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</si>
  <si>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</si>
  <si>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</si>
  <si>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</si>
  <si>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</si>
  <si>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</si>
  <si>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</si>
  <si>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</si>
  <si>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</si>
  <si>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</si>
  <si>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</si>
  <si>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</si>
  <si>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</si>
  <si>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</si>
  <si>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</si>
  <si>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</si>
  <si>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</si>
  <si>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</si>
  <si>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</si>
  <si>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</si>
  <si>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</si>
  <si>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</si>
  <si>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</si>
  <si>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</si>
  <si>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</si>
  <si>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</si>
  <si>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</si>
  <si>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</si>
  <si>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</si>
  <si>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</si>
  <si>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</si>
  <si>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</si>
  <si>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</si>
  <si>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</si>
  <si>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</si>
  <si>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</si>
  <si>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</si>
  <si>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</si>
  <si>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</si>
  <si>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</si>
  <si>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</si>
  <si>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</si>
  <si>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</si>
  <si>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</si>
  <si>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</si>
  <si>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</si>
  <si>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</si>
  <si>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</si>
  <si>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</si>
  <si>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</si>
  <si>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</si>
  <si>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</si>
  <si>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</si>
  <si>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</si>
  <si>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</si>
  <si>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</si>
  <si>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</si>
  <si>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</si>
  <si>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</si>
  <si>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</si>
  <si>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</si>
  <si>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</si>
  <si>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</si>
  <si>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</si>
  <si>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</si>
  <si>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</si>
  <si>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</si>
  <si>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</si>
  <si>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</si>
  <si>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</si>
  <si>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</si>
  <si>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</si>
  <si>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</si>
  <si>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</si>
  <si>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</si>
  <si>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</si>
  <si>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</si>
  <si>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</si>
  <si>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</si>
  <si>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</si>
  <si>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</si>
  <si>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</si>
  <si>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</si>
  <si>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</si>
  <si>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</si>
  <si>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 200ML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</si>
  <si>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</si>
  <si>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</si>
  <si>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</si>
  <si>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</si>
  <si>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</si>
  <si>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</si>
  <si>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</si>
  <si>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</si>
  <si>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</si>
  <si>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LARANJA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</si>
  <si>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</si>
  <si>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</si>
  <si>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</si>
  <si>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</si>
  <si>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</si>
  <si>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</si>
  <si>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</si>
  <si>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</si>
  <si>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</si>
  <si>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</si>
  <si>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</si>
  <si>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</si>
  <si>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</si>
  <si>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</si>
  <si>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</si>
  <si>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</si>
  <si>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</si>
  <si>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</si>
  <si>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</si>
  <si>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</si>
  <si>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</si>
  <si>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</si>
  <si>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</si>
  <si>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</si>
  <si>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</si>
  <si>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</si>
  <si>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</si>
  <si>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</si>
  <si>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</si>
  <si>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</si>
  <si>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</si>
  <si>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</si>
  <si>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</si>
  <si>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</si>
  <si>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</si>
  <si>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</si>
  <si>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</si>
  <si>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</si>
  <si>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</si>
  <si>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</si>
  <si>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</si>
  <si>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</si>
  <si>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</si>
  <si>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</si>
  <si>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</si>
  <si>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</si>
  <si>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</si>
  <si>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</si>
  <si>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</si>
  <si>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</si>
  <si>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</si>
  <si>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</si>
  <si>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</si>
  <si>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</si>
  <si>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</si>
  <si>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</si>
  <si>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</si>
  <si>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</si>
  <si>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</si>
  <si>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</si>
  <si>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</si>
  <si>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</si>
  <si>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</si>
  <si>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</si>
  <si>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</si>
  <si>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</si>
  <si>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</si>
  <si>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</si>
  <si>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</si>
  <si>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</si>
  <si>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</si>
  <si>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</si>
  <si>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</si>
  <si>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</si>
  <si>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</si>
  <si>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</si>
  <si>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</si>
  <si>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</si>
  <si>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</si>
  <si>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</si>
  <si>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</si>
  <si>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</si>
  <si>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</si>
  <si>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</si>
  <si>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</si>
  <si>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</si>
  <si>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</si>
  <si>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</si>
  <si>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</si>
  <si>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</si>
  <si>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</si>
  <si>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</si>
  <si>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</si>
  <si>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</si>
  <si>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</si>
  <si>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</si>
  <si>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</si>
  <si>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</si>
  <si>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</si>
  <si>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</si>
  <si>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</si>
  <si>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</si>
  <si>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</si>
  <si>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</si>
  <si>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</si>
  <si>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</si>
  <si>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</si>
  <si>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</si>
  <si>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</si>
  <si>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</si>
  <si>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</si>
  <si>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</si>
  <si>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</si>
  <si>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</si>
  <si>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</si>
  <si>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</si>
  <si>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</si>
  <si>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</si>
  <si>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</si>
  <si>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</si>
  <si>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</si>
  <si>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</si>
  <si>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</si>
  <si>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</si>
  <si>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</si>
  <si>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</si>
  <si>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</si>
  <si>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</si>
  <si>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</si>
  <si>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</si>
  <si>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</si>
  <si>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</si>
  <si>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</si>
  <si>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</si>
  <si>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</si>
  <si>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</si>
  <si>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</si>
  <si>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</si>
  <si>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</si>
  <si>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</si>
  <si>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</si>
  <si>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</si>
  <si>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</si>
  <si>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</si>
  <si>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</si>
  <si>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</si>
  <si>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</si>
  <si>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</si>
  <si>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</si>
  <si>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</si>
  <si>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</si>
  <si>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</si>
  <si>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</si>
  <si>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</si>
  <si>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</si>
  <si>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</si>
  <si>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</si>
  <si>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</si>
  <si>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</si>
  <si>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</si>
  <si>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</si>
  <si>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</si>
  <si>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</si>
  <si>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</si>
  <si>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</si>
  <si>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</si>
  <si>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</si>
  <si>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</si>
  <si>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</si>
  <si>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</si>
  <si>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</si>
  <si>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</si>
  <si>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</si>
  <si>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</si>
  <si>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</si>
  <si>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</si>
  <si>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</si>
  <si>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</si>
  <si>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</si>
  <si>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</si>
  <si>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</si>
  <si>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</si>
  <si>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</si>
  <si>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</si>
  <si>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</si>
  <si>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</si>
  <si>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</si>
  <si>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</si>
  <si>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</si>
  <si>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</si>
  <si>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</si>
  <si>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</si>
  <si>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</si>
  <si>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</si>
  <si>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</si>
  <si>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</si>
  <si>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</si>
  <si>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</si>
  <si>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</si>
  <si>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</si>
  <si>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</si>
  <si>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</si>
  <si>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</si>
  <si>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</si>
  <si>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</si>
  <si>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</si>
  <si>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</si>
  <si>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</si>
  <si>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</si>
  <si>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</si>
  <si>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</si>
  <si>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</si>
  <si>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</si>
  <si>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</si>
  <si>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</si>
  <si>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</si>
  <si>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</si>
  <si>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</si>
  <si>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</si>
  <si>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</si>
  <si>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</si>
  <si>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</si>
  <si>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</si>
  <si>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</si>
  <si>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</si>
  <si>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</si>
  <si>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</si>
  <si>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</si>
  <si>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</si>
  <si>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</si>
  <si>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</si>
  <si>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</si>
  <si>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</si>
  <si>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</si>
  <si>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</si>
  <si>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</si>
  <si>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</si>
  <si>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</si>
  <si>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</si>
  <si>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</si>
  <si>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</si>
  <si>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</si>
  <si>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</si>
  <si>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</si>
  <si>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</si>
  <si>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</si>
  <si>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</si>
  <si>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</si>
  <si>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</si>
  <si>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</si>
  <si>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</si>
  <si>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</si>
  <si>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</si>
  <si>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</si>
  <si>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</si>
  <si>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</si>
  <si>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</si>
  <si>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</si>
  <si>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</si>
  <si>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</si>
  <si>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</si>
  <si>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</si>
  <si>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</si>
  <si>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</si>
  <si>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</si>
  <si>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</si>
  <si>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</si>
  <si>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EXTENSAO DE 3MTS SACOLA ELETRO TOPMIX</t>
  </si>
  <si>
    <t xml:space="preserve">ABRACADEIRA 3X150 AR</t>
  </si>
  <si>
    <t xml:space="preserve">ABRACADEIRA 2,5X200</t>
  </si>
  <si>
    <t xml:space="preserve">EXTENSAO DE 5MTS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</si>
  <si>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</si>
  <si>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</si>
  <si>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</si>
  <si>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</si>
  <si>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</si>
  <si>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</si>
  <si>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</si>
  <si>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</si>
  <si>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</si>
  <si>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</si>
  <si>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</si>
  <si>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</si>
  <si>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</si>
  <si>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</si>
  <si>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</si>
  <si>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</si>
  <si>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</si>
  <si>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</si>
  <si>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</si>
  <si>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</si>
  <si>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</si>
  <si>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</si>
  <si>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</si>
  <si>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</si>
  <si>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</si>
  <si>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</si>
  <si>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</si>
  <si>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</si>
  <si>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</si>
  <si>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</si>
  <si>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</si>
  <si>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</si>
  <si>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</si>
  <si>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</si>
  <si>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LE-3094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</si>
  <si>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</si>
  <si>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</si>
  <si>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</si>
  <si>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</si>
  <si>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</si>
  <si>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</si>
  <si>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</si>
  <si>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</si>
  <si>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DE SOM MD-13345 INOVA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</si>
  <si>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</si>
  <si>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</si>
  <si>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</si>
  <si>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</si>
  <si>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</si>
  <si>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</si>
  <si>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</si>
  <si>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</si>
  <si>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</si>
  <si>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</si>
  <si>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</si>
  <si>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</si>
  <si>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</si>
  <si>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</si>
  <si>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</si>
  <si>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</si>
  <si>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</si>
  <si>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</si>
  <si>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</si>
  <si>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</si>
  <si>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</si>
  <si>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</si>
  <si>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</si>
  <si>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</si>
  <si>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</si>
  <si>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</si>
  <si>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</si>
  <si>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</si>
  <si>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</si>
  <si>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</si>
  <si>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</si>
  <si>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</si>
  <si>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</si>
  <si>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</si>
  <si>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</si>
  <si>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</si>
  <si>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</si>
  <si>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</si>
  <si>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</si>
  <si>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</si>
  <si>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</si>
  <si>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</si>
  <si>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</si>
  <si>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</si>
  <si>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</si>
  <si>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</si>
  <si>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</si>
  <si>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</si>
  <si>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</si>
  <si>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</si>
  <si>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</si>
  <si>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</si>
  <si>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</si>
  <si>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</si>
  <si>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</si>
  <si>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</si>
  <si>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</si>
  <si>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</si>
  <si>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</si>
  <si>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</si>
  <si>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</si>
  <si>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</si>
  <si>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</si>
  <si>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</si>
  <si>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</si>
  <si>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</si>
  <si>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</si>
  <si>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</si>
  <si>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</si>
  <si>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</si>
  <si>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</si>
  <si>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</si>
  <si>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</si>
  <si>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</si>
  <si>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</si>
  <si>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</si>
  <si>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</si>
  <si>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</si>
  <si>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</si>
  <si>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</si>
  <si>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</si>
  <si>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</si>
  <si>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</si>
  <si>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</si>
  <si>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</si>
  <si>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</si>
  <si>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</si>
  <si>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</si>
  <si>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</si>
  <si>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</si>
  <si>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</si>
  <si>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</si>
  <si>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</si>
  <si>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</si>
  <si>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</si>
  <si>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</si>
  <si>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</si>
  <si>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</si>
  <si>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</si>
  <si>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</si>
  <si>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</si>
  <si>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</si>
  <si>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</si>
  <si>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</si>
  <si>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</si>
  <si>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</si>
  <si>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</si>
  <si>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</si>
  <si>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</si>
  <si>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</si>
  <si>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</si>
  <si>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</si>
  <si>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</si>
  <si>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</si>
  <si>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</si>
  <si>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</si>
  <si>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</si>
  <si>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</si>
  <si>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</si>
  <si>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</si>
  <si>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</si>
  <si>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</si>
  <si>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</si>
  <si>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</si>
  <si>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</si>
  <si>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</si>
  <si>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</si>
  <si>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</si>
  <si>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</si>
  <si>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</si>
  <si>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</si>
  <si>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</si>
  <si>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</si>
  <si>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</si>
  <si>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</si>
  <si>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</si>
  <si>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</si>
  <si>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</si>
  <si>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</si>
  <si>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</si>
  <si>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</si>
  <si>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</si>
  <si>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</si>
  <si>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</si>
  <si>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</si>
  <si>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</si>
  <si>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</si>
  <si>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</si>
  <si>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</si>
  <si>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</si>
  <si>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</si>
  <si>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</si>
  <si>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</si>
  <si>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</si>
  <si>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</si>
  <si>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</si>
  <si>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</si>
  <si>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</si>
  <si>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</si>
  <si>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</si>
  <si>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</si>
  <si>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</si>
  <si>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</si>
  <si>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</si>
  <si>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</si>
  <si>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</si>
  <si>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</si>
  <si>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</si>
  <si>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</si>
  <si>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</si>
  <si>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</si>
  <si>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</si>
  <si>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</si>
  <si>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</si>
  <si>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</si>
  <si>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</si>
  <si>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</si>
  <si>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</si>
  <si>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</si>
  <si>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</si>
  <si>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</si>
  <si>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</si>
  <si>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</si>
  <si>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</si>
  <si>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</si>
  <si>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</si>
  <si>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</si>
  <si>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</si>
  <si>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</si>
  <si>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</si>
  <si>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</si>
  <si>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</si>
  <si>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</si>
  <si>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</si>
  <si>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</si>
  <si>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</si>
  <si>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</si>
  <si>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</si>
  <si>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</si>
  <si>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</si>
  <si>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</si>
  <si>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</si>
  <si>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</si>
  <si>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</si>
  <si>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</si>
  <si>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</si>
  <si>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</si>
  <si>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</si>
  <si>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</si>
  <si>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</si>
  <si>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</si>
  <si>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</si>
  <si>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</si>
  <si>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</si>
  <si>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</si>
  <si>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</si>
  <si>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</si>
  <si>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</si>
  <si>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</si>
  <si>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</si>
  <si>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</si>
  <si>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</si>
  <si>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</si>
  <si>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PIPO PRONT SPOKA 90G</t>
  </si>
  <si>
    <t xml:space="preserve">ACHOCOLATADO DULEIT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</si>
  <si>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</si>
  <si>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</si>
  <si>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</si>
  <si>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</si>
  <si>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</si>
  <si>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</si>
  <si>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</si>
  <si>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</si>
  <si>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</si>
  <si>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</si>
  <si>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</si>
  <si>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</si>
  <si>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</si>
  <si>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</si>
  <si>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</si>
  <si>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</si>
  <si>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</si>
  <si>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</si>
  <si>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</si>
  <si>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</si>
  <si>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</si>
  <si>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</si>
  <si>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</si>
  <si>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</si>
  <si>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</si>
  <si>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</si>
  <si>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</si>
  <si>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</si>
  <si>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</si>
  <si>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</si>
  <si>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</si>
  <si>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</si>
  <si>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</si>
  <si>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</si>
  <si>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</si>
  <si>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</si>
  <si>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</si>
  <si>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</si>
  <si>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</si>
  <si>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</si>
  <si>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</si>
  <si>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</si>
  <si>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</si>
  <si>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</si>
  <si>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</si>
  <si>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</si>
  <si>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</si>
  <si>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</si>
  <si>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</si>
  <si>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</si>
  <si>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</si>
  <si>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</si>
  <si>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</si>
  <si>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</si>
  <si>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</si>
  <si>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</si>
  <si>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</si>
  <si>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</si>
  <si>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</si>
  <si>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</si>
  <si>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</si>
  <si>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</si>
  <si>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</si>
  <si>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</si>
  <si>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</si>
  <si>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</si>
  <si>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</si>
  <si>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</si>
  <si>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</si>
  <si>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</si>
  <si>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</si>
  <si>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</si>
  <si>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</si>
  <si>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</si>
  <si>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</si>
  <si>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</si>
  <si>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</si>
  <si>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</si>
  <si>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</si>
  <si>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CONCHA ESCUMADEIRA PLASTICO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</si>
  <si>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</si>
  <si>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</si>
  <si>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</si>
  <si>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</si>
  <si>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</si>
  <si>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</si>
  <si>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</si>
  <si>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</si>
  <si>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</si>
  <si>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</si>
  <si>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</si>
  <si>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</si>
  <si>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</si>
  <si>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</si>
  <si>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</si>
  <si>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</si>
  <si>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</si>
  <si>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</si>
  <si>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</si>
  <si>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</si>
  <si>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</si>
  <si>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</si>
  <si>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</si>
  <si>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</si>
  <si>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</si>
  <si>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</si>
  <si>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</si>
  <si>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</si>
  <si>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</si>
  <si>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</si>
  <si>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</si>
  <si>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</si>
  <si>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</si>
  <si>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</si>
  <si>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</si>
  <si>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</si>
  <si>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</si>
  <si>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</si>
  <si>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</si>
  <si>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</si>
  <si>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</si>
  <si>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</si>
  <si>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</si>
  <si>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</si>
  <si>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</si>
  <si>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</si>
  <si>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</si>
  <si>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</si>
  <si>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</si>
  <si>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</si>
  <si>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</si>
  <si>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</si>
  <si>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</si>
  <si>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</si>
  <si>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</si>
  <si>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</si>
  <si>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</si>
  <si>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</si>
  <si>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</si>
  <si>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</si>
  <si>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</si>
  <si>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</si>
  <si>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</si>
  <si>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</si>
  <si>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</si>
  <si>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</si>
  <si>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</si>
  <si>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</si>
  <si>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</si>
  <si>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</si>
  <si>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</si>
  <si>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</si>
  <si>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</si>
  <si>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</si>
  <si>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</si>
  <si>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</si>
  <si>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</si>
  <si>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</si>
  <si>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</si>
  <si>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</si>
  <si>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</si>
  <si>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</si>
  <si>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</si>
  <si>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</si>
  <si>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</si>
  <si>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</si>
  <si>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</si>
  <si>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</si>
  <si>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</si>
  <si>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</si>
  <si>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</si>
  <si>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</si>
  <si>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</si>
  <si>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</si>
  <si>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</si>
  <si>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</si>
  <si>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</si>
  <si>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</si>
  <si>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</si>
  <si>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</si>
  <si>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</si>
  <si>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</si>
  <si>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</si>
  <si>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</si>
  <si>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</si>
  <si>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</si>
  <si>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</si>
  <si>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</si>
  <si>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</si>
  <si>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</si>
  <si>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</si>
  <si>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</si>
  <si>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</si>
  <si>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</si>
  <si>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</si>
  <si>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</si>
  <si>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</si>
  <si>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</si>
  <si>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</si>
  <si>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</si>
  <si>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</si>
  <si>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</si>
  <si>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</si>
  <si>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</si>
  <si>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</si>
  <si>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</si>
  <si>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</si>
  <si>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</si>
  <si>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</si>
  <si>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</si>
  <si>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</si>
  <si>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</si>
  <si>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</si>
  <si>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</si>
  <si>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</si>
  <si>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</si>
  <si>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</si>
  <si>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</si>
  <si>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</si>
  <si>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</si>
  <si>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</si>
  <si>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</si>
  <si>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</si>
  <si>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</si>
  <si>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</si>
  <si>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</si>
  <si>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</si>
  <si>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</si>
  <si>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</si>
  <si>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</si>
  <si>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</si>
  <si>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</si>
  <si>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</si>
  <si>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</si>
  <si>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</si>
  <si>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</si>
  <si>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</si>
  <si>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</si>
  <si>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</si>
  <si>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</si>
  <si>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</si>
  <si>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</si>
  <si>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</si>
  <si>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</si>
  <si>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</si>
  <si>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</si>
  <si>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</si>
  <si>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</si>
  <si>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</si>
  <si>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</si>
  <si>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</si>
  <si>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</si>
  <si>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</si>
  <si>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</si>
  <si>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</si>
  <si>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</si>
  <si>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</si>
  <si>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</si>
  <si>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</si>
  <si>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</si>
  <si>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</si>
  <si>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</si>
  <si>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</si>
  <si>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</si>
  <si>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</si>
  <si>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</si>
  <si>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</si>
  <si>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</si>
  <si>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</si>
  <si>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</si>
  <si>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</si>
  <si>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</si>
  <si>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</si>
  <si>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</si>
  <si>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</si>
  <si>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</si>
  <si>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</si>
  <si>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</si>
  <si>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</si>
  <si>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</si>
  <si>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</si>
  <si>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</si>
  <si>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</si>
  <si>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</si>
  <si>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</si>
  <si>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</si>
  <si>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</si>
  <si>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</si>
  <si>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</si>
  <si>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</si>
  <si>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</si>
  <si>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</si>
  <si>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</si>
  <si>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</si>
  <si>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</si>
  <si>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</si>
  <si>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</si>
  <si>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</si>
  <si>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</si>
  <si>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</si>
  <si>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</si>
  <si>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</si>
  <si>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</si>
  <si>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</si>
  <si>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</si>
  <si>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</si>
  <si>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</si>
  <si>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</si>
  <si>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</si>
  <si>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</si>
  <si>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</si>
  <si>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</si>
  <si>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</si>
  <si>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</si>
  <si>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</si>
  <si>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</si>
  <si>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</si>
  <si>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</si>
  <si>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</si>
  <si>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</si>
  <si>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</si>
  <si>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</si>
  <si>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</si>
  <si>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</si>
  <si>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</si>
  <si>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</si>
  <si>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</si>
  <si>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</si>
  <si>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</si>
  <si>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</si>
  <si>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</si>
  <si>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</si>
  <si>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</si>
  <si>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</si>
  <si>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</si>
  <si>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</si>
  <si>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</si>
  <si>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</si>
  <si>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</si>
  <si>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</si>
  <si>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</si>
  <si>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</si>
  <si>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</si>
  <si>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</si>
  <si>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</si>
  <si>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</si>
  <si>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</si>
  <si>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</si>
  <si>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</si>
  <si>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</si>
  <si>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</si>
  <si>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</si>
  <si>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</si>
  <si>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</si>
  <si>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</si>
  <si>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</si>
  <si>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</si>
  <si>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350G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</si>
  <si>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</si>
  <si>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</si>
  <si>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</si>
  <si>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</si>
  <si>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</si>
  <si>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</si>
  <si>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</si>
  <si>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</si>
  <si>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</si>
  <si>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</si>
  <si>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</si>
  <si>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</si>
  <si>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</si>
  <si>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</si>
  <si>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</si>
  <si>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</si>
  <si>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</si>
  <si>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</si>
  <si>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</si>
  <si>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</si>
  <si>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</si>
  <si>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</si>
  <si>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</si>
  <si>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</si>
  <si>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</si>
  <si>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</si>
  <si>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</si>
  <si>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</si>
  <si>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</si>
  <si>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</si>
  <si>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</si>
  <si>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</si>
  <si>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</si>
  <si>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</si>
  <si>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</si>
  <si>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</si>
  <si>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</si>
  <si>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</si>
  <si>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</si>
  <si>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</si>
  <si>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</si>
  <si>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</si>
  <si>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</si>
  <si>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</si>
  <si>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</si>
  <si>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</si>
  <si>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</si>
  <si>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</si>
  <si>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</si>
  <si>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</si>
  <si>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</si>
  <si>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</si>
  <si>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</si>
  <si>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</si>
  <si>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</si>
  <si>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</si>
  <si>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</si>
  <si>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</si>
  <si>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</si>
  <si>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</si>
  <si>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</si>
  <si>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</si>
  <si>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</si>
  <si>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</si>
  <si>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</si>
  <si>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</si>
  <si>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</si>
  <si>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</si>
  <si>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</si>
  <si>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</si>
  <si>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</si>
  <si>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</si>
  <si>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</si>
  <si>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</si>
  <si>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</si>
  <si>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</si>
  <si>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</si>
  <si>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</si>
  <si>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</si>
  <si>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</si>
  <si>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</si>
  <si>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</si>
  <si>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</si>
  <si>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</si>
  <si>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</si>
  <si>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</si>
  <si>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</si>
  <si>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</si>
  <si>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</si>
  <si>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</si>
  <si>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</si>
  <si>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</si>
  <si>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</si>
  <si>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</si>
  <si>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</si>
  <si>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</si>
  <si>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</si>
  <si>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</si>
  <si>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</si>
  <si>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</si>
  <si>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</si>
  <si>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</si>
  <si>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</si>
  <si>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</si>
  <si>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</si>
  <si>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</si>
  <si>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</si>
  <si>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</si>
  <si>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</si>
  <si>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</si>
  <si>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</si>
  <si>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</si>
  <si>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</si>
  <si>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</si>
  <si>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</si>
  <si>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</si>
  <si>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</si>
  <si>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</si>
  <si>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</si>
  <si>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</si>
  <si>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</si>
  <si>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</si>
  <si>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</si>
  <si>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</si>
  <si>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</si>
  <si>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</si>
  <si>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</si>
  <si>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</si>
  <si>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</si>
  <si>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</si>
  <si>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</si>
  <si>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CERVEJA BRAHMA CHOPP LATA 350ML</t>
  </si>
  <si>
    <t xml:space="preserve">CERV. ANTARTLT350ML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</si>
  <si>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</si>
  <si>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</si>
  <si>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</si>
  <si>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</si>
  <si>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</si>
  <si>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</si>
  <si>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</si>
  <si>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</si>
  <si>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</si>
  <si>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</si>
  <si>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</si>
  <si>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</si>
  <si>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</si>
  <si>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</si>
  <si>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</si>
  <si>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</si>
  <si>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</si>
  <si>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</si>
  <si>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</si>
  <si>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</si>
  <si>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</si>
  <si>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</si>
  <si>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</si>
  <si>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</si>
  <si>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</si>
  <si>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</si>
  <si>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</si>
  <si>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</si>
  <si>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</si>
  <si>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</si>
  <si>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</si>
  <si>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</si>
  <si>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</si>
  <si>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</si>
  <si>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</si>
  <si>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</si>
  <si>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</si>
  <si>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</si>
  <si>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</si>
  <si>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</si>
  <si>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</si>
  <si>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</si>
  <si>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</si>
  <si>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</si>
  <si>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</si>
  <si>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</si>
  <si>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</si>
  <si>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</si>
  <si>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</si>
  <si>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</si>
  <si>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</si>
  <si>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</si>
  <si>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</si>
  <si>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</si>
  <si>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</si>
  <si>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</si>
  <si>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</si>
  <si>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</si>
  <si>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</si>
  <si>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</si>
  <si>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</si>
  <si>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</si>
  <si>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</si>
  <si>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</si>
  <si>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</si>
  <si>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</si>
  <si>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</si>
  <si>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</si>
  <si>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</si>
  <si>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</si>
  <si>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</si>
  <si>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</si>
  <si>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</si>
  <si>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</si>
  <si>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</si>
  <si>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</si>
  <si>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</si>
  <si>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</si>
  <si>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</si>
  <si>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</si>
  <si>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</si>
  <si>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</si>
  <si>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</si>
  <si>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</si>
  <si>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</si>
  <si>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</si>
  <si>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</si>
  <si>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</si>
  <si>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</si>
  <si>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</si>
  <si>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</si>
  <si>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</si>
  <si>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</si>
  <si>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</si>
  <si>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</si>
  <si>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</si>
  <si>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</si>
  <si>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</si>
  <si>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</si>
  <si>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</si>
  <si>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</si>
  <si>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</si>
  <si>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</si>
  <si>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</si>
  <si>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</si>
  <si>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</si>
  <si>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</si>
  <si>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</si>
  <si>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</si>
  <si>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</si>
  <si>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</si>
  <si>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</si>
  <si>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</si>
  <si>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</si>
  <si>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</si>
  <si>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</si>
  <si>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</si>
  <si>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</si>
  <si>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</si>
  <si>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</si>
  <si>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</si>
  <si>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</si>
  <si>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</si>
  <si>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</si>
  <si>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</si>
  <si>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</si>
  <si>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</si>
  <si>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</si>
  <si>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</si>
  <si>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</si>
  <si>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</si>
  <si>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</si>
  <si>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</si>
  <si>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</si>
  <si>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</si>
  <si>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</si>
  <si>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</si>
  <si>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</si>
  <si>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</si>
  <si>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</si>
  <si>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</si>
  <si>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</si>
  <si>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</si>
  <si>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</si>
  <si>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</si>
  <si>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</si>
  <si>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</si>
  <si>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</si>
  <si>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</si>
  <si>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</si>
  <si>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</si>
  <si>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</si>
  <si>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</si>
  <si>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</si>
  <si>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</si>
  <si>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</si>
  <si>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</si>
  <si>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</si>
  <si>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</si>
  <si>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</si>
  <si>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</si>
  <si>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</si>
  <si>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</si>
  <si>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</si>
  <si>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</si>
  <si>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</si>
  <si>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</si>
  <si>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</si>
  <si>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</si>
  <si>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</si>
  <si>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</si>
  <si>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</si>
  <si>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</si>
  <si>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</si>
  <si>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</si>
  <si>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</si>
  <si>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</si>
  <si>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</si>
  <si>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</si>
  <si>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</si>
  <si>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</si>
  <si>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</si>
  <si>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</si>
  <si>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</si>
  <si>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</si>
  <si>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</si>
  <si>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</si>
  <si>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</si>
  <si>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</si>
  <si>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</si>
  <si>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</si>
  <si>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</si>
  <si>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</si>
  <si>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</si>
  <si>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</si>
  <si>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</si>
  <si>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</si>
  <si>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</si>
  <si>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</si>
  <si>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</si>
  <si>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</si>
  <si>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</si>
  <si>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</si>
  <si>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</si>
  <si>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</si>
  <si>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</si>
  <si>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</si>
  <si>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</si>
  <si>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</si>
  <si>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</si>
  <si>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</si>
  <si>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</si>
  <si>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</si>
  <si>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</si>
  <si>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</si>
  <si>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</si>
  <si>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</si>
  <si>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</si>
  <si>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</si>
  <si>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</si>
  <si>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</si>
  <si>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</si>
  <si>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</si>
  <si>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</si>
  <si>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</si>
  <si>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</si>
  <si>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</si>
  <si>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</si>
  <si>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</si>
  <si>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</si>
  <si>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</si>
  <si>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</si>
  <si>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</si>
  <si>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</si>
  <si>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</si>
  <si>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</si>
  <si>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</si>
  <si>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</si>
  <si>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</si>
  <si>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</si>
  <si>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</si>
  <si>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</si>
  <si>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</si>
  <si>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</si>
  <si>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</si>
  <si>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</si>
  <si>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</si>
  <si>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</si>
  <si>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</si>
  <si>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</si>
  <si>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</si>
  <si>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</si>
  <si>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</si>
  <si>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</si>
  <si>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</si>
  <si>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</si>
  <si>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</si>
  <si>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</si>
  <si>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</si>
  <si>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</si>
  <si>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</si>
  <si>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</si>
  <si>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</si>
  <si>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</si>
  <si>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</si>
  <si>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</si>
  <si>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</si>
  <si>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</si>
  <si>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</si>
  <si>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</si>
  <si>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</si>
  <si>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</si>
  <si>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</si>
  <si>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</si>
  <si>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</si>
  <si>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</si>
  <si>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</si>
  <si>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</si>
  <si>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</si>
  <si>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</si>
  <si>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</si>
  <si>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</si>
  <si>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</si>
  <si>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</si>
  <si>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</si>
  <si>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</si>
  <si>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</si>
  <si>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</si>
  <si>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</si>
  <si>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</si>
  <si>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</si>
  <si>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</si>
  <si>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</si>
  <si>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</si>
  <si>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</si>
  <si>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</si>
  <si>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</si>
  <si>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</si>
  <si>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</si>
  <si>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</si>
  <si>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</si>
  <si>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</si>
  <si>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</si>
  <si>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</si>
  <si>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</si>
  <si>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</si>
  <si>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</si>
  <si>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</si>
  <si>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</si>
  <si>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</si>
  <si>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</si>
  <si>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</si>
  <si>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</si>
  <si>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</si>
  <si>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</si>
  <si>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</si>
  <si>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</si>
  <si>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</si>
  <si>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</si>
  <si>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</si>
  <si>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</si>
  <si>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</si>
  <si>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</si>
  <si>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</si>
  <si>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</si>
  <si>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</si>
  <si>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</si>
  <si>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</si>
  <si>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</si>
  <si>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</si>
  <si>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</si>
  <si>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</si>
  <si>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</si>
  <si>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</si>
  <si>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</si>
  <si>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</si>
  <si>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</si>
  <si>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</si>
  <si>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</si>
  <si>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</si>
  <si>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</si>
  <si>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</si>
  <si>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</si>
  <si>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</si>
  <si>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</si>
  <si>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</si>
  <si>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</si>
  <si>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</si>
  <si>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</si>
  <si>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</si>
  <si>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</si>
  <si>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</si>
  <si>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</si>
  <si>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</si>
  <si>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</si>
  <si>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</si>
  <si>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</si>
  <si>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</si>
  <si>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</si>
  <si>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</si>
  <si>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</si>
  <si>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</si>
  <si>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</si>
  <si>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</si>
  <si>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</si>
  <si>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</si>
  <si>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</si>
  <si>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</si>
  <si>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</si>
  <si>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</si>
  <si>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</si>
  <si>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</si>
  <si>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</si>
  <si>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</si>
  <si>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</si>
  <si>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</si>
  <si>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</si>
  <si>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</si>
  <si>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</si>
  <si>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</si>
  <si>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</si>
  <si>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</si>
  <si>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</si>
  <si>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</si>
  <si>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</si>
  <si>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</si>
  <si>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</si>
  <si>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</si>
  <si>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</si>
  <si>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</si>
  <si>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</si>
  <si>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</si>
  <si>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</si>
  <si>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</si>
  <si>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</si>
  <si>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</si>
  <si>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</si>
  <si>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</si>
  <si>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</si>
  <si>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</si>
  <si>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</si>
  <si>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</si>
  <si>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</si>
  <si>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</si>
  <si>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</si>
  <si>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</si>
  <si>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</si>
  <si>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</si>
  <si>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</si>
  <si>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</si>
  <si>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</si>
  <si>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</si>
  <si>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</si>
  <si>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</si>
  <si>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</si>
  <si>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</si>
  <si>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</si>
  <si>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</si>
  <si>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</si>
  <si>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</si>
  <si>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</si>
  <si>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</si>
  <si>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</si>
  <si>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</si>
  <si>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</si>
  <si>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</si>
  <si>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</si>
  <si>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</si>
  <si>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</si>
  <si>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</si>
  <si>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</si>
  <si>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</si>
  <si>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</si>
  <si>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</si>
  <si>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</si>
  <si>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</si>
  <si>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</si>
  <si>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</si>
  <si>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</si>
  <si>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</si>
  <si>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</si>
  <si>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</si>
  <si>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</si>
  <si>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</si>
  <si>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</si>
  <si>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</si>
  <si>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</si>
  <si>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</si>
  <si>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</si>
  <si>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</si>
  <si>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</si>
  <si>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</si>
  <si>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</si>
  <si>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</si>
  <si>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</si>
  <si>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</si>
  <si>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</si>
  <si>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</si>
  <si>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</si>
  <si>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</si>
  <si>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</si>
  <si>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</si>
  <si>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</si>
  <si>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</si>
  <si>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</si>
  <si>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</si>
  <si>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</si>
  <si>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</si>
  <si>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</si>
  <si>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</si>
  <si>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</si>
  <si>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</si>
  <si>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</si>
  <si>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</si>
  <si>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</si>
  <si>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</si>
  <si>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</si>
  <si>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</si>
  <si>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</si>
  <si>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</si>
  <si>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</si>
  <si>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</si>
  <si>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</si>
  <si>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</si>
  <si>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</si>
  <si>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</si>
  <si>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</si>
  <si>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</si>
  <si>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</si>
  <si>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</si>
  <si>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</si>
  <si>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</si>
  <si>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</si>
  <si>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</si>
  <si>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</si>
  <si>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</si>
  <si>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</si>
  <si>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</si>
  <si>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</si>
  <si>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</si>
  <si>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</si>
  <si>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</si>
  <si>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</si>
  <si>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</si>
  <si>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</si>
  <si>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</si>
  <si>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</si>
  <si>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</si>
  <si>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</si>
  <si>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</si>
  <si>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</si>
  <si>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</si>
  <si>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</si>
  <si>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</si>
  <si>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</si>
  <si>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</si>
  <si>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</si>
  <si>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</si>
  <si>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</si>
  <si>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</si>
  <si>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</si>
  <si>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</si>
  <si>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</si>
  <si>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</si>
  <si>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</si>
  <si>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</si>
  <si>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</si>
  <si>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</si>
  <si>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</si>
  <si>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</si>
  <si>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</si>
  <si>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</si>
  <si>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</si>
  <si>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</si>
  <si>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</si>
  <si>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</si>
  <si>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</si>
  <si>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</si>
  <si>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</si>
  <si>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</si>
  <si>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</si>
  <si>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</si>
  <si>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</si>
  <si>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</si>
  <si>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</si>
  <si>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</si>
  <si>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</si>
  <si>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</si>
  <si>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</si>
  <si>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</si>
  <si>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</si>
  <si>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</si>
  <si>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</si>
  <si>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</si>
  <si>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</si>
  <si>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</si>
  <si>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</si>
  <si>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</si>
  <si>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</si>
  <si>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</si>
  <si>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</si>
  <si>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</si>
  <si>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</si>
  <si>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</si>
  <si>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</si>
  <si>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</si>
  <si>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</si>
  <si>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</si>
  <si>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</si>
  <si>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</si>
  <si>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</si>
  <si>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</si>
  <si>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</si>
  <si>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</si>
  <si>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</si>
  <si>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</si>
  <si>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</si>
  <si>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</si>
  <si>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</si>
  <si>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</si>
  <si>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</si>
  <si>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</si>
  <si>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</si>
  <si>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</si>
  <si>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</si>
  <si>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</si>
  <si>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</si>
  <si>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</si>
  <si>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</si>
  <si>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</si>
  <si>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</si>
  <si>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</si>
  <si>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</si>
  <si>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</si>
  <si>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</si>
  <si>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</si>
  <si>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</si>
  <si>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</si>
  <si>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</si>
  <si>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</si>
  <si>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</si>
  <si>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</si>
  <si>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</si>
  <si>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</si>
  <si>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</si>
  <si>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</si>
  <si>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</si>
  <si>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</si>
  <si>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</si>
  <si>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</si>
  <si>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</si>
  <si>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</si>
  <si>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</si>
  <si>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</si>
  <si>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</si>
  <si>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</si>
  <si>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</si>
  <si>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</si>
  <si>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</si>
  <si>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</si>
  <si>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</si>
  <si>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</si>
  <si>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</si>
  <si>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</si>
  <si>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</si>
  <si>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</si>
  <si>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</si>
  <si>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</si>
  <si>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</si>
  <si>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</si>
  <si>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</si>
  <si>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</si>
  <si>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</si>
  <si>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</si>
  <si>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</si>
  <si>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</si>
  <si>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</si>
  <si>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</si>
  <si>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</si>
  <si>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</si>
  <si>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</si>
  <si>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</si>
  <si>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</si>
  <si>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</si>
  <si>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</si>
  <si>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</si>
  <si>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</si>
  <si>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</si>
  <si>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</si>
  <si>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</si>
  <si>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</si>
  <si>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</si>
  <si>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</si>
  <si>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</si>
  <si>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</si>
  <si>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</si>
  <si>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</si>
  <si>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</si>
  <si>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</si>
  <si>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</si>
  <si>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</si>
  <si>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</si>
  <si>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</si>
  <si>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</si>
  <si>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</si>
  <si>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</si>
  <si>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</si>
  <si>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</si>
  <si>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</si>
  <si>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</si>
  <si>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</si>
  <si>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</si>
  <si>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</si>
  <si>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</si>
  <si>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</si>
  <si>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</si>
  <si>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</si>
  <si>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</si>
  <si>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</si>
  <si>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</si>
  <si>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</si>
  <si>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</si>
  <si>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</si>
  <si>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</si>
  <si>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</si>
  <si>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</si>
  <si>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</si>
  <si>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</si>
  <si>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</si>
  <si>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</si>
  <si>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</si>
  <si>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</si>
  <si>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</si>
  <si>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</si>
  <si>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</si>
  <si>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</si>
  <si>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</si>
  <si>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</si>
  <si>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</si>
  <si>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</si>
  <si>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</si>
  <si>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</si>
  <si>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</si>
  <si>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</si>
  <si>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</si>
  <si>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</si>
  <si>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</si>
  <si>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</si>
  <si>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</si>
  <si>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</si>
  <si>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</si>
  <si>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</si>
  <si>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</si>
  <si>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</si>
  <si>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</si>
  <si>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</si>
  <si>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</si>
  <si>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</si>
  <si>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</si>
  <si>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</si>
  <si>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</si>
  <si>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</si>
  <si>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</si>
  <si>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</si>
  <si>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</si>
  <si>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</si>
  <si>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</si>
  <si>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</si>
  <si>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</si>
  <si>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</si>
  <si>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</si>
  <si>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</si>
  <si>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</si>
  <si>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</si>
  <si>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</si>
  <si>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</si>
  <si>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</si>
  <si>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</si>
  <si>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</si>
  <si>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</si>
  <si>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</si>
  <si>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</si>
  <si>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</si>
  <si>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</si>
  <si>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</si>
  <si>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</si>
  <si>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</si>
  <si>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</si>
  <si>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</si>
  <si>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</si>
  <si>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</si>
  <si>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</si>
  <si>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</si>
  <si>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</si>
  <si>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</si>
  <si>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</si>
  <si>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</si>
  <si>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</si>
  <si>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</si>
  <si>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</si>
  <si>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</si>
  <si>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</si>
  <si>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</si>
  <si>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</si>
  <si>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</si>
  <si>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</si>
  <si>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</si>
  <si>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</si>
  <si>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</si>
  <si>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</si>
  <si>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</si>
  <si>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</si>
  <si>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</si>
  <si>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</si>
  <si>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</si>
  <si>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</si>
  <si>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</si>
  <si>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</si>
  <si>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</si>
  <si>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</si>
  <si>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</si>
  <si>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</si>
  <si>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</si>
  <si>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</si>
  <si>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</si>
  <si>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</si>
  <si>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</si>
  <si>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</si>
  <si>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</si>
  <si>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</si>
  <si>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</si>
  <si>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</si>
  <si>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</si>
  <si>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</si>
  <si>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</si>
  <si>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</si>
  <si>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</si>
  <si>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</si>
  <si>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</si>
  <si>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</si>
  <si>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</si>
  <si>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</si>
  <si>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</si>
  <si>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</si>
  <si>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</si>
  <si>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</si>
  <si>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</si>
  <si>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</si>
  <si>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</si>
  <si>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</si>
  <si>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</si>
  <si>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</si>
  <si>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</si>
  <si>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</si>
  <si>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</si>
  <si>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</si>
  <si>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</si>
  <si>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</si>
  <si>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</si>
  <si>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</si>
  <si>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</si>
  <si>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</si>
  <si>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</si>
  <si>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</si>
  <si>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</si>
  <si>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</si>
  <si>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</si>
  <si>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</si>
  <si>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</si>
  <si>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</si>
  <si>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</si>
  <si>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</si>
  <si>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</si>
  <si>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</si>
  <si>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</si>
  <si>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</si>
  <si>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</si>
  <si>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</si>
  <si>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</si>
  <si>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</si>
  <si>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</si>
  <si>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</si>
  <si>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</si>
  <si>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</si>
  <si>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</si>
  <si>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</si>
  <si>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</si>
  <si>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</si>
  <si>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</si>
  <si>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</si>
  <si>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</si>
  <si>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</si>
  <si>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</si>
  <si>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</si>
  <si>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</si>
  <si>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</si>
  <si>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</si>
  <si>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</si>
  <si>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</si>
  <si>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</si>
  <si>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</si>
  <si>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</si>
  <si>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</si>
  <si>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</si>
  <si>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</si>
  <si>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</si>
  <si>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</si>
  <si>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</si>
  <si>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</si>
  <si>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</si>
  <si>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</si>
  <si>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</si>
  <si>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</si>
  <si>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</si>
  <si>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</si>
  <si>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</si>
  <si>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</si>
  <si>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</si>
  <si>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</si>
  <si>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</si>
  <si>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</si>
  <si>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</si>
  <si>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</si>
  <si>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</si>
  <si>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</si>
  <si>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</si>
  <si>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</si>
  <si>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</si>
  <si>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</si>
  <si>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</si>
  <si>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</si>
  <si>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</si>
  <si>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</si>
  <si>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</si>
  <si>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</si>
  <si>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</si>
  <si>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</si>
  <si>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</si>
  <si>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</si>
  <si>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</si>
  <si>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</si>
  <si>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</si>
  <si>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</si>
  <si>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</si>
  <si>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</si>
  <si>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</si>
  <si>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</si>
  <si>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</si>
  <si>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</si>
  <si>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</si>
  <si>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</si>
  <si>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</si>
  <si>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</si>
  <si>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</si>
  <si>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</si>
  <si>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</si>
  <si>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</si>
  <si>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</si>
  <si>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</si>
  <si>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</si>
  <si>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</si>
  <si>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</si>
  <si>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</si>
  <si>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</si>
  <si>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</si>
  <si>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</si>
  <si>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</si>
  <si>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</si>
  <si>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</si>
  <si>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</si>
  <si>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</si>
  <si>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</si>
  <si>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</si>
  <si>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</si>
  <si>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</si>
  <si>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</si>
  <si>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</si>
  <si>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</si>
  <si>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</si>
  <si>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</si>
  <si>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</si>
  <si>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</si>
  <si>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</si>
  <si>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</si>
  <si>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</si>
  <si>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</si>
  <si>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</si>
  <si>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</si>
  <si>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</si>
  <si>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</si>
  <si>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</si>
  <si>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</si>
  <si>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</si>
  <si>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</si>
  <si>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</si>
  <si>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</si>
  <si>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</si>
  <si>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</si>
  <si>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</si>
  <si>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</si>
  <si>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</si>
  <si>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</si>
  <si>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</si>
  <si>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</si>
  <si>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</si>
  <si>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</si>
  <si>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</si>
  <si>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</si>
  <si>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</si>
  <si>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</si>
  <si>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</si>
  <si>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</si>
  <si>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</si>
  <si>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</si>
  <si>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</si>
  <si>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</si>
  <si>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</si>
  <si>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</si>
  <si>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</si>
  <si>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</si>
  <si>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</si>
  <si>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</si>
  <si>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</si>
  <si>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</si>
  <si>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</si>
  <si>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</si>
  <si>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</si>
  <si>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</si>
  <si>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</si>
  <si>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</si>
  <si>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</si>
  <si>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</si>
  <si>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</si>
  <si>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</si>
  <si>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</si>
  <si>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</si>
  <si>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</si>
  <si>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</si>
  <si>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</si>
  <si>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</si>
  <si>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</si>
  <si>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</si>
  <si>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</si>
  <si>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</si>
  <si>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</si>
  <si>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</si>
  <si>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</si>
  <si>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</si>
  <si>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</si>
  <si>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</si>
  <si>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</si>
  <si>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</si>
  <si>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</si>
  <si>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</si>
  <si>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</si>
  <si>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</si>
  <si>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</si>
  <si>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</si>
  <si>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</si>
  <si>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</si>
  <si>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</si>
  <si>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</si>
  <si>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</si>
  <si>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</si>
  <si>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</si>
  <si>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</si>
  <si>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</si>
  <si>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</si>
  <si>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</si>
  <si>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</si>
  <si>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</si>
  <si>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</si>
  <si>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</si>
  <si>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</si>
  <si>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</si>
  <si>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</si>
  <si>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</si>
  <si>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</si>
  <si>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</si>
  <si>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</si>
  <si>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</si>
  <si>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</si>
  <si>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</si>
  <si>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</si>
  <si>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</si>
  <si>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</si>
  <si>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</si>
  <si>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</si>
  <si>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</si>
  <si>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</si>
  <si>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</si>
  <si>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</si>
  <si>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</si>
  <si>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</si>
  <si>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</si>
  <si>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</si>
  <si>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</si>
  <si>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</si>
  <si>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</si>
  <si>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</si>
  <si>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</si>
  <si>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</si>
  <si>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</si>
  <si>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</si>
  <si>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</si>
  <si>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</si>
  <si>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</si>
  <si>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</si>
  <si>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</si>
  <si>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</si>
  <si>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</si>
  <si>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</si>
  <si>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</si>
  <si>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</si>
  <si>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</si>
  <si>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</si>
  <si>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</si>
  <si>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</si>
  <si>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</si>
  <si>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</si>
  <si>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</si>
  <si>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</si>
  <si>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</si>
  <si>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</si>
  <si>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</si>
  <si>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</si>
  <si>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</si>
  <si>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</si>
  <si>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</si>
  <si>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</si>
  <si>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</si>
  <si>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</si>
  <si>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</si>
  <si>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</si>
  <si>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</si>
  <si>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</si>
  <si>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</si>
  <si>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</si>
  <si>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</si>
  <si>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</si>
  <si>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</si>
  <si>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</si>
  <si>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</si>
  <si>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</si>
  <si>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</si>
  <si>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</si>
  <si>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</si>
  <si>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</si>
  <si>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</si>
  <si>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</si>
  <si>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</si>
  <si>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</si>
  <si>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</si>
  <si>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</si>
  <si>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</si>
  <si>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</si>
  <si>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</si>
  <si>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</si>
  <si>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</si>
  <si>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</si>
  <si>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</si>
  <si>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</si>
  <si>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</si>
  <si>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</si>
  <si>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</si>
  <si>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</si>
  <si>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</si>
  <si>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</si>
  <si>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</si>
  <si>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</si>
  <si>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</si>
  <si>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</si>
  <si>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</si>
  <si>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</si>
  <si>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</si>
  <si>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</si>
  <si>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</si>
  <si>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</si>
  <si>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</si>
  <si>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</si>
  <si>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</si>
  <si>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</si>
  <si>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</si>
  <si>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</si>
  <si>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</si>
  <si>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</si>
  <si>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</si>
  <si>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</si>
  <si>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</si>
  <si>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</si>
  <si>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</si>
  <si>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</si>
  <si>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</si>
  <si>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</si>
  <si>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</si>
  <si>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</si>
  <si>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</si>
  <si>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</si>
  <si>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</si>
  <si>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</si>
  <si>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</si>
  <si>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</si>
  <si>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</si>
  <si>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</si>
  <si>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</si>
  <si>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</si>
  <si>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</si>
  <si>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</si>
  <si>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</si>
  <si>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</si>
  <si>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</si>
  <si>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</si>
  <si>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</si>
  <si>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</si>
  <si>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</si>
  <si>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</si>
  <si>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</si>
  <si>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</si>
  <si>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</si>
  <si>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</si>
  <si>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</si>
  <si>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</si>
  <si>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</si>
  <si>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</si>
  <si>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</si>
  <si>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</si>
  <si>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</si>
  <si>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</si>
  <si>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</si>
  <si>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</si>
  <si>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</si>
  <si>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</si>
  <si>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</si>
  <si>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</si>
  <si>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</si>
  <si>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</si>
  <si>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</si>
  <si>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</si>
  <si>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</si>
  <si>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</si>
  <si>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</si>
  <si>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</si>
  <si>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</si>
  <si>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</si>
  <si>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</si>
  <si>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</si>
  <si>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</si>
  <si>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</si>
  <si>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</si>
  <si>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</si>
  <si>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</si>
  <si>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</si>
  <si>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</si>
  <si>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</si>
  <si>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</si>
  <si>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</si>
  <si>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</si>
  <si>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</si>
  <si>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BISC C SOCIAL RECH</t>
  </si>
  <si>
    <t xml:space="preserve">TRIDENT CANELA</t>
  </si>
  <si>
    <t xml:space="preserve">BIS XTRA 45G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</si>
  <si>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</si>
  <si>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</si>
  <si>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</si>
  <si>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</si>
  <si>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</si>
  <si>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</si>
  <si>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</si>
  <si>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</si>
  <si>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</si>
  <si>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</si>
  <si>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</si>
  <si>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</si>
  <si>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</si>
  <si>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</si>
  <si>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</si>
  <si>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</si>
  <si>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</si>
  <si>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</si>
  <si>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</si>
  <si>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</si>
  <si>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</si>
  <si>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</si>
  <si>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</si>
  <si>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</si>
  <si>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</si>
  <si>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</si>
  <si>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</si>
  <si>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</si>
  <si>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</si>
  <si>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</si>
  <si>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</si>
  <si>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</si>
  <si>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</si>
  <si>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</si>
  <si>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</si>
  <si>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</si>
  <si>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</si>
  <si>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</si>
  <si>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</si>
  <si>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</si>
  <si>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</si>
  <si>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</si>
  <si>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</si>
  <si>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</si>
  <si>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</si>
  <si>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</si>
  <si>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</si>
  <si>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</si>
  <si>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</si>
  <si>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</si>
  <si>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</si>
  <si>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</si>
  <si>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</si>
  <si>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</si>
  <si>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</si>
  <si>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</si>
  <si>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</si>
  <si>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</si>
  <si>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</si>
  <si>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</si>
  <si>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</si>
  <si>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</si>
  <si>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</si>
  <si>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</si>
  <si>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</si>
  <si>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</si>
  <si>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</si>
  <si>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</si>
  <si>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</si>
  <si>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</si>
  <si>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</si>
  <si>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</si>
  <si>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</si>
  <si>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</si>
  <si>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</si>
  <si>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</si>
  <si>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</si>
  <si>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</si>
  <si>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</si>
  <si>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</si>
  <si>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</si>
  <si>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</si>
  <si>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</si>
  <si>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</si>
  <si>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</si>
  <si>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</si>
  <si>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</si>
  <si>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</si>
  <si>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</si>
  <si>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</si>
  <si>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</si>
  <si>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</si>
  <si>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</si>
  <si>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</si>
  <si>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</si>
  <si>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</si>
  <si>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</si>
  <si>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</si>
  <si>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</si>
  <si>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</si>
  <si>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</si>
  <si>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</si>
  <si>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</si>
  <si>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</si>
  <si>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</si>
  <si>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</si>
  <si>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</si>
  <si>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</si>
  <si>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</si>
  <si>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</si>
  <si>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</si>
  <si>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</si>
  <si>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</si>
  <si>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</si>
  <si>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</si>
  <si>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</si>
  <si>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</si>
  <si>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</si>
  <si>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</si>
  <si>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</si>
  <si>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</si>
  <si>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</si>
  <si>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</si>
  <si>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</si>
  <si>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</si>
  <si>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</si>
  <si>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</si>
  <si>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</si>
  <si>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</si>
  <si>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</si>
  <si>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</si>
  <si>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</si>
  <si>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</si>
  <si>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</si>
  <si>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</si>
  <si>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</si>
  <si>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</si>
  <si>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</si>
  <si>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</si>
  <si>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</si>
  <si>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</si>
  <si>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</si>
  <si>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</si>
  <si>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</si>
  <si>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</si>
  <si>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</si>
  <si>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</si>
  <si>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</si>
  <si>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</si>
  <si>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</si>
  <si>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</si>
  <si>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</si>
  <si>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</si>
  <si>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</si>
  <si>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</si>
  <si>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</si>
  <si>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</si>
  <si>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</si>
  <si>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</si>
  <si>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</si>
  <si>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</si>
  <si>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</si>
  <si>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</si>
  <si>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</si>
  <si>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</si>
  <si>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</si>
  <si>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</si>
  <si>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</si>
  <si>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</si>
  <si>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</si>
  <si>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</si>
  <si>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</si>
  <si>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</si>
  <si>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</si>
  <si>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</si>
  <si>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</si>
  <si>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</si>
  <si>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</si>
  <si>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</si>
  <si>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</si>
  <si>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</si>
  <si>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</si>
  <si>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</si>
  <si>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</si>
  <si>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</si>
  <si>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</si>
  <si>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</si>
  <si>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</si>
  <si>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</si>
  <si>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</si>
  <si>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</si>
  <si>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</si>
  <si>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</si>
  <si>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</si>
  <si>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</si>
  <si>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</si>
  <si>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</si>
  <si>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</si>
  <si>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</si>
  <si>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</si>
  <si>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</si>
  <si>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</si>
  <si>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</si>
  <si>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</si>
  <si>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</si>
  <si>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</si>
  <si>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</si>
  <si>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</si>
  <si>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</si>
  <si>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</si>
  <si>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</si>
  <si>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</si>
  <si>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</si>
  <si>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</si>
  <si>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</si>
  <si>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</si>
  <si>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</si>
  <si>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</si>
  <si>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</si>
  <si>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</si>
  <si>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</si>
  <si>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</si>
  <si>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</si>
  <si>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</si>
  <si>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</si>
  <si>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</si>
  <si>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</si>
  <si>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</si>
  <si>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</si>
  <si>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</si>
  <si>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</si>
  <si>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</si>
  <si>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</si>
  <si>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</si>
  <si>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</si>
  <si>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</si>
  <si>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</si>
  <si>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</si>
  <si>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</si>
  <si>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</si>
  <si>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</si>
  <si>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</si>
  <si>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</si>
  <si>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</si>
  <si>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</si>
  <si>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</si>
  <si>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</si>
  <si>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</si>
  <si>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</si>
  <si>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</si>
  <si>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</si>
  <si>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</si>
  <si>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</si>
  <si>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</si>
  <si>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</si>
  <si>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</si>
  <si>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</si>
  <si>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</si>
  <si>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</si>
  <si>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</si>
  <si>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</si>
  <si>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</si>
  <si>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</si>
  <si>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</si>
  <si>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</si>
  <si>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</si>
  <si>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</si>
  <si>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</si>
  <si>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</si>
  <si>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</si>
  <si>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</si>
  <si>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</si>
  <si>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</si>
  <si>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</si>
  <si>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</si>
  <si>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</si>
  <si>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</si>
  <si>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</si>
  <si>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</si>
  <si>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</si>
  <si>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</si>
  <si>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</si>
  <si>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</si>
  <si>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</si>
  <si>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</si>
  <si>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</si>
  <si>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</si>
  <si>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</si>
  <si>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</si>
  <si>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</si>
  <si>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</si>
  <si>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</si>
  <si>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</si>
  <si>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</si>
  <si>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</si>
  <si>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</si>
  <si>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</si>
  <si>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</si>
  <si>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</si>
  <si>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</si>
  <si>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</si>
  <si>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</si>
  <si>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</si>
  <si>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</si>
  <si>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</si>
  <si>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</si>
  <si>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</si>
  <si>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</si>
  <si>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</si>
  <si>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</si>
  <si>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</si>
  <si>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</si>
  <si>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</si>
  <si>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</si>
  <si>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</si>
  <si>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</si>
  <si>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</si>
  <si>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</si>
  <si>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</si>
  <si>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</si>
  <si>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</si>
  <si>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</si>
  <si>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</si>
  <si>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</si>
  <si>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</si>
  <si>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</si>
  <si>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</si>
  <si>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</si>
  <si>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</si>
  <si>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</si>
  <si>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</si>
  <si>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</si>
  <si>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</si>
  <si>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</si>
  <si>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</si>
  <si>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</si>
  <si>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</si>
  <si>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</si>
  <si>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</si>
  <si>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</si>
  <si>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</si>
  <si>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</si>
  <si>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</si>
  <si>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</si>
  <si>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</si>
  <si>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</si>
  <si>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</si>
  <si>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</si>
  <si>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</si>
  <si>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</si>
  <si>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</si>
  <si>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</si>
  <si>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</si>
  <si>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</si>
  <si>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</si>
  <si>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</si>
  <si>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</si>
  <si>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</si>
  <si>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</si>
  <si>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</si>
  <si>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</si>
  <si>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</si>
  <si>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</si>
  <si>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</si>
  <si>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</si>
  <si>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</si>
  <si>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</si>
  <si>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</si>
  <si>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</si>
  <si>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</si>
  <si>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</si>
  <si>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</si>
  <si>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</si>
  <si>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</si>
  <si>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</si>
  <si>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</si>
  <si>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</si>
  <si>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</si>
  <si>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</si>
  <si>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</si>
  <si>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</si>
  <si>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</si>
  <si>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</si>
  <si>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</si>
  <si>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</si>
  <si>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</si>
  <si>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</si>
  <si>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</si>
  <si>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</si>
  <si>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</si>
  <si>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</si>
  <si>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</si>
  <si>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</si>
  <si>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</si>
  <si>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</si>
  <si>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</si>
  <si>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</si>
  <si>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</si>
  <si>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</si>
  <si>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</si>
  <si>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</si>
  <si>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</si>
  <si>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</si>
  <si>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CHIP TIM 4G MUITAS O</t>
  </si>
  <si>
    <t xml:space="preserve">CHIP VIVO PRE 10 REC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</si>
  <si>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</si>
  <si>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</si>
  <si>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</si>
  <si>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</si>
  <si>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CHIP VIVO PRE RECARG</t>
  </si>
  <si>
    <t xml:space="preserve">CHIP VIV 4G MUITAS O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</si>
  <si>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</si>
  <si>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</si>
  <si>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</si>
  <si>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</si>
  <si>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</si>
  <si>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</si>
  <si>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</si>
  <si>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</si>
  <si>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</si>
  <si>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</si>
  <si>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</si>
  <si>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</si>
  <si>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</si>
  <si>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</si>
  <si>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</si>
  <si>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</si>
  <si>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</si>
  <si>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</si>
  <si>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</si>
  <si>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</si>
  <si>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</si>
  <si>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</si>
  <si>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</si>
  <si>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</si>
  <si>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</si>
  <si>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</si>
  <si>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</si>
  <si>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</si>
  <si>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</si>
  <si>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</si>
  <si>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</si>
  <si>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</si>
  <si>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</si>
  <si>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</si>
  <si>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</si>
  <si>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</si>
  <si>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</si>
  <si>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</si>
  <si>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</si>
  <si>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</si>
  <si>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</si>
  <si>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</si>
  <si>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</si>
  <si>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</si>
  <si>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</si>
  <si>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</si>
  <si>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</si>
  <si>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</si>
  <si>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</si>
  <si>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</si>
  <si>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</si>
  <si>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</si>
  <si>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</si>
  <si>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</si>
  <si>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</si>
  <si>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</si>
  <si>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</si>
  <si>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</si>
  <si>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</si>
  <si>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</si>
  <si>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</si>
  <si>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</si>
  <si>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</si>
  <si>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</si>
  <si>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</si>
  <si>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</si>
  <si>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</si>
  <si>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</si>
  <si>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</si>
  <si>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</si>
  <si>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</si>
  <si>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</si>
  <si>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</si>
  <si>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</si>
  <si>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</si>
  <si>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</si>
  <si>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</si>
  <si>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</si>
  <si>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</si>
  <si>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</si>
  <si>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</si>
  <si>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</si>
  <si>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</si>
  <si>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</si>
  <si>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</si>
  <si>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</si>
  <si>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</si>
  <si>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</si>
  <si>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</si>
  <si>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</si>
  <si>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</si>
  <si>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</si>
  <si>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</si>
  <si>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</si>
  <si>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</si>
  <si>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</si>
  <si>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</si>
  <si>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</si>
  <si>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</si>
  <si>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</si>
  <si>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</si>
  <si>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</si>
  <si>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</si>
  <si>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</si>
  <si>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</si>
  <si>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</si>
  <si>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</si>
  <si>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</si>
  <si>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</si>
  <si>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</si>
  <si>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</si>
  <si>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</si>
  <si>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</si>
  <si>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</si>
  <si>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</si>
  <si>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</si>
  <si>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</si>
  <si>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</si>
  <si>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</si>
  <si>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</si>
  <si>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</si>
  <si>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</si>
  <si>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</si>
  <si>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</si>
  <si>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</si>
  <si>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</si>
  <si>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</si>
  <si>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</si>
  <si>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</si>
  <si>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</si>
  <si>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</si>
  <si>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</si>
  <si>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</si>
  <si>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</si>
  <si>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</si>
  <si>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</si>
  <si>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</si>
  <si>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</si>
  <si>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</si>
  <si>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</si>
  <si>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</si>
  <si>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</si>
  <si>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</si>
  <si>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</si>
  <si>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</si>
  <si>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</si>
  <si>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</si>
  <si>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</si>
  <si>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</si>
  <si>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</si>
  <si>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</si>
  <si>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</si>
  <si>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</si>
  <si>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</si>
  <si>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</si>
  <si>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</si>
  <si>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</si>
  <si>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</si>
  <si>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</si>
  <si>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</si>
  <si>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</si>
  <si>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</si>
  <si>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</si>
  <si>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</si>
  <si>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</si>
  <si>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</si>
  <si>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</si>
  <si>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</si>
  <si>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</si>
  <si>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</si>
  <si>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</si>
  <si>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</si>
  <si>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</si>
  <si>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</si>
  <si>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</si>
  <si>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</si>
  <si>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</si>
  <si>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</si>
  <si>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</si>
  <si>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</si>
  <si>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</si>
  <si>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</si>
  <si>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</si>
  <si>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</si>
  <si>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</si>
  <si>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</si>
  <si>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</si>
  <si>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</si>
  <si>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</si>
  <si>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</si>
  <si>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</si>
  <si>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</si>
  <si>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</si>
  <si>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</si>
  <si>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</si>
  <si>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</si>
  <si>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</si>
  <si>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</si>
  <si>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</si>
  <si>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</si>
  <si>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</si>
  <si>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</si>
  <si>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</si>
  <si>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</si>
  <si>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</si>
  <si>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</si>
  <si>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</si>
  <si>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</si>
  <si>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</si>
  <si>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</si>
  <si>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</si>
  <si>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</si>
  <si>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</si>
  <si>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</si>
  <si>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</si>
  <si>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</si>
  <si>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</si>
  <si>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</si>
  <si>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</si>
  <si>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</si>
  <si>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</si>
  <si>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</si>
  <si>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</si>
  <si>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</si>
  <si>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</si>
  <si>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</si>
  <si>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</si>
  <si>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</si>
  <si>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</si>
  <si>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</si>
  <si>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</si>
  <si>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</si>
  <si>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</si>
  <si>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</si>
  <si>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</si>
  <si>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</si>
  <si>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</si>
  <si>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</si>
  <si>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</si>
  <si>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</si>
  <si>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</si>
  <si>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</si>
  <si>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</si>
  <si>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</si>
  <si>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</si>
  <si>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</si>
  <si>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</si>
  <si>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</si>
  <si>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</si>
  <si>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</si>
  <si>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</si>
  <si>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</si>
  <si>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</si>
  <si>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</si>
  <si>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</si>
  <si>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</si>
  <si>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</si>
  <si>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</si>
  <si>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TINTA ESM SINT EXTRALUX 112,5L CINZA MED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</si>
  <si>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</si>
  <si>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</si>
  <si>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</si>
  <si>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</si>
  <si>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</si>
  <si>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</si>
  <si>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</si>
  <si>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</si>
  <si>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</si>
  <si>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</si>
  <si>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</si>
  <si>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</si>
  <si>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</si>
  <si>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</si>
  <si>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</si>
  <si>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</si>
  <si>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</si>
  <si>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</si>
  <si>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</si>
  <si>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</si>
  <si>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</si>
  <si>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</si>
  <si>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</si>
  <si>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</si>
  <si>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</si>
  <si>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</si>
  <si>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</si>
  <si>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</si>
  <si>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</si>
  <si>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</si>
  <si>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</si>
  <si>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</si>
  <si>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</si>
  <si>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</si>
  <si>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</si>
  <si>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</si>
  <si>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</si>
  <si>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</si>
  <si>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</si>
  <si>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</si>
  <si>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</si>
  <si>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</si>
  <si>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</si>
  <si>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</si>
  <si>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</si>
  <si>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</si>
  <si>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</si>
  <si>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</si>
  <si>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</si>
  <si>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</si>
  <si>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</si>
  <si>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</si>
  <si>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</si>
  <si>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</si>
  <si>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</si>
  <si>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</si>
  <si>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</si>
  <si>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</si>
  <si>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</si>
  <si>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</si>
  <si>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</si>
  <si>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</si>
  <si>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</si>
  <si>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</si>
  <si>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</si>
  <si>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</si>
  <si>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</si>
  <si>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</si>
  <si>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</si>
  <si>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</si>
  <si>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</si>
  <si>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</si>
  <si>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</si>
  <si>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</si>
  <si>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</si>
  <si>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</si>
  <si>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</si>
  <si>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</si>
  <si>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</si>
  <si>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</si>
  <si>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</si>
  <si>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</si>
  <si>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</si>
  <si>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</si>
  <si>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</si>
  <si>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</si>
  <si>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</si>
  <si>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</si>
  <si>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</si>
  <si>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</si>
  <si>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</si>
  <si>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</si>
  <si>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</si>
  <si>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</si>
  <si>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</si>
  <si>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</si>
  <si>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</si>
  <si>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</si>
  <si>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</si>
  <si>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</si>
  <si>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</si>
  <si>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</si>
  <si>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</si>
  <si>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</si>
  <si>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</si>
  <si>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</si>
  <si>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</si>
  <si>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</si>
  <si>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</si>
  <si>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</si>
  <si>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</si>
  <si>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</si>
  <si>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</si>
  <si>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</si>
  <si>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</si>
  <si>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</si>
  <si>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</si>
  <si>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</si>
  <si>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</si>
  <si>
    <t xml:space="preserve">FARINHA ALVORADA DAG</t>
  </si>
  <si>
    <t xml:space="preserve">ALVORADA MANAUS OVINHA 1KG</t>
  </si>
  <si>
    <t xml:space="preserve">PAINEL CANALETADO BR</t>
  </si>
  <si>
    <t xml:space="preserve">CANALETA PARA MDF CA</t>
  </si>
  <si>
    <t xml:space="preserve">CHAPA GALV. 29 (0,40MM) 400X0.150</t>
  </si>
  <si>
    <t xml:space="preserve">MASSA P LASANHA LELE</t>
  </si>
  <si>
    <t xml:space="preserve">SAB LIQ UEBA DOCE PE</t>
  </si>
  <si>
    <t xml:space="preserve">FONE INOVA TWS FON-11109</t>
  </si>
  <si>
    <t xml:space="preserve">FONE MOD 30097 INOVA</t>
  </si>
  <si>
    <t xml:space="preserve">FONE DE OUVIDO 256 I</t>
  </si>
  <si>
    <t xml:space="preserve">CAIXA DE SOM INOVA</t>
  </si>
  <si>
    <t xml:space="preserve">CAIXA DE SOM INOVA RAD-12536</t>
  </si>
  <si>
    <t xml:space="preserve">CARREGADOR CELULAR I</t>
  </si>
  <si>
    <t xml:space="preserve">FONE DE OUVIDO ONIST</t>
  </si>
  <si>
    <t xml:space="preserve">CABO CBO-11015</t>
  </si>
  <si>
    <t xml:space="preserve">FONE FON-12969C INOVA</t>
  </si>
  <si>
    <t xml:space="preserve">FONE FON-13013A INOVA</t>
  </si>
  <si>
    <t xml:space="preserve">LANTERNA KV-742 INOVA</t>
  </si>
  <si>
    <t xml:space="preserve">FONE DE OUVIDO FON-30040</t>
  </si>
  <si>
    <t xml:space="preserve">CAIXA DE SOM MINI M3 HMASTON</t>
  </si>
  <si>
    <t xml:space="preserve">FONE BA-FON173 BASIKE</t>
  </si>
  <si>
    <t xml:space="preserve">CABO MD-13171</t>
  </si>
  <si>
    <t xml:space="preserve">AGUA TONICA PURAGUA</t>
  </si>
  <si>
    <t xml:space="preserve">BONE 28 DAD HAT PROM</t>
  </si>
  <si>
    <t xml:space="preserve">BONE 31 PRIM LINHA</t>
  </si>
  <si>
    <t xml:space="preserve">OCULOS 288 SORTIDOS</t>
  </si>
  <si>
    <t xml:space="preserve">OCULOS 283 DE SOL</t>
  </si>
  <si>
    <t xml:space="preserve">OCULOS 286 JULIETE METAL</t>
  </si>
  <si>
    <t xml:space="preserve">CHAPEU NATANZINHO</t>
  </si>
  <si>
    <t xml:space="preserve">CAMISA DRY FIT BRASIL</t>
  </si>
  <si>
    <t xml:space="preserve">BONE 23 POLO AMACIADO</t>
  </si>
  <si>
    <t xml:space="preserve">BONE PROMOCAO 29</t>
  </si>
  <si>
    <t xml:space="preserve">BONE 22</t>
  </si>
  <si>
    <t xml:space="preserve">OCULOS 45 INFANTIL</t>
  </si>
  <si>
    <t xml:space="preserve">OCULOS 0107</t>
  </si>
  <si>
    <t xml:space="preserve">OCULOS CICLISTA</t>
  </si>
  <si>
    <t xml:space="preserve">OCULOS G2</t>
  </si>
  <si>
    <t xml:space="preserve">OCULOS 284 DE SOL</t>
  </si>
  <si>
    <t xml:space="preserve">FEIJOADA ANGLO 430G</t>
  </si>
  <si>
    <t xml:space="preserve">ABACAXI PEQUENO UND</t>
  </si>
  <si>
    <t xml:space="preserve">AG DE COCO MAIS CO1L</t>
  </si>
  <si>
    <t xml:space="preserve">DORIANA CREMOSA 250G</t>
  </si>
  <si>
    <t xml:space="preserve">APRESUNTADO FAT. SANTA NITTA 180G</t>
  </si>
  <si>
    <t xml:space="preserve">BRINQUEDO CARRINHO D</t>
  </si>
  <si>
    <t xml:space="preserve">CAPIVARA PELUCIA MUS</t>
  </si>
  <si>
    <t xml:space="preserve">CNJ OCULOS+ POMPOM + PRESILHA</t>
  </si>
  <si>
    <t xml:space="preserve">REF: TOYS-260532 LANCA DARDOS</t>
  </si>
  <si>
    <t xml:space="preserve">SQUISHY BUN</t>
  </si>
  <si>
    <t xml:space="preserve">KIT MUSICAL PIANO+ GUITARRA REF: TOYS-26</t>
  </si>
  <si>
    <t xml:space="preserve">KIT COZINHA C/ FRIGIDEIRA REF: LT409253</t>
  </si>
  <si>
    <t xml:space="preserve">BRINQ KIT LIMPEZA REF: TOYS-23952</t>
  </si>
  <si>
    <t xml:space="preserve">BRINQ SEREIA C/ MAQUIAGEM REF: OK0203</t>
  </si>
  <si>
    <t xml:space="preserve">BONECA SEREIA REF: TOYS-24111</t>
  </si>
  <si>
    <t xml:space="preserve">BONECA SEREIA C/ ACESSORIOS REF: NZ-4182</t>
  </si>
  <si>
    <t xml:space="preserve">BONECA C/ ACESSORIOS REF: MK-2471</t>
  </si>
  <si>
    <t xml:space="preserve">BRINQ MINI BONECA BEBE REF: PR1936</t>
  </si>
  <si>
    <t xml:space="preserve">RELOGIO CAPIVARA INF REF: ST-2554</t>
  </si>
  <si>
    <t xml:space="preserve">SQUISHY VARIADOS C/ LUZ</t>
  </si>
  <si>
    <t xml:space="preserve">BRINQ KIT COZINHA SEREIA REF: LT488373</t>
  </si>
  <si>
    <t xml:space="preserve">ESTOJO MICANGAS FLORZINHA</t>
  </si>
  <si>
    <t xml:space="preserve">LIP GLOSS FRAMBOESA</t>
  </si>
  <si>
    <t xml:space="preserve">LIPHONEY</t>
  </si>
  <si>
    <t xml:space="preserve">BRINQ LAGOSTA COLORIDA REF: TH-0064</t>
  </si>
  <si>
    <t xml:space="preserve">GRAMPOS ESTRELA CARTELA</t>
  </si>
  <si>
    <t xml:space="preserve">MAQUIAGEM INFANTIL BOLSA</t>
  </si>
  <si>
    <t xml:space="preserve">PISTOLA DE AGUA REF: GK1092X</t>
  </si>
  <si>
    <t xml:space="preserve">PISTOLA TACTICAL REF: TOYS-23608</t>
  </si>
  <si>
    <t xml:space="preserve">ARMA C/ LUZ E SOM REF: MK-1958</t>
  </si>
  <si>
    <t xml:space="preserve">KIT NINJA 2 PCS REF: TOYS-23918</t>
  </si>
  <si>
    <t xml:space="preserve">LEGO THEME PARK REF: TOYS-25032</t>
  </si>
  <si>
    <t xml:space="preserve">CARRO C/ CONTROLE REMOTO DASHER REF: TN-</t>
  </si>
  <si>
    <t xml:space="preserve">BRINQ TRATOR REF: WB14675</t>
  </si>
  <si>
    <t xml:space="preserve">BRINQ ROBO REF: TN-188</t>
  </si>
  <si>
    <t xml:space="preserve">CAMINHAO DE CONSTRUCAO REF: WB14875</t>
  </si>
  <si>
    <t xml:space="preserve">CARRO DINOSSAURO REF: FU3473</t>
  </si>
  <si>
    <t xml:space="preserve">PICK UP SPORT REF: PS42</t>
  </si>
  <si>
    <t xml:space="preserve">TANQUE DE GUERRA REF: TN-2758</t>
  </si>
  <si>
    <t xml:space="preserve">CARRO A PILHA REF: GK2842</t>
  </si>
  <si>
    <t xml:space="preserve">CARRO TRANSFORMER REF: TN-2255</t>
  </si>
  <si>
    <t xml:space="preserve">ARMA C/ ACESSORIOS ASSAULT FORCE REF: TO</t>
  </si>
  <si>
    <t xml:space="preserve">ARMA C/ ARCO E FLECHA REF: TOYS-23624</t>
  </si>
  <si>
    <t xml:space="preserve">KIT PING PONG REF: ID-6844R</t>
  </si>
  <si>
    <t xml:space="preserve">CNJ DE CARRO CONSTRUCAO REF: TOYS-24067</t>
  </si>
  <si>
    <t xml:space="preserve">KIT FERRAMENTAS REF: TOYS-23937</t>
  </si>
  <si>
    <t xml:space="preserve">KIT FERRAMENTAS REF: FER003</t>
  </si>
  <si>
    <t xml:space="preserve">KIT FERRAMENTAS REF: FER004</t>
  </si>
  <si>
    <t xml:space="preserve">KIT FERRAMENTAS REF: FER005</t>
  </si>
  <si>
    <t xml:space="preserve">TORNADO C/ ARENA REF: DEF-2248</t>
  </si>
  <si>
    <t xml:space="preserve">DOMINO REF: TH-3856</t>
  </si>
  <si>
    <t xml:space="preserve">BARALHO REF: NZ-599</t>
  </si>
  <si>
    <t xml:space="preserve">UNO 108 CARTAS</t>
  </si>
  <si>
    <t xml:space="preserve">CANETA BOBBIE GOOD C/ GLITTER 48 CORES</t>
  </si>
  <si>
    <t xml:space="preserve">CUTELO PROFISSIONAL 1 REF: CD-2700</t>
  </si>
  <si>
    <t xml:space="preserve">KIT CHURRASCO C/1 FACA E 1 CHAIRA REF:RJ</t>
  </si>
  <si>
    <t xml:space="preserve">KIT CHURRASCO C/2PCS REF:RJ14032</t>
  </si>
  <si>
    <t xml:space="preserve">CADEADO 32 MM REF: CAD-0409</t>
  </si>
  <si>
    <t xml:space="preserve">ALICATE HIBO REF: LUZ204-3</t>
  </si>
  <si>
    <t xml:space="preserve">ALICATE HIBO REF: LUZ204-4</t>
  </si>
  <si>
    <t xml:space="preserve">FITA DUPLA FACE 2M X 20MM REF: TRY-0106</t>
  </si>
  <si>
    <t xml:space="preserve">ESPATULA RANURADAS LUXO REF:TC607</t>
  </si>
  <si>
    <t xml:space="preserve">COLHER DE SERVIR INOX REF: 11093</t>
  </si>
  <si>
    <t xml:space="preserve">PEGADOR DE MASSAS 29CM SL0520 -</t>
  </si>
  <si>
    <t xml:space="preserve">ANTENA TV DIGITAL REF: ID-3013A</t>
  </si>
  <si>
    <t xml:space="preserve">KIT CHURRASCO 3PC REF: RJ14028</t>
  </si>
  <si>
    <t xml:space="preserve">MARTELO REF: LUZ204-6</t>
  </si>
  <si>
    <t xml:space="preserve">MARTELO REF; LUZ204-5</t>
  </si>
  <si>
    <t xml:space="preserve">KIT DE CHURRASCO TURQUIA REF: CRS-2700</t>
  </si>
  <si>
    <t xml:space="preserve">CESTA 28CM X 11CM REF: ID-2956C</t>
  </si>
  <si>
    <t xml:space="preserve">BRINQ TORNADO SPIN TOP REF: TOYS-23851</t>
  </si>
  <si>
    <t xml:space="preserve">PISTOLA DE AGUA REF: PND-013</t>
  </si>
  <si>
    <t xml:space="preserve">PISTOLA C/ LANCA PROJETEIS REF: OK135</t>
  </si>
  <si>
    <t xml:space="preserve">CARRO DE METAL REF: JX224</t>
  </si>
  <si>
    <t xml:space="preserve">CNJ DE CARRO DE METAL REF: MK-2131</t>
  </si>
  <si>
    <t xml:space="preserve">CAMINHAO DE LIXO C/ CONTROLE REF: TOYS-2</t>
  </si>
  <si>
    <t xml:space="preserve">PISTOLA C/ OCULOS REF: 3068-1</t>
  </si>
  <si>
    <t xml:space="preserve">CARRINHO A FRICCAO DIVERTIDO REF: WBU230</t>
  </si>
  <si>
    <t xml:space="preserve">SQUISHY MANTEIGA REF: OK821</t>
  </si>
  <si>
    <t xml:space="preserve">LANCA FOGUETE HEROIS REF: 05-8106</t>
  </si>
  <si>
    <t xml:space="preserve">SQUISHY VARIADOS SEM LUZ</t>
  </si>
  <si>
    <t xml:space="preserve">CARRO A FRICCAO DINO REF: MK-2481</t>
  </si>
  <si>
    <t xml:space="preserve">CARRO MONSTER REF: MK-2478</t>
  </si>
  <si>
    <t xml:space="preserve">LIP GLOSS CHERRY BOMB</t>
  </si>
  <si>
    <t xml:space="preserve">PACOTE BOLA PVC FUTEBOL</t>
  </si>
  <si>
    <t xml:space="preserve">BOLA N 5 FUTEBOL PEQ</t>
  </si>
  <si>
    <t xml:space="preserve">BOLA DE VOLEI NEON</t>
  </si>
  <si>
    <t xml:space="preserve">BOLA PLASTICO</t>
  </si>
  <si>
    <t xml:space="preserve">CARRO SPACE REF: WB14837</t>
  </si>
  <si>
    <t xml:space="preserve">SUCO MAGUARY FRUIT SHOT 150ML MORANGO</t>
  </si>
  <si>
    <t xml:space="preserve">MAGUARY FRUIT SHOT 1</t>
  </si>
  <si>
    <t xml:space="preserve">SUCO MAGUARY FRUIT SHOOT LARANJA 150ML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</si>
</sst>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\ hh:mm:ss"/>
    <numFmt numFmtId="171" formatCode="0.0%"/>
    <numFmt numFmtId="172" formatCode="0.00"/>
    <numFmt numFmtId="173" formatCode="0"/>
    <numFmt numFmtId="174" formatCode="dd/mm/yy"/>
    <numFmt numFmtId="175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theme="4" tint="0.5999"/>
        <bgColor rgb="FFBDD7EE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89FD78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59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ETANIZ TINTA UG PRETO BRILHANTE 210G/400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LARANJA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CERVEJA BRAHMA CHOPP LATA 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CERVEJA BRAHMA CHOPP LATA 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ALBUM DA COPA 2026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EXTENSAO DE 3MTS SACOLA ELETRO TOPMIX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CERVEJA BRAHMA CHOPP LATA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CERVEJA BRAHMA CHOPP LATA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CERVEJA BRAHMA CHOPP LATA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CERVEJA BRAHMA CHOPP LATA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EXTENSAO DE 3MTS SACOLA ELETRO TOPMIX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BEIJOS MORANGO 90G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BEIJOS MORANGO 90G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CERVEJA BRAHMA CHOPP LATA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FILE PEITOA GRANEL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SAB LIQ PROTEX CREAM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BISC C SOCIAL RECH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1550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1551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1552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368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1554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1534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FILE PEITOA GRANEL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FOSFORO PARANA 10CXS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308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1560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1566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351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1568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368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1569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1571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1572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1573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837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842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1578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1579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1461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335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1583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1585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368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1552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1589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SAB LIQ PROTEX CREAM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1590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318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1591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733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1592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737</v>
      </c>
      <c r="U1806" s="16" t="n">
        <v>1736.58</v>
      </c>
      <c r="W1806" s="16" t="n">
        <v>0</v>
      </c>
      <c r="X1806" s="1" t="s">
        <v>1593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733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1591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733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1591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1595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1591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733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449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308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1597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1591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733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1591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1591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733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1599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1395</v>
      </c>
      <c r="H1826" s="14" t="n">
        <v>2110304</v>
      </c>
      <c r="I1826" s="1" t="s">
        <v>1396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1397</v>
      </c>
      <c r="S1826" s="14" t="n">
        <v>3110301</v>
      </c>
      <c r="T1826" s="1" t="s">
        <v>1398</v>
      </c>
      <c r="U1826" s="16" t="n">
        <v>16.28</v>
      </c>
      <c r="W1826" s="16" t="n">
        <v>16.28</v>
      </c>
      <c r="X1826" s="1" t="s">
        <v>1601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1602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489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733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733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1591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733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1605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1552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1606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1486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1193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1608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1487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1488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BISC C SOCIAL RECH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308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622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1612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368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1613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1614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1552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1615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368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PAPEL HIG SUBLIME NATURAL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941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1620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1220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1624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1552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1625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1626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1627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871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 BRAHMA CHOPP LATA 350ML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335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308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1637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1638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1537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1538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453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1639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1540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1541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1640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464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1644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1548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313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1645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308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787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308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1647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1648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1552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1552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1470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1555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622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340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1255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351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1661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1662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1664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1552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1666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1667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322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308</v>
      </c>
      <c r="R1936" s="12" t="s">
        <v>323</v>
      </c>
      <c r="S1936" s="10" t="n">
        <v>2110901</v>
      </c>
      <c r="T1936" s="12" t="s">
        <v>324</v>
      </c>
      <c r="U1936" s="13" t="n">
        <v>2344.8</v>
      </c>
      <c r="W1936" s="13" t="n">
        <v>2344.8</v>
      </c>
      <c r="X1936" s="12" t="s">
        <v>1669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840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1670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1578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447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1671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1672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871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327</v>
      </c>
      <c r="F1942" s="10" t="n">
        <v>46</v>
      </c>
      <c r="G1942" s="12" t="s">
        <v>319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1674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478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1461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628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1676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925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1679</v>
      </c>
      <c r="F1948" s="10" t="n">
        <v>46</v>
      </c>
      <c r="G1948" s="12" t="s">
        <v>319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1091</v>
      </c>
      <c r="U1948" s="13" t="n">
        <v>101.9</v>
      </c>
      <c r="W1948" s="13" t="n">
        <v>101.9</v>
      </c>
      <c r="X1948" s="12" t="s">
        <v>1680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343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1681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346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313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1256</v>
      </c>
      <c r="U1953" s="13" t="n">
        <v>666.67</v>
      </c>
      <c r="W1953" s="13" t="n">
        <v>666.67</v>
      </c>
      <c r="X1953" s="12" t="s">
        <v>1257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319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1684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1686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368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1687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1552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1688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1469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SAB LIQ PROTEX CREAM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1590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1690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487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622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1701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368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1552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1702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1486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1704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1488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BISC C SOCIAL RECH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1705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368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1706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1708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1552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1709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332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1712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368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1713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1714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1715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335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1714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1714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622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1714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941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464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1720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NESTL CLASS140G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1714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1623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1726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1727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1552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1728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1470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1730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911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871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1732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335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1737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1714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1738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1537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1698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1740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1741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787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1549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1742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1743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1624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1744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1746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1552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1747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1748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1554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1470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1749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1558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628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1286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1754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520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521</v>
      </c>
      <c r="U2075" s="13" t="n">
        <v>58</v>
      </c>
      <c r="W2075" s="13" t="n">
        <v>58</v>
      </c>
      <c r="X2075" s="12" t="s">
        <v>1757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1660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313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351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1552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1759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1671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1672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1760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659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622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554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666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349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471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1768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1706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1552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1769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1770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SAB LIQ PROTEX CREAM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1590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1690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1693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482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483</v>
      </c>
      <c r="U2108" s="16" t="n">
        <v>1175.04</v>
      </c>
      <c r="W2108" s="16" t="n">
        <v>1175.04</v>
      </c>
      <c r="X2108" s="1" t="s">
        <v>1775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485</v>
      </c>
      <c r="U2109" s="16" t="n">
        <v>2886.06</v>
      </c>
      <c r="W2109" s="16" t="n">
        <v>2886.06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1777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487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489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1783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468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1784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313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757</v>
      </c>
      <c r="U2118" s="16" t="n">
        <v>282.35</v>
      </c>
      <c r="W2118" s="16" t="n">
        <v>282.35</v>
      </c>
      <c r="X2118" s="1" t="s">
        <v>937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368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1706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309.71</v>
      </c>
      <c r="X2121" s="1" t="s">
        <v>1705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776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793.46</v>
      </c>
      <c r="X2122" s="1" t="s">
        <v>1785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622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4531.6</v>
      </c>
      <c r="X2124" s="1" t="s">
        <v>1759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1787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368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1706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1788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1552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494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595.9</v>
      </c>
      <c r="X2130" s="1" t="s">
        <v>495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313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496</v>
      </c>
      <c r="U2131" s="16" t="n">
        <v>156.76</v>
      </c>
      <c r="W2131" s="16" t="n">
        <v>156.76</v>
      </c>
      <c r="X2131" s="1" t="s">
        <v>957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4" t="n">
        <v>2</v>
      </c>
      <c r="B2132" s="15" t="n">
        <v>46285</v>
      </c>
      <c r="C2132" s="15" t="n">
        <v>46285</v>
      </c>
      <c r="D2132" s="14" t="n">
        <v>0</v>
      </c>
      <c r="E2132" s="1" t="s">
        <v>109</v>
      </c>
      <c r="F2132" s="14" t="n">
        <v>17</v>
      </c>
      <c r="G2132" s="1" t="s">
        <v>110</v>
      </c>
      <c r="H2132" s="14" t="n">
        <v>1110101</v>
      </c>
      <c r="I2132" s="1" t="s">
        <v>111</v>
      </c>
      <c r="J2132" s="14" t="n">
        <v>1739412</v>
      </c>
      <c r="L2132" s="14" t="n">
        <v>1739412</v>
      </c>
      <c r="M2132" s="1" t="s">
        <v>52</v>
      </c>
      <c r="N2132" s="1" t="s">
        <v>112</v>
      </c>
      <c r="P2132" s="14" t="n">
        <v>113</v>
      </c>
      <c r="Q2132" s="1" t="s">
        <v>46</v>
      </c>
      <c r="R2132" s="1" t="s">
        <v>71</v>
      </c>
      <c r="S2132" s="14" t="n">
        <v>4210310</v>
      </c>
      <c r="T2132" s="1" t="s">
        <v>126</v>
      </c>
      <c r="U2132" s="16" t="n">
        <v>72</v>
      </c>
      <c r="W2132" s="16" t="n">
        <v>72</v>
      </c>
      <c r="X2132" s="1" t="s">
        <v>1789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1739414</v>
      </c>
      <c r="L2133" s="14" t="n">
        <v>1739414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4210316</v>
      </c>
      <c r="T2133" s="1" t="s">
        <v>159</v>
      </c>
      <c r="U2133" s="16" t="n">
        <v>100</v>
      </c>
      <c r="W2133" s="16" t="n">
        <v>100</v>
      </c>
      <c r="X2133" s="1" t="s">
        <v>1790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46286</v>
      </c>
      <c r="D2134" s="14" t="n">
        <v>1947</v>
      </c>
      <c r="E2134" s="1" t="s">
        <v>482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1700974</v>
      </c>
      <c r="L2134" s="14" t="n">
        <v>233361</v>
      </c>
      <c r="M2134" s="1" t="s">
        <v>52</v>
      </c>
      <c r="N2134" s="1" t="s">
        <v>45</v>
      </c>
      <c r="P2134" s="14" t="n">
        <v>101</v>
      </c>
      <c r="Q2134" s="1" t="s">
        <v>57</v>
      </c>
      <c r="R2134" s="1" t="s">
        <v>509</v>
      </c>
      <c r="S2134" s="14" t="n">
        <v>2110707</v>
      </c>
      <c r="T2134" s="1" t="s">
        <v>510</v>
      </c>
      <c r="U2134" s="16" t="n">
        <v>1638.57</v>
      </c>
      <c r="W2134" s="16" t="n">
        <v>1638.57</v>
      </c>
      <c r="X2134" s="1" t="s">
        <v>1791</v>
      </c>
      <c r="Z2134" s="1" t="str">
        <f aca="false">IF($T2134="","",IFERROR(INDEX('Resumo Grupos'!$AC$3:$AC$200,MATCH($T2134,'Resumo Grupos'!$AB$3:$AB$200,0)),"n/d"))</f>
        <v>Impostos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4" t="n">
        <v>2</v>
      </c>
      <c r="B2135" s="15" t="n">
        <v>46266</v>
      </c>
      <c r="C2135" s="15" t="n">
        <v>46286</v>
      </c>
      <c r="D2135" s="14" t="n">
        <v>794</v>
      </c>
      <c r="E2135" s="1" t="s">
        <v>335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1633936</v>
      </c>
      <c r="L2135" s="14" t="n">
        <v>224235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39</v>
      </c>
      <c r="S2135" s="14" t="n">
        <v>4210299</v>
      </c>
      <c r="T2135" s="1" t="s">
        <v>165</v>
      </c>
      <c r="U2135" s="16" t="n">
        <v>1332.55</v>
      </c>
      <c r="W2135" s="16" t="n">
        <v>1332.55</v>
      </c>
      <c r="X2135" s="1" t="s">
        <v>1716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SACOLA BRC. L. ALIP.</v>
      </c>
      <c r="AC2135" s="1" t="n">
        <v>8802</v>
      </c>
    </row>
    <row r="2136" customFormat="false" ht="12.75" hidden="false" customHeight="true" outlineLevel="0" collapsed="false">
      <c r="A2136" s="14" t="n">
        <v>2</v>
      </c>
      <c r="B2136" s="15" t="n">
        <v>46283</v>
      </c>
      <c r="C2136" s="15" t="n">
        <v>46286</v>
      </c>
      <c r="D2136" s="14" t="n">
        <v>10035</v>
      </c>
      <c r="E2136" s="1" t="s">
        <v>86</v>
      </c>
      <c r="F2136" s="14" t="n">
        <v>34</v>
      </c>
      <c r="G2136" s="1" t="s">
        <v>55</v>
      </c>
      <c r="H2136" s="14" t="n">
        <v>2110405</v>
      </c>
      <c r="I2136" s="1" t="s">
        <v>56</v>
      </c>
      <c r="J2136" s="14" t="n">
        <v>1719597</v>
      </c>
      <c r="L2136" s="14" t="n">
        <v>236379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309.5</v>
      </c>
      <c r="W2136" s="16" t="n">
        <v>309.5</v>
      </c>
      <c r="X2136" s="1" t="s">
        <v>1792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CARVAO VEGETAL 3KG</v>
      </c>
      <c r="AC2136" s="1" t="n">
        <v>444</v>
      </c>
    </row>
    <row r="2137" customFormat="false" ht="12.75" hidden="false" customHeight="true" outlineLevel="0" collapsed="false">
      <c r="A2137" s="14" t="n">
        <v>2</v>
      </c>
      <c r="B2137" s="15" t="n">
        <v>46268</v>
      </c>
      <c r="C2137" s="15" t="n">
        <v>46286</v>
      </c>
      <c r="D2137" s="14" t="n">
        <v>1611</v>
      </c>
      <c r="E2137" s="1" t="s">
        <v>178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1646253</v>
      </c>
      <c r="L2137" s="14" t="n">
        <v>225904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176.57</v>
      </c>
      <c r="W2137" s="16" t="n">
        <v>176.57</v>
      </c>
      <c r="X2137" s="1" t="s">
        <v>1719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4" t="n">
        <v>2</v>
      </c>
      <c r="B2138" s="15" t="n">
        <v>46253</v>
      </c>
      <c r="C2138" s="15" t="n">
        <v>46286</v>
      </c>
      <c r="D2138" s="14" t="n">
        <v>616</v>
      </c>
      <c r="E2138" s="1" t="s">
        <v>941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1572206</v>
      </c>
      <c r="L2138" s="14" t="n">
        <v>214775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983.77</v>
      </c>
      <c r="W2138" s="16" t="n">
        <v>983.77</v>
      </c>
      <c r="X2138" s="1" t="s">
        <v>1620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4" t="n">
        <v>2</v>
      </c>
      <c r="B2139" s="15" t="n">
        <v>46259</v>
      </c>
      <c r="C2139" s="15" t="n">
        <v>46286</v>
      </c>
      <c r="D2139" s="14" t="n">
        <v>10009</v>
      </c>
      <c r="E2139" s="1" t="s">
        <v>464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1600247</v>
      </c>
      <c r="L2139" s="14" t="n">
        <v>219128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1255.7</v>
      </c>
      <c r="W2139" s="16" t="n">
        <v>1255.7</v>
      </c>
      <c r="X2139" s="1" t="s">
        <v>1793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TALENTO CSTN 85G</v>
      </c>
      <c r="AC2139" s="1" t="n">
        <v>1441731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48</v>
      </c>
      <c r="E2140" s="1" t="s">
        <v>153</v>
      </c>
      <c r="F2140" s="14" t="n">
        <v>13</v>
      </c>
      <c r="G2140" s="1" t="s">
        <v>135</v>
      </c>
      <c r="H2140" s="14" t="n">
        <v>2110101</v>
      </c>
      <c r="I2140" s="1" t="s">
        <v>43</v>
      </c>
      <c r="J2140" s="14" t="n">
        <v>1734519</v>
      </c>
      <c r="L2140" s="14" t="n">
        <v>2686</v>
      </c>
      <c r="M2140" s="1" t="s">
        <v>52</v>
      </c>
      <c r="N2140" s="1" t="s">
        <v>37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225</v>
      </c>
      <c r="W2140" s="16" t="n">
        <v>0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4" t="n">
        <v>2</v>
      </c>
      <c r="B2141" s="15" t="n">
        <v>46282</v>
      </c>
      <c r="C2141" s="15" t="n">
        <v>46286</v>
      </c>
      <c r="D2141" s="14" t="n">
        <v>1899</v>
      </c>
      <c r="E2141" s="1" t="s">
        <v>204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1715441</v>
      </c>
      <c r="L2141" s="14" t="n">
        <v>235747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159.95</v>
      </c>
      <c r="W2141" s="16" t="n">
        <v>159.95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DE FORMA REAL MA</v>
      </c>
      <c r="AC2141" s="1" t="n">
        <v>807</v>
      </c>
    </row>
    <row r="2142" customFormat="false" ht="12.75" hidden="false" customHeight="true" outlineLevel="0" collapsed="false">
      <c r="A2142" s="14" t="n">
        <v>2</v>
      </c>
      <c r="B2142" s="15" t="n">
        <v>46286</v>
      </c>
      <c r="C2142" s="15" t="n">
        <v>46286</v>
      </c>
      <c r="D2142" s="14" t="n">
        <v>514</v>
      </c>
      <c r="E2142" s="1" t="s">
        <v>759</v>
      </c>
      <c r="F2142" s="14" t="n">
        <v>34</v>
      </c>
      <c r="G2142" s="1" t="s">
        <v>55</v>
      </c>
      <c r="H2142" s="14" t="n">
        <v>2110405</v>
      </c>
      <c r="I2142" s="1" t="s">
        <v>56</v>
      </c>
      <c r="J2142" s="14" t="n">
        <v>1736075</v>
      </c>
      <c r="L2142" s="14" t="n">
        <v>238789</v>
      </c>
      <c r="M2142" s="1" t="s">
        <v>52</v>
      </c>
      <c r="N2142" s="1" t="s">
        <v>45</v>
      </c>
      <c r="P2142" s="14" t="n">
        <v>101</v>
      </c>
      <c r="Q2142" s="1" t="s">
        <v>57</v>
      </c>
      <c r="R2142" s="1" t="s">
        <v>138</v>
      </c>
      <c r="S2142" s="14" t="n">
        <v>4210504</v>
      </c>
      <c r="T2142" s="1" t="s">
        <v>143</v>
      </c>
      <c r="U2142" s="16" t="n">
        <v>4.1</v>
      </c>
      <c r="W2142" s="16" t="n">
        <v>0</v>
      </c>
      <c r="X2142" s="1" t="s">
        <v>1796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4" t="n">
        <v>2</v>
      </c>
      <c r="B2143" s="15" t="n">
        <v>46254</v>
      </c>
      <c r="C2143" s="15" t="n">
        <v>46286</v>
      </c>
      <c r="D2143" s="14" t="n">
        <v>10012</v>
      </c>
      <c r="E2143" s="1" t="s">
        <v>185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1577225</v>
      </c>
      <c r="L2143" s="14" t="n">
        <v>215620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521.74</v>
      </c>
      <c r="W2143" s="16" t="n">
        <v>521.74</v>
      </c>
      <c r="X2143" s="1" t="s">
        <v>1623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SAB PHEBO ODOR90G</v>
      </c>
      <c r="AC2143" s="1" t="n">
        <v>1966312</v>
      </c>
    </row>
    <row r="2144" customFormat="false" ht="12.75" hidden="false" customHeight="true" outlineLevel="0" collapsed="false">
      <c r="A2144" s="14" t="n">
        <v>2</v>
      </c>
      <c r="B2144" s="15" t="n">
        <v>46286</v>
      </c>
      <c r="C2144" s="15" t="n">
        <v>46286</v>
      </c>
      <c r="D2144" s="14" t="n">
        <v>0</v>
      </c>
      <c r="E2144" s="1" t="s">
        <v>109</v>
      </c>
      <c r="F2144" s="14" t="n">
        <v>17</v>
      </c>
      <c r="G2144" s="1" t="s">
        <v>110</v>
      </c>
      <c r="H2144" s="14" t="n">
        <v>1110101</v>
      </c>
      <c r="I2144" s="1" t="s">
        <v>111</v>
      </c>
      <c r="J2144" s="14" t="n">
        <v>1739438</v>
      </c>
      <c r="L2144" s="14" t="n">
        <v>1739438</v>
      </c>
      <c r="M2144" s="1" t="s">
        <v>52</v>
      </c>
      <c r="N2144" s="1" t="s">
        <v>112</v>
      </c>
      <c r="P2144" s="14" t="n">
        <v>113</v>
      </c>
      <c r="Q2144" s="1" t="s">
        <v>46</v>
      </c>
      <c r="R2144" s="1" t="s">
        <v>71</v>
      </c>
      <c r="S2144" s="14" t="n">
        <v>4210314</v>
      </c>
      <c r="T2144" s="1" t="s">
        <v>113</v>
      </c>
      <c r="U2144" s="16" t="n">
        <v>70</v>
      </c>
      <c r="W2144" s="16" t="n">
        <v>70</v>
      </c>
      <c r="X2144" s="1" t="s">
        <v>1797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1739440</v>
      </c>
      <c r="L2145" s="14" t="n">
        <v>1739440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100</v>
      </c>
      <c r="W2145" s="16" t="n">
        <v>100</v>
      </c>
      <c r="X2145" s="1" t="s">
        <v>1706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1739443</v>
      </c>
      <c r="L2146" s="14" t="n">
        <v>1739443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70</v>
      </c>
      <c r="W2146" s="16" t="n">
        <v>70</v>
      </c>
      <c r="X2146" s="1" t="s">
        <v>115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4" t="n">
        <v>2</v>
      </c>
      <c r="B2147" s="15" t="n">
        <v>46262</v>
      </c>
      <c r="C2147" s="15" t="n">
        <v>46286</v>
      </c>
      <c r="D2147" s="14" t="n">
        <v>1196</v>
      </c>
      <c r="E2147" s="1" t="s">
        <v>1470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1614556</v>
      </c>
      <c r="L2147" s="14" t="n">
        <v>221461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1213.95</v>
      </c>
      <c r="W2147" s="16" t="n">
        <v>1213.95</v>
      </c>
      <c r="X2147" s="1" t="s">
        <v>1730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CAFÉ RANCHEIRO 250G</v>
      </c>
      <c r="AC2147" s="1" t="n">
        <v>13070</v>
      </c>
    </row>
    <row r="2148" customFormat="false" ht="12.75" hidden="false" customHeight="true" outlineLevel="0" collapsed="false">
      <c r="A2148" s="14" t="n">
        <v>2</v>
      </c>
      <c r="B2148" s="15" t="n">
        <v>46284</v>
      </c>
      <c r="C2148" s="15" t="n">
        <v>46287</v>
      </c>
      <c r="D2148" s="14" t="n">
        <v>642</v>
      </c>
      <c r="E2148" s="1" t="s">
        <v>123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1724329</v>
      </c>
      <c r="L2148" s="14" t="n">
        <v>237156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180</v>
      </c>
      <c r="W2148" s="16" t="n">
        <v>180</v>
      </c>
      <c r="X2148" s="1" t="s">
        <v>1798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BOLO BLOOM 600G</v>
      </c>
      <c r="AC2148" s="1" t="n">
        <v>668</v>
      </c>
    </row>
    <row r="2149" customFormat="false" ht="12.75" hidden="false" customHeight="true" outlineLevel="0" collapsed="false">
      <c r="A2149" s="14" t="n">
        <v>2</v>
      </c>
      <c r="B2149" s="15" t="n">
        <v>46261</v>
      </c>
      <c r="C2149" s="15" t="n">
        <v>46287</v>
      </c>
      <c r="D2149" s="14" t="n">
        <v>1637</v>
      </c>
      <c r="E2149" s="1" t="s">
        <v>871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1609012</v>
      </c>
      <c r="L2149" s="14" t="n">
        <v>220473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942.69</v>
      </c>
      <c r="W2149" s="16" t="n">
        <v>942.69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LEITE NINHO INTEGRAL380G LT</v>
      </c>
      <c r="AC2149" s="1" t="n">
        <v>1925381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46287</v>
      </c>
      <c r="D2150" s="14" t="n">
        <v>1601</v>
      </c>
      <c r="E2150" s="1" t="s">
        <v>193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1604000</v>
      </c>
      <c r="L2150" s="14" t="n">
        <v>219688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843.65</v>
      </c>
      <c r="W2150" s="16" t="n">
        <v>843.65</v>
      </c>
      <c r="X2150" s="1" t="s">
        <v>1633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HEINZ YELLOW MUSTARD</v>
      </c>
      <c r="AC2150" s="1" t="n">
        <v>866347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794</v>
      </c>
      <c r="E2151" s="1" t="s">
        <v>335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1604329</v>
      </c>
      <c r="L2151" s="14" t="n">
        <v>219752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873.08</v>
      </c>
      <c r="W2151" s="16" t="n">
        <v>873.08</v>
      </c>
      <c r="X2151" s="1" t="s">
        <v>1635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RODO M 30CM CONDOR</v>
      </c>
      <c r="AC2151" s="1" t="n">
        <v>8744</v>
      </c>
    </row>
    <row r="2152" customFormat="false" ht="12.75" hidden="false" customHeight="true" outlineLevel="0" collapsed="false">
      <c r="A2152" s="14" t="n">
        <v>2</v>
      </c>
      <c r="B2152" s="15" t="n">
        <v>46287</v>
      </c>
      <c r="C2152" s="15" t="n">
        <v>46287</v>
      </c>
      <c r="D2152" s="14" t="n">
        <v>1037</v>
      </c>
      <c r="E2152" s="1" t="s">
        <v>134</v>
      </c>
      <c r="F2152" s="14" t="n">
        <v>34</v>
      </c>
      <c r="G2152" s="1" t="s">
        <v>55</v>
      </c>
      <c r="H2152" s="14" t="n">
        <v>2110405</v>
      </c>
      <c r="I2152" s="1" t="s">
        <v>56</v>
      </c>
      <c r="J2152" s="14" t="n">
        <v>1740569</v>
      </c>
      <c r="L2152" s="14" t="n">
        <v>239575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720</v>
      </c>
      <c r="W2152" s="16" t="n">
        <v>720</v>
      </c>
      <c r="X2152" s="1" t="s">
        <v>1800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1667</v>
      </c>
      <c r="E2153" s="1" t="s">
        <v>77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1676746</v>
      </c>
      <c r="L2153" s="14" t="n">
        <v>229954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587.44</v>
      </c>
      <c r="W2153" s="16" t="n">
        <v>587.44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AG SANIT QUALYBRIL1L</v>
      </c>
      <c r="AC2153" s="1" t="n">
        <v>399726</v>
      </c>
    </row>
    <row r="2154" customFormat="false" ht="12.75" hidden="false" customHeight="true" outlineLevel="0" collapsed="false">
      <c r="A2154" s="14" t="n">
        <v>2</v>
      </c>
      <c r="B2154" s="15" t="n">
        <v>46280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1707238</v>
      </c>
      <c r="L2154" s="14" t="n">
        <v>234435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729.31</v>
      </c>
      <c r="W2154" s="16" t="n">
        <v>729.31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SOPAO MAGGI CARN 200</v>
      </c>
      <c r="AC2154" s="1" t="n">
        <v>400026</v>
      </c>
    </row>
    <row r="2155" customFormat="false" ht="12.75" hidden="false" customHeight="true" outlineLevel="0" collapsed="false">
      <c r="A2155" s="14" t="n">
        <v>2</v>
      </c>
      <c r="B2155" s="15" t="n">
        <v>46287</v>
      </c>
      <c r="C2155" s="15" t="n">
        <v>46287</v>
      </c>
      <c r="D2155" s="14" t="n">
        <v>515</v>
      </c>
      <c r="E2155" s="1" t="s">
        <v>137</v>
      </c>
      <c r="F2155" s="14" t="n">
        <v>34</v>
      </c>
      <c r="G2155" s="1" t="s">
        <v>55</v>
      </c>
      <c r="H2155" s="14" t="n">
        <v>2110405</v>
      </c>
      <c r="I2155" s="1" t="s">
        <v>56</v>
      </c>
      <c r="J2155" s="14" t="n">
        <v>1745092</v>
      </c>
      <c r="L2155" s="14" t="n">
        <v>240318</v>
      </c>
      <c r="M2155" s="1" t="s">
        <v>52</v>
      </c>
      <c r="N2155" s="1" t="s">
        <v>45</v>
      </c>
      <c r="P2155" s="14" t="n">
        <v>102</v>
      </c>
      <c r="Q2155" s="1" t="s">
        <v>308</v>
      </c>
      <c r="R2155" s="1" t="s">
        <v>138</v>
      </c>
      <c r="S2155" s="14" t="n">
        <v>4210502</v>
      </c>
      <c r="T2155" s="1" t="s">
        <v>246</v>
      </c>
      <c r="U2155" s="16" t="n">
        <v>5435.36</v>
      </c>
      <c r="W2155" s="16" t="n">
        <v>5435.36</v>
      </c>
      <c r="X2155" s="1" t="s">
        <v>1803</v>
      </c>
      <c r="Z2155" s="1" t="str">
        <f aca="false">IF($T2155="","",IFERROR(INDEX('Resumo Grupos'!$AC$3:$AC$200,MATCH($T2155,'Resumo Grupos'!$AB$3:$AB$200,0)),"n/d"))</f>
        <v>Empréstimo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4" t="n">
        <v>2</v>
      </c>
      <c r="B2156" s="15" t="n">
        <v>46269</v>
      </c>
      <c r="C2156" s="15" t="n">
        <v>46287</v>
      </c>
      <c r="D2156" s="14" t="n">
        <v>1672</v>
      </c>
      <c r="E2156" s="1" t="s">
        <v>343</v>
      </c>
      <c r="F2156" s="14" t="n">
        <v>24</v>
      </c>
      <c r="G2156" s="1" t="s">
        <v>51</v>
      </c>
      <c r="H2156" s="14" t="n">
        <v>2110405</v>
      </c>
      <c r="I2156" s="1" t="s">
        <v>56</v>
      </c>
      <c r="J2156" s="14" t="n">
        <v>1651551</v>
      </c>
      <c r="L2156" s="14" t="n">
        <v>226827</v>
      </c>
      <c r="M2156" s="1" t="s">
        <v>52</v>
      </c>
      <c r="N2156" s="1" t="s">
        <v>45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1917.5</v>
      </c>
      <c r="W2156" s="16" t="n">
        <v>1917.5</v>
      </c>
      <c r="X2156" s="1" t="s">
        <v>1804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REFRIG MAGISTRAL 2L</v>
      </c>
      <c r="AC2156" s="1" t="n">
        <v>1440541</v>
      </c>
    </row>
    <row r="2157" customFormat="false" ht="12.75" hidden="false" customHeight="true" outlineLevel="0" collapsed="false">
      <c r="A2157" s="14" t="n">
        <v>2</v>
      </c>
      <c r="B2157" s="15" t="n">
        <v>46280</v>
      </c>
      <c r="C2157" s="15" t="n">
        <v>46287</v>
      </c>
      <c r="D2157" s="14" t="n">
        <v>48</v>
      </c>
      <c r="E2157" s="1" t="s">
        <v>153</v>
      </c>
      <c r="F2157" s="14" t="n">
        <v>24</v>
      </c>
      <c r="G2157" s="1" t="s">
        <v>51</v>
      </c>
      <c r="H2157" s="14" t="n">
        <v>2110101</v>
      </c>
      <c r="I2157" s="1" t="s">
        <v>43</v>
      </c>
      <c r="J2157" s="14" t="n">
        <v>1707364</v>
      </c>
      <c r="L2157" s="14" t="n">
        <v>2677</v>
      </c>
      <c r="M2157" s="1" t="s">
        <v>52</v>
      </c>
      <c r="N2157" s="1" t="s">
        <v>37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300</v>
      </c>
      <c r="W2157" s="16" t="n">
        <v>300</v>
      </c>
      <c r="X2157" s="1" t="s">
        <v>892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4" t="n">
        <v>2</v>
      </c>
      <c r="B2158" s="15" t="n">
        <v>46287</v>
      </c>
      <c r="C2158" s="15" t="n">
        <v>46287</v>
      </c>
      <c r="D2158" s="14" t="n">
        <v>48</v>
      </c>
      <c r="E2158" s="1" t="s">
        <v>153</v>
      </c>
      <c r="F2158" s="14" t="n">
        <v>5</v>
      </c>
      <c r="G2158" s="1" t="s">
        <v>1395</v>
      </c>
      <c r="H2158" s="14" t="n">
        <v>2110304</v>
      </c>
      <c r="I2158" s="1" t="s">
        <v>1396</v>
      </c>
      <c r="J2158" s="14" t="n">
        <v>1739343</v>
      </c>
      <c r="L2158" s="14" t="n">
        <v>2689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1397</v>
      </c>
      <c r="S2158" s="14" t="n">
        <v>3110301</v>
      </c>
      <c r="T2158" s="1" t="s">
        <v>1398</v>
      </c>
      <c r="U2158" s="16" t="n">
        <v>48.15</v>
      </c>
      <c r="W2158" s="16" t="n">
        <v>48.15</v>
      </c>
      <c r="X2158" s="1" t="s">
        <v>1805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1739351</v>
      </c>
      <c r="L2159" s="14" t="n">
        <v>2690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22.45</v>
      </c>
      <c r="W2159" s="16" t="n">
        <v>22.45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34</v>
      </c>
      <c r="G2160" s="1" t="s">
        <v>55</v>
      </c>
      <c r="H2160" s="14" t="n">
        <v>2110101</v>
      </c>
      <c r="I2160" s="1" t="s">
        <v>43</v>
      </c>
      <c r="J2160" s="14" t="n">
        <v>1740335</v>
      </c>
      <c r="L2160" s="14" t="n">
        <v>2691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280</v>
      </c>
      <c r="W2160" s="16" t="n">
        <v>280</v>
      </c>
      <c r="X2160" s="1" t="s">
        <v>1698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1740545</v>
      </c>
      <c r="L2161" s="14" t="n">
        <v>2692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2456</v>
      </c>
      <c r="W2161" s="16" t="n">
        <v>2456</v>
      </c>
      <c r="X2161" s="1" t="s">
        <v>1782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0</v>
      </c>
      <c r="E2162" s="1" t="s">
        <v>109</v>
      </c>
      <c r="F2162" s="14" t="n">
        <v>17</v>
      </c>
      <c r="G2162" s="1" t="s">
        <v>110</v>
      </c>
      <c r="H2162" s="14" t="n">
        <v>1110101</v>
      </c>
      <c r="I2162" s="1" t="s">
        <v>111</v>
      </c>
      <c r="J2162" s="14" t="n">
        <v>1744020</v>
      </c>
      <c r="L2162" s="14" t="n">
        <v>1744020</v>
      </c>
      <c r="M2162" s="1" t="s">
        <v>52</v>
      </c>
      <c r="N2162" s="1" t="s">
        <v>112</v>
      </c>
      <c r="P2162" s="14" t="n">
        <v>113</v>
      </c>
      <c r="Q2162" s="1" t="s">
        <v>46</v>
      </c>
      <c r="R2162" s="1" t="s">
        <v>71</v>
      </c>
      <c r="S2162" s="14" t="n">
        <v>4210314</v>
      </c>
      <c r="T2162" s="1" t="s">
        <v>113</v>
      </c>
      <c r="U2162" s="16" t="n">
        <v>50</v>
      </c>
      <c r="W2162" s="16" t="n">
        <v>50</v>
      </c>
      <c r="X2162" s="1" t="s">
        <v>368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1744027</v>
      </c>
      <c r="L2163" s="14" t="n">
        <v>1744027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4210316</v>
      </c>
      <c r="T2163" s="1" t="s">
        <v>159</v>
      </c>
      <c r="U2163" s="16" t="n">
        <v>100</v>
      </c>
      <c r="W2163" s="16" t="n">
        <v>100</v>
      </c>
      <c r="X2163" s="1" t="s">
        <v>1807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1744028</v>
      </c>
      <c r="L2164" s="14" t="n">
        <v>1744028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39</v>
      </c>
      <c r="S2164" s="14" t="n">
        <v>4210227</v>
      </c>
      <c r="T2164" s="1" t="s">
        <v>68</v>
      </c>
      <c r="U2164" s="16" t="n">
        <v>200</v>
      </c>
      <c r="W2164" s="16" t="n">
        <v>200</v>
      </c>
      <c r="X2164" s="1" t="s">
        <v>1808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1744029</v>
      </c>
      <c r="L2165" s="14" t="n">
        <v>1744029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71</v>
      </c>
      <c r="S2165" s="14" t="n">
        <v>4210309</v>
      </c>
      <c r="T2165" s="1" t="s">
        <v>72</v>
      </c>
      <c r="U2165" s="16" t="n">
        <v>10</v>
      </c>
      <c r="W2165" s="16" t="n">
        <v>10</v>
      </c>
      <c r="X2165" s="1" t="s">
        <v>1552</v>
      </c>
      <c r="Z2165" s="1" t="str">
        <f aca="false">IF($T2165="","",IFERROR(INDEX('Resumo Grupos'!$AC$3:$AC$200,MATCH($T2165,'Resumo Grupos'!$AB$3:$AB$200,0)),"n/d"))</f>
        <v>Salários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1744033</v>
      </c>
      <c r="L2166" s="14" t="n">
        <v>1744033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4210314</v>
      </c>
      <c r="T2166" s="1" t="s">
        <v>113</v>
      </c>
      <c r="U2166" s="16" t="n">
        <v>100</v>
      </c>
      <c r="W2166" s="16" t="n">
        <v>100</v>
      </c>
      <c r="X2166" s="1" t="s">
        <v>1745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45.75" hidden="false" customHeight="true" outlineLevel="0" collapsed="false">
      <c r="A2167" s="10" t="n">
        <v>2</v>
      </c>
      <c r="B2167" s="11" t="n">
        <v>46280</v>
      </c>
      <c r="C2167" s="11" t="n">
        <v>46287</v>
      </c>
      <c r="D2167" s="10" t="n">
        <v>1666</v>
      </c>
      <c r="E2167" s="12" t="s">
        <v>266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1706873</v>
      </c>
      <c r="L2167" s="10" t="n">
        <v>234392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4060.96</v>
      </c>
      <c r="W2167" s="13" t="n">
        <v>4060.96</v>
      </c>
      <c r="X2167" s="12" t="s">
        <v>1809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DUNHILL CARLTON BLEN</v>
      </c>
      <c r="AC2167" s="1" t="n">
        <v>573768</v>
      </c>
    </row>
    <row r="2168" customFormat="false" ht="45.75" hidden="false" customHeight="true" outlineLevel="0" collapsed="false">
      <c r="A2168" s="10" t="n">
        <v>2</v>
      </c>
      <c r="B2168" s="11" t="n">
        <v>46274</v>
      </c>
      <c r="C2168" s="11" t="n">
        <v>46287</v>
      </c>
      <c r="D2168" s="10" t="n">
        <v>1671</v>
      </c>
      <c r="E2168" s="12" t="s">
        <v>119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1678494</v>
      </c>
      <c r="L2168" s="10" t="n">
        <v>230275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573.28</v>
      </c>
      <c r="W2168" s="13" t="n">
        <v>573.28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ABS NATURALMEN C/A 8</v>
      </c>
      <c r="AC2168" s="1" t="n">
        <v>591052</v>
      </c>
    </row>
    <row r="2169" customFormat="false" ht="54.75" hidden="false" customHeight="true" outlineLevel="0" collapsed="false">
      <c r="A2169" s="10" t="n">
        <v>2</v>
      </c>
      <c r="B2169" s="11" t="n">
        <v>46273</v>
      </c>
      <c r="C2169" s="11" t="n">
        <v>46287</v>
      </c>
      <c r="D2169" s="10" t="n">
        <v>1734</v>
      </c>
      <c r="E2169" s="12" t="s">
        <v>566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1673855</v>
      </c>
      <c r="L2169" s="10" t="n">
        <v>229517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972.4</v>
      </c>
      <c r="W2169" s="13" t="n">
        <v>972.4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SORVETE 2 LTS CHOCOL</v>
      </c>
      <c r="AC2169" s="1" t="n">
        <v>259439</v>
      </c>
    </row>
    <row r="2170" customFormat="false" ht="45.75" hidden="false" customHeight="true" outlineLevel="0" collapsed="false">
      <c r="A2170" s="10" t="n">
        <v>2</v>
      </c>
      <c r="B2170" s="11" t="n">
        <v>46244</v>
      </c>
      <c r="C2170" s="11" t="n">
        <v>46288</v>
      </c>
      <c r="D2170" s="10" t="n">
        <v>1789</v>
      </c>
      <c r="E2170" s="12" t="s">
        <v>544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1529685</v>
      </c>
      <c r="L2170" s="10" t="n">
        <v>208126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430</v>
      </c>
      <c r="S2170" s="10" t="n">
        <v>4210112</v>
      </c>
      <c r="T2170" s="12" t="s">
        <v>545</v>
      </c>
      <c r="U2170" s="13" t="n">
        <v>10413.34</v>
      </c>
      <c r="W2170" s="13" t="n">
        <v>10413.34</v>
      </c>
      <c r="X2170" s="12" t="s">
        <v>1812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54.75" hidden="false" customHeight="true" outlineLevel="0" collapsed="false">
      <c r="A2171" s="10" t="n">
        <v>2</v>
      </c>
      <c r="B2171" s="11" t="n">
        <v>46274</v>
      </c>
      <c r="C2171" s="11" t="n">
        <v>46288</v>
      </c>
      <c r="D2171" s="10" t="n">
        <v>1705</v>
      </c>
      <c r="E2171" s="12" t="s">
        <v>130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1677099</v>
      </c>
      <c r="L2171" s="10" t="n">
        <v>230038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50.85</v>
      </c>
      <c r="W2171" s="13" t="n">
        <v>50.85</v>
      </c>
      <c r="X2171" s="12" t="s">
        <v>1813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MONSTER ENERGY ENERG</v>
      </c>
      <c r="AC2171" s="1" t="n">
        <v>1281795</v>
      </c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1677122</v>
      </c>
      <c r="L2172" s="10" t="n">
        <v>230042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221.99</v>
      </c>
      <c r="W2172" s="13" t="n">
        <v>221.99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REFRI. COCA COLA RETORNAVEL 2L</v>
      </c>
      <c r="AC2172" s="1" t="n">
        <v>2029788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1677166</v>
      </c>
      <c r="L2173" s="10" t="n">
        <v>230048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949.62</v>
      </c>
      <c r="W2173" s="13" t="n">
        <v>949.62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KAPO UVA 200ML</v>
      </c>
      <c r="AC2173" s="1" t="n">
        <v>1281807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1677308</v>
      </c>
      <c r="L2174" s="10" t="n">
        <v>230067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630.74</v>
      </c>
      <c r="W2174" s="13" t="n">
        <v>630.74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POWERADE FRUTA 500ML</v>
      </c>
      <c r="AC2174" s="1" t="n">
        <v>1281791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1677411</v>
      </c>
      <c r="L2175" s="10" t="n">
        <v>230075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2815.26</v>
      </c>
      <c r="W2175" s="13" t="n">
        <v>2815.26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REFR FANTA UVA 200ML</v>
      </c>
      <c r="AC2175" s="1" t="n">
        <v>2030858</v>
      </c>
    </row>
    <row r="2176" customFormat="false" ht="54.75" hidden="false" customHeight="true" outlineLevel="0" collapsed="false">
      <c r="A2176" s="10" t="n">
        <v>2</v>
      </c>
      <c r="B2176" s="11" t="n">
        <v>46269</v>
      </c>
      <c r="C2176" s="11" t="n">
        <v>46288</v>
      </c>
      <c r="D2176" s="10" t="n">
        <v>1613</v>
      </c>
      <c r="E2176" s="12" t="s">
        <v>50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1653086</v>
      </c>
      <c r="L2176" s="10" t="n">
        <v>227108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2295.99</v>
      </c>
      <c r="W2176" s="13" t="n">
        <v>2295.99</v>
      </c>
      <c r="X2176" s="12" t="s">
        <v>1750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COSTELA SUINA KG</v>
      </c>
      <c r="AC2176" s="1" t="n">
        <v>1627324</v>
      </c>
    </row>
    <row r="2177" customFormat="false" ht="36.75" hidden="false" customHeight="true" outlineLevel="0" collapsed="false">
      <c r="A2177" s="10" t="n">
        <v>2</v>
      </c>
      <c r="B2177" s="11" t="n">
        <v>46276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1686409</v>
      </c>
      <c r="L2177" s="10" t="n">
        <v>231486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478.72</v>
      </c>
      <c r="W2177" s="13" t="n">
        <v>478.72</v>
      </c>
      <c r="X2177" s="12" t="s">
        <v>1818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CORACAO DE FRANGO KG</v>
      </c>
      <c r="AC2177" s="1" t="n">
        <v>1629386</v>
      </c>
    </row>
    <row r="2178" customFormat="false" ht="36.75" hidden="false" customHeight="true" outlineLevel="0" collapsed="false">
      <c r="A2178" s="10" t="n">
        <v>2</v>
      </c>
      <c r="B2178" s="11" t="n">
        <v>46275</v>
      </c>
      <c r="C2178" s="11" t="n">
        <v>46288</v>
      </c>
      <c r="D2178" s="10" t="n">
        <v>1608</v>
      </c>
      <c r="E2178" s="12" t="s">
        <v>240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1681684</v>
      </c>
      <c r="L2178" s="10" t="n">
        <v>230751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684.67</v>
      </c>
      <c r="W2178" s="13" t="n">
        <v>684.67</v>
      </c>
      <c r="X2178" s="12" t="s">
        <v>1751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PATE ATUM COQ 170G</v>
      </c>
      <c r="AC2178" s="1" t="n">
        <v>1726308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10019</v>
      </c>
      <c r="E2179" s="12" t="s">
        <v>268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1681636</v>
      </c>
      <c r="L2179" s="10" t="n">
        <v>230738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2170.63</v>
      </c>
      <c r="W2179" s="13" t="n">
        <v>2170.63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PATINHO BOVINO KG</v>
      </c>
      <c r="AC2179" s="1" t="n">
        <v>33492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1681653</v>
      </c>
      <c r="L2180" s="10" t="n">
        <v>230747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432.76</v>
      </c>
      <c r="W2180" s="13" t="n">
        <v>432.76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ALCATRA BOVINA KG</v>
      </c>
      <c r="AC2180" s="1" t="n">
        <v>38204</v>
      </c>
    </row>
    <row r="2181" customFormat="false" ht="54.75" hidden="false" customHeight="true" outlineLevel="0" collapsed="false">
      <c r="A2181" s="10" t="n">
        <v>2</v>
      </c>
      <c r="B2181" s="11" t="n">
        <v>46288</v>
      </c>
      <c r="C2181" s="11" t="n">
        <v>46288</v>
      </c>
      <c r="D2181" s="10" t="n">
        <v>10096</v>
      </c>
      <c r="E2181" s="12" t="s">
        <v>622</v>
      </c>
      <c r="F2181" s="10" t="n">
        <v>13</v>
      </c>
      <c r="G2181" s="12" t="s">
        <v>135</v>
      </c>
      <c r="H2181" s="10" t="n">
        <v>2110405</v>
      </c>
      <c r="I2181" s="12" t="s">
        <v>56</v>
      </c>
      <c r="J2181" s="10" t="n">
        <v>1748731</v>
      </c>
      <c r="L2181" s="10" t="n">
        <v>240873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140</v>
      </c>
      <c r="W2181" s="13" t="n">
        <v>140</v>
      </c>
      <c r="X2181" s="12" t="s">
        <v>1819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OVOS BRANCO UNID</v>
      </c>
      <c r="AC2181" s="1" t="n">
        <v>294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515</v>
      </c>
      <c r="E2182" s="12" t="s">
        <v>137</v>
      </c>
      <c r="F2182" s="10" t="n">
        <v>34</v>
      </c>
      <c r="G2182" s="12" t="s">
        <v>55</v>
      </c>
      <c r="H2182" s="10" t="n">
        <v>2110405</v>
      </c>
      <c r="I2182" s="12" t="s">
        <v>56</v>
      </c>
      <c r="J2182" s="10" t="n">
        <v>1770185</v>
      </c>
      <c r="L2182" s="10" t="n">
        <v>243736</v>
      </c>
      <c r="M2182" s="12" t="s">
        <v>52</v>
      </c>
      <c r="N2182" s="12" t="s">
        <v>45</v>
      </c>
      <c r="P2182" s="10" t="n">
        <v>102</v>
      </c>
      <c r="Q2182" s="12" t="s">
        <v>308</v>
      </c>
      <c r="R2182" s="12" t="s">
        <v>516</v>
      </c>
      <c r="S2182" s="10" t="n">
        <v>22103</v>
      </c>
      <c r="T2182" s="12" t="s">
        <v>516</v>
      </c>
      <c r="U2182" s="13" t="n">
        <v>165</v>
      </c>
      <c r="W2182" s="13" t="n">
        <v>165</v>
      </c>
      <c r="X2182" s="12" t="s">
        <v>1820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</row>
    <row r="2183" customFormat="false" ht="36.75" hidden="false" customHeight="true" outlineLevel="0" collapsed="false">
      <c r="A2183" s="10" t="n">
        <v>2</v>
      </c>
      <c r="B2183" s="11" t="n">
        <v>46281</v>
      </c>
      <c r="C2183" s="11" t="n">
        <v>46288</v>
      </c>
      <c r="D2183" s="10" t="n">
        <v>1363</v>
      </c>
      <c r="E2183" s="12" t="s">
        <v>174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1711574</v>
      </c>
      <c r="L2183" s="10" t="n">
        <v>235158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128</v>
      </c>
      <c r="W2183" s="13" t="n">
        <v>128</v>
      </c>
      <c r="X2183" s="12" t="s">
        <v>1821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PAO HAMBURGUER SANTO PAO</v>
      </c>
      <c r="AC2183" s="1" t="n">
        <v>3941</v>
      </c>
    </row>
    <row r="2184" customFormat="false" ht="45.75" hidden="false" customHeight="true" outlineLevel="0" collapsed="false">
      <c r="A2184" s="10" t="n">
        <v>2</v>
      </c>
      <c r="B2184" s="11" t="n">
        <v>46288</v>
      </c>
      <c r="C2184" s="11" t="n">
        <v>46288</v>
      </c>
      <c r="D2184" s="10" t="n">
        <v>48</v>
      </c>
      <c r="E2184" s="12" t="s">
        <v>153</v>
      </c>
      <c r="F2184" s="10" t="n">
        <v>13</v>
      </c>
      <c r="G2184" s="12" t="s">
        <v>135</v>
      </c>
      <c r="H2184" s="10" t="n">
        <v>2110101</v>
      </c>
      <c r="I2184" s="12" t="s">
        <v>43</v>
      </c>
      <c r="J2184" s="10" t="n">
        <v>1744126</v>
      </c>
      <c r="L2184" s="10" t="n">
        <v>2695</v>
      </c>
      <c r="M2184" s="12" t="s">
        <v>52</v>
      </c>
      <c r="N2184" s="12" t="s">
        <v>37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195</v>
      </c>
      <c r="W2184" s="13" t="n">
        <v>0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0" t="n">
        <v>2</v>
      </c>
      <c r="B2185" s="11" t="n">
        <v>46260</v>
      </c>
      <c r="C2185" s="11" t="n">
        <v>46288</v>
      </c>
      <c r="D2185" s="10" t="n">
        <v>1107</v>
      </c>
      <c r="E2185" s="12" t="s">
        <v>254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1605200</v>
      </c>
      <c r="L2185" s="10" t="n">
        <v>219910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1510.34</v>
      </c>
      <c r="W2185" s="13" t="n">
        <v>1510.34</v>
      </c>
      <c r="X2185" s="12" t="s">
        <v>1660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BOLINHO MORANGO 7308</v>
      </c>
      <c r="AC2185" s="1" t="n">
        <v>447609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46288</v>
      </c>
      <c r="D2186" s="10" t="n">
        <v>1024</v>
      </c>
      <c r="E2186" s="12" t="s">
        <v>471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1711602</v>
      </c>
      <c r="L2186" s="10" t="n">
        <v>235162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240</v>
      </c>
      <c r="W2186" s="13" t="n">
        <v>240</v>
      </c>
      <c r="X2186" s="12" t="s">
        <v>1823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AGUA MIN SNT CLAU 2L</v>
      </c>
      <c r="AC2186" s="1" t="n">
        <v>644000</v>
      </c>
    </row>
    <row r="2187" customFormat="false" ht="36.75" hidden="false" customHeight="true" outlineLevel="0" collapsed="false">
      <c r="A2187" s="10" t="n">
        <v>2</v>
      </c>
      <c r="B2187" s="11" t="n">
        <v>46275</v>
      </c>
      <c r="C2187" s="11" t="n">
        <v>46288</v>
      </c>
      <c r="D2187" s="10" t="n">
        <v>33</v>
      </c>
      <c r="E2187" s="12" t="s">
        <v>313</v>
      </c>
      <c r="F2187" s="10" t="n">
        <v>34</v>
      </c>
      <c r="G2187" s="12" t="s">
        <v>55</v>
      </c>
      <c r="H2187" s="10" t="n">
        <v>2110405</v>
      </c>
      <c r="I2187" s="12" t="s">
        <v>56</v>
      </c>
      <c r="J2187" s="10" t="n">
        <v>1682658</v>
      </c>
      <c r="L2187" s="10" t="n">
        <v>230993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781.39</v>
      </c>
      <c r="W2187" s="13" t="n">
        <v>781.39</v>
      </c>
      <c r="X2187" s="12" t="s">
        <v>413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SUCO FAZENDINHA CITR</v>
      </c>
      <c r="AC2187" s="1" t="n">
        <v>5642</v>
      </c>
    </row>
    <row r="2188" customFormat="false" ht="54.75" hidden="false" customHeight="true" outlineLevel="0" collapsed="false">
      <c r="A2188" s="10" t="n">
        <v>2</v>
      </c>
      <c r="B2188" s="11" t="n">
        <v>46288</v>
      </c>
      <c r="C2188" s="11" t="n">
        <v>46288</v>
      </c>
      <c r="D2188" s="10" t="n">
        <v>33</v>
      </c>
      <c r="E2188" s="12" t="s">
        <v>313</v>
      </c>
      <c r="F2188" s="10" t="n">
        <v>34</v>
      </c>
      <c r="G2188" s="12" t="s">
        <v>55</v>
      </c>
      <c r="H2188" s="10" t="n">
        <v>2110405</v>
      </c>
      <c r="I2188" s="12" t="s">
        <v>56</v>
      </c>
      <c r="J2188" s="10" t="n">
        <v>1770170</v>
      </c>
      <c r="L2188" s="10" t="n">
        <v>243732</v>
      </c>
      <c r="M2188" s="12" t="s">
        <v>52</v>
      </c>
      <c r="N2188" s="12" t="s">
        <v>45</v>
      </c>
      <c r="P2188" s="10" t="n">
        <v>102</v>
      </c>
      <c r="Q2188" s="12" t="s">
        <v>308</v>
      </c>
      <c r="R2188" s="12" t="s">
        <v>607</v>
      </c>
      <c r="S2188" s="10" t="n">
        <v>1140101</v>
      </c>
      <c r="T2188" s="12" t="s">
        <v>608</v>
      </c>
      <c r="U2188" s="13" t="n">
        <v>56.53</v>
      </c>
      <c r="W2188" s="13" t="n">
        <v>56.53</v>
      </c>
      <c r="X2188" s="12" t="s">
        <v>1824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0</v>
      </c>
      <c r="E2189" s="12" t="s">
        <v>109</v>
      </c>
      <c r="F2189" s="10" t="n">
        <v>17</v>
      </c>
      <c r="G2189" s="12" t="s">
        <v>110</v>
      </c>
      <c r="H2189" s="10" t="n">
        <v>1110101</v>
      </c>
      <c r="I2189" s="12" t="s">
        <v>111</v>
      </c>
      <c r="J2189" s="10" t="n">
        <v>1748550</v>
      </c>
      <c r="L2189" s="10" t="n">
        <v>1748550</v>
      </c>
      <c r="M2189" s="12" t="s">
        <v>52</v>
      </c>
      <c r="N2189" s="12" t="s">
        <v>112</v>
      </c>
      <c r="P2189" s="10" t="n">
        <v>113</v>
      </c>
      <c r="Q2189" s="12" t="s">
        <v>46</v>
      </c>
      <c r="R2189" s="12" t="s">
        <v>71</v>
      </c>
      <c r="S2189" s="10" t="n">
        <v>4210314</v>
      </c>
      <c r="T2189" s="12" t="s">
        <v>113</v>
      </c>
      <c r="U2189" s="13" t="n">
        <v>50</v>
      </c>
      <c r="W2189" s="13" t="n">
        <v>50</v>
      </c>
      <c r="X2189" s="12" t="s">
        <v>368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1748554</v>
      </c>
      <c r="L2190" s="10" t="n">
        <v>1748554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4210314</v>
      </c>
      <c r="T2190" s="12" t="s">
        <v>113</v>
      </c>
      <c r="U2190" s="13" t="n">
        <v>100</v>
      </c>
      <c r="W2190" s="13" t="n">
        <v>100</v>
      </c>
      <c r="X2190" s="12" t="s">
        <v>1706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1748558</v>
      </c>
      <c r="L2191" s="10" t="n">
        <v>1748558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71</v>
      </c>
      <c r="S2191" s="10" t="n">
        <v>4210309</v>
      </c>
      <c r="T2191" s="12" t="s">
        <v>72</v>
      </c>
      <c r="U2191" s="13" t="n">
        <v>10</v>
      </c>
      <c r="W2191" s="13" t="n">
        <v>10</v>
      </c>
      <c r="X2191" s="12" t="s">
        <v>1552</v>
      </c>
      <c r="Z2191" s="1" t="str">
        <f aca="false">IF($T2191="","",IFERROR(INDEX('Resumo Grupos'!$AC$3:$AC$200,MATCH($T2191,'Resumo Grupos'!$AB$3:$AB$200,0)),"n/d"))</f>
        <v>Salários</v>
      </c>
      <c r="AA2191" s="1" t="str">
        <f aca="false">IF($T2191="","",IF(COUNTIF('Resumo Grupos'!$AE$3:$AE$40,$T2191)&gt;0,"NAO","SIM"))</f>
        <v>SIM</v>
      </c>
    </row>
    <row r="2192" customFormat="false" ht="45.75" hidden="false" customHeight="true" outlineLevel="0" collapsed="false">
      <c r="A2192" s="10" t="n">
        <v>2</v>
      </c>
      <c r="B2192" s="11" t="n">
        <v>46288</v>
      </c>
      <c r="C2192" s="11" t="n">
        <v>46288</v>
      </c>
      <c r="D2192" s="10" t="n">
        <v>0</v>
      </c>
      <c r="E2192" s="12" t="s">
        <v>109</v>
      </c>
      <c r="F2192" s="10" t="n">
        <v>17</v>
      </c>
      <c r="G2192" s="12" t="s">
        <v>110</v>
      </c>
      <c r="H2192" s="10" t="n">
        <v>1110101</v>
      </c>
      <c r="I2192" s="12" t="s">
        <v>111</v>
      </c>
      <c r="J2192" s="10" t="n">
        <v>1748734</v>
      </c>
      <c r="L2192" s="10" t="n">
        <v>1748734</v>
      </c>
      <c r="M2192" s="12" t="s">
        <v>52</v>
      </c>
      <c r="N2192" s="12" t="s">
        <v>112</v>
      </c>
      <c r="P2192" s="10" t="n">
        <v>113</v>
      </c>
      <c r="Q2192" s="12" t="s">
        <v>46</v>
      </c>
      <c r="R2192" s="12" t="s">
        <v>56</v>
      </c>
      <c r="S2192" s="10" t="n">
        <v>2110405</v>
      </c>
      <c r="T2192" s="12" t="s">
        <v>56</v>
      </c>
      <c r="U2192" s="13" t="n">
        <v>140</v>
      </c>
      <c r="W2192" s="13" t="n">
        <v>140</v>
      </c>
      <c r="X2192" s="12" t="s">
        <v>1825</v>
      </c>
      <c r="Z2192" s="1" t="str">
        <f aca="false">IF($T2192="","",IFERROR(INDEX('Resumo Grupos'!$AC$3:$AC$200,MATCH($T2192,'Resumo Grupos'!$AB$3:$AB$200,0)),"n/d"))</f>
        <v>Cobertura de conta</v>
      </c>
      <c r="AA2192" s="1" t="str">
        <f aca="false">IF($T2192="","",IF(COUNTIF('Resumo Grupos'!$AE$3:$AE$40,$T2192)&gt;0,"NAO","SIM"))</f>
        <v>SIM</v>
      </c>
    </row>
    <row r="2193" customFormat="false" ht="54.75" hidden="false" customHeight="true" outlineLevel="0" collapsed="false">
      <c r="A2193" s="10" t="n">
        <v>2</v>
      </c>
      <c r="B2193" s="11" t="n">
        <v>46261</v>
      </c>
      <c r="C2193" s="11" t="n">
        <v>46289</v>
      </c>
      <c r="D2193" s="10" t="n">
        <v>1706</v>
      </c>
      <c r="E2193" s="12" t="s">
        <v>1671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1608557</v>
      </c>
      <c r="L2193" s="10" t="n">
        <v>220371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805.4</v>
      </c>
      <c r="W2193" s="13" t="n">
        <v>805.4</v>
      </c>
      <c r="X2193" s="12" t="s">
        <v>1672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BATATA PRINGLES ORIGINAL 104G</v>
      </c>
      <c r="AC2193" s="1" t="n">
        <v>206697</v>
      </c>
    </row>
    <row r="2194" customFormat="false" ht="36.75" hidden="false" customHeight="true" outlineLevel="0" collapsed="false">
      <c r="A2194" s="10" t="n">
        <v>2</v>
      </c>
      <c r="B2194" s="11" t="n">
        <v>46279</v>
      </c>
      <c r="C2194" s="11" t="n">
        <v>46289</v>
      </c>
      <c r="D2194" s="10" t="n">
        <v>1218</v>
      </c>
      <c r="E2194" s="12" t="s">
        <v>659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1702936</v>
      </c>
      <c r="L2194" s="10" t="n">
        <v>233731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803.5</v>
      </c>
      <c r="W2194" s="13" t="n">
        <v>803.5</v>
      </c>
      <c r="X2194" s="12" t="s">
        <v>1761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COLA POLYTUBES ADESI</v>
      </c>
      <c r="AC2194" s="1" t="n">
        <v>11105</v>
      </c>
    </row>
    <row r="2195" customFormat="false" ht="36.75" hidden="false" customHeight="true" outlineLevel="0" collapsed="false">
      <c r="A2195" s="10" t="n">
        <v>2</v>
      </c>
      <c r="B2195" s="11" t="n">
        <v>46282</v>
      </c>
      <c r="C2195" s="11" t="n">
        <v>46289</v>
      </c>
      <c r="D2195" s="10" t="n">
        <v>10019</v>
      </c>
      <c r="E2195" s="12" t="s">
        <v>268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1715690</v>
      </c>
      <c r="L2195" s="10" t="n">
        <v>235816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638.51</v>
      </c>
      <c r="W2195" s="13" t="n">
        <v>638.51</v>
      </c>
      <c r="X2195" s="12" t="s">
        <v>1826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PERNIL SUINO KG</v>
      </c>
      <c r="AC2195" s="1" t="n">
        <v>33639</v>
      </c>
    </row>
    <row r="2196" customFormat="false" ht="54.75" hidden="false" customHeight="true" outlineLevel="0" collapsed="false">
      <c r="A2196" s="10" t="n">
        <v>2</v>
      </c>
      <c r="B2196" s="11" t="n">
        <v>46289</v>
      </c>
      <c r="C2196" s="11" t="n">
        <v>46289</v>
      </c>
      <c r="D2196" s="10" t="n">
        <v>10096</v>
      </c>
      <c r="E2196" s="12" t="s">
        <v>622</v>
      </c>
      <c r="F2196" s="10" t="n">
        <v>13</v>
      </c>
      <c r="G2196" s="12" t="s">
        <v>135</v>
      </c>
      <c r="H2196" s="10" t="n">
        <v>2110405</v>
      </c>
      <c r="I2196" s="12" t="s">
        <v>56</v>
      </c>
      <c r="J2196" s="10" t="n">
        <v>1752102</v>
      </c>
      <c r="L2196" s="10" t="n">
        <v>241203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200</v>
      </c>
      <c r="W2196" s="13" t="n">
        <v>200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BOLO MIYAZAKI GRANDE</v>
      </c>
      <c r="AC2196" s="1" t="n">
        <v>330</v>
      </c>
    </row>
    <row r="2197" customFormat="false" ht="54.75" hidden="false" customHeight="true" outlineLevel="0" collapsed="false">
      <c r="A2197" s="10" t="n">
        <v>2</v>
      </c>
      <c r="B2197" s="11" t="n">
        <v>46289</v>
      </c>
      <c r="C2197" s="11" t="n">
        <v>46289</v>
      </c>
      <c r="D2197" s="10" t="n">
        <v>515</v>
      </c>
      <c r="E2197" s="12" t="s">
        <v>137</v>
      </c>
      <c r="F2197" s="10" t="n">
        <v>34</v>
      </c>
      <c r="G2197" s="12" t="s">
        <v>55</v>
      </c>
      <c r="H2197" s="10" t="n">
        <v>2110405</v>
      </c>
      <c r="I2197" s="12" t="s">
        <v>56</v>
      </c>
      <c r="J2197" s="10" t="n">
        <v>1770521</v>
      </c>
      <c r="L2197" s="10" t="n">
        <v>243791</v>
      </c>
      <c r="M2197" s="12" t="s">
        <v>52</v>
      </c>
      <c r="N2197" s="12" t="s">
        <v>45</v>
      </c>
      <c r="P2197" s="10" t="n">
        <v>102</v>
      </c>
      <c r="Q2197" s="12" t="s">
        <v>308</v>
      </c>
      <c r="R2197" s="12" t="s">
        <v>138</v>
      </c>
      <c r="S2197" s="10" t="n">
        <v>4210502</v>
      </c>
      <c r="T2197" s="12" t="s">
        <v>246</v>
      </c>
      <c r="U2197" s="13" t="n">
        <v>1603.6</v>
      </c>
      <c r="W2197" s="13" t="n">
        <v>1603.6</v>
      </c>
      <c r="X2197" s="12" t="s">
        <v>1828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</row>
    <row r="2198" customFormat="false" ht="36.75" hidden="false" customHeight="true" outlineLevel="0" collapsed="false">
      <c r="A2198" s="10" t="n">
        <v>2</v>
      </c>
      <c r="B2198" s="11" t="n">
        <v>46282</v>
      </c>
      <c r="C2198" s="11" t="n">
        <v>46289</v>
      </c>
      <c r="D2198" s="10" t="n">
        <v>581</v>
      </c>
      <c r="E2198" s="12" t="s">
        <v>147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1715468</v>
      </c>
      <c r="L2198" s="10" t="n">
        <v>235751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199</v>
      </c>
      <c r="W2198" s="13" t="n">
        <v>199</v>
      </c>
      <c r="X2198" s="12" t="s">
        <v>1829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GOMA DE MANDIOCA AMA</v>
      </c>
      <c r="AC2198" s="1" t="n">
        <v>32429</v>
      </c>
    </row>
    <row r="2199" customFormat="false" ht="45.75" hidden="false" customHeight="true" outlineLevel="0" collapsed="false">
      <c r="A2199" s="10" t="n">
        <v>2</v>
      </c>
      <c r="B2199" s="11" t="n">
        <v>46283</v>
      </c>
      <c r="C2199" s="11" t="n">
        <v>46289</v>
      </c>
      <c r="D2199" s="10" t="n">
        <v>1625</v>
      </c>
      <c r="E2199" s="12" t="s">
        <v>270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1720612</v>
      </c>
      <c r="L2199" s="10" t="n">
        <v>236646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3442.4</v>
      </c>
      <c r="W2199" s="13" t="n">
        <v>3442.4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TRASEIRO DE BOI L1</v>
      </c>
      <c r="AC2199" s="1" t="n">
        <v>15388</v>
      </c>
    </row>
    <row r="2200" customFormat="false" ht="27.75" hidden="false" customHeight="true" outlineLevel="0" collapsed="false">
      <c r="A2200" s="10" t="n">
        <v>2</v>
      </c>
      <c r="B2200" s="11" t="n">
        <v>46282</v>
      </c>
      <c r="C2200" s="11" t="n">
        <v>46289</v>
      </c>
      <c r="D2200" s="10" t="n">
        <v>10009</v>
      </c>
      <c r="E2200" s="12" t="s">
        <v>464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1715709</v>
      </c>
      <c r="L2200" s="10" t="n">
        <v>235820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935.81</v>
      </c>
      <c r="W2200" s="13" t="n">
        <v>935.81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CEREAL NESCAU 270G</v>
      </c>
      <c r="AC2200" s="1" t="n">
        <v>1448339</v>
      </c>
    </row>
    <row r="2201" customFormat="false" ht="45.75" hidden="false" customHeight="true" outlineLevel="0" collapsed="false">
      <c r="A2201" s="10" t="n">
        <v>2</v>
      </c>
      <c r="B2201" s="11" t="n">
        <v>46289</v>
      </c>
      <c r="C2201" s="11" t="n">
        <v>46289</v>
      </c>
      <c r="D2201" s="10" t="n">
        <v>48</v>
      </c>
      <c r="E2201" s="12" t="s">
        <v>153</v>
      </c>
      <c r="F2201" s="10" t="n">
        <v>13</v>
      </c>
      <c r="G2201" s="12" t="s">
        <v>135</v>
      </c>
      <c r="H2201" s="10" t="n">
        <v>2110101</v>
      </c>
      <c r="I2201" s="12" t="s">
        <v>43</v>
      </c>
      <c r="J2201" s="10" t="n">
        <v>1752172</v>
      </c>
      <c r="L2201" s="10" t="n">
        <v>2699</v>
      </c>
      <c r="M2201" s="12" t="s">
        <v>52</v>
      </c>
      <c r="N2201" s="12" t="s">
        <v>37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225</v>
      </c>
      <c r="W2201" s="13" t="n">
        <v>225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54.75" hidden="false" customHeight="true" outlineLevel="0" collapsed="false">
      <c r="A2202" s="10" t="n">
        <v>2</v>
      </c>
      <c r="B2202" s="11" t="n">
        <v>46284</v>
      </c>
      <c r="C2202" s="11" t="n">
        <v>46289</v>
      </c>
      <c r="D2202" s="10" t="n">
        <v>1328</v>
      </c>
      <c r="E2202" s="12" t="s">
        <v>95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1724016</v>
      </c>
      <c r="L2202" s="10" t="n">
        <v>237112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222</v>
      </c>
      <c r="W2202" s="13" t="n">
        <v>222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PAO DE KIKAO 10</v>
      </c>
      <c r="AC2202" s="1" t="n">
        <v>4694</v>
      </c>
    </row>
    <row r="2203" customFormat="false" ht="54.75" hidden="false" customHeight="true" outlineLevel="0" collapsed="false">
      <c r="A2203" s="10" t="n">
        <v>2</v>
      </c>
      <c r="B2203" s="11" t="n">
        <v>46275</v>
      </c>
      <c r="C2203" s="11" t="n">
        <v>46289</v>
      </c>
      <c r="D2203" s="10" t="n">
        <v>1740</v>
      </c>
      <c r="E2203" s="12" t="s">
        <v>468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1682167</v>
      </c>
      <c r="L2203" s="10" t="n">
        <v>230864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458.93</v>
      </c>
      <c r="W2203" s="13" t="n">
        <v>458.93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IOG BI-CAMADA MGO CO</v>
      </c>
      <c r="AC2203" s="1" t="n">
        <v>1268629</v>
      </c>
    </row>
    <row r="2204" customFormat="false" ht="45.75" hidden="false" customHeight="true" outlineLevel="0" collapsed="false">
      <c r="A2204" s="10" t="n">
        <v>2</v>
      </c>
      <c r="B2204" s="11" t="n">
        <v>46273</v>
      </c>
      <c r="C2204" s="11" t="n">
        <v>46289</v>
      </c>
      <c r="D2204" s="10" t="n">
        <v>10012</v>
      </c>
      <c r="E2204" s="12" t="s">
        <v>185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1672887</v>
      </c>
      <c r="L2204" s="10" t="n">
        <v>229362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419.38</v>
      </c>
      <c r="W2204" s="13" t="n">
        <v>419.38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ABS SEMPERLIVRE SUAVE C/ABA -16UN</v>
      </c>
      <c r="AC2204" s="1" t="n">
        <v>1968927</v>
      </c>
    </row>
    <row r="2205" customFormat="false" ht="12.75" hidden="false" customHeight="true" outlineLevel="0" collapsed="false">
      <c r="A2205" s="14" t="n">
        <v>2</v>
      </c>
      <c r="B2205" s="15" t="n">
        <v>46289</v>
      </c>
      <c r="C2205" s="15" t="n">
        <v>46289</v>
      </c>
      <c r="D2205" s="14" t="n">
        <v>0</v>
      </c>
      <c r="E2205" s="1" t="s">
        <v>109</v>
      </c>
      <c r="F2205" s="14" t="n">
        <v>17</v>
      </c>
      <c r="G2205" s="1" t="s">
        <v>110</v>
      </c>
      <c r="H2205" s="14" t="n">
        <v>1110101</v>
      </c>
      <c r="I2205" s="1" t="s">
        <v>111</v>
      </c>
      <c r="J2205" s="14" t="n">
        <v>1754953</v>
      </c>
      <c r="L2205" s="14" t="n">
        <v>1754953</v>
      </c>
      <c r="M2205" s="1" t="s">
        <v>52</v>
      </c>
      <c r="N2205" s="1" t="s">
        <v>112</v>
      </c>
      <c r="P2205" s="14" t="n">
        <v>113</v>
      </c>
      <c r="Q2205" s="1" t="s">
        <v>46</v>
      </c>
      <c r="R2205" s="1" t="s">
        <v>259</v>
      </c>
      <c r="S2205" s="14" t="n">
        <v>2110101</v>
      </c>
      <c r="T2205" s="1" t="s">
        <v>43</v>
      </c>
      <c r="U2205" s="16" t="n">
        <v>225</v>
      </c>
      <c r="W2205" s="16" t="n">
        <v>225</v>
      </c>
      <c r="X2205" s="1" t="s">
        <v>1836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4" t="n">
        <v>2</v>
      </c>
      <c r="B2206" s="15" t="n">
        <v>46289</v>
      </c>
      <c r="C2206" s="15" t="n">
        <v>46289</v>
      </c>
      <c r="D2206" s="14" t="n">
        <v>0</v>
      </c>
      <c r="E2206" s="1" t="s">
        <v>109</v>
      </c>
      <c r="F2206" s="14" t="n">
        <v>17</v>
      </c>
      <c r="G2206" s="1" t="s">
        <v>110</v>
      </c>
      <c r="H2206" s="14" t="n">
        <v>1110101</v>
      </c>
      <c r="I2206" s="1" t="s">
        <v>111</v>
      </c>
      <c r="J2206" s="14" t="n">
        <v>1754955</v>
      </c>
      <c r="L2206" s="14" t="n">
        <v>1754955</v>
      </c>
      <c r="M2206" s="1" t="s">
        <v>52</v>
      </c>
      <c r="N2206" s="1" t="s">
        <v>112</v>
      </c>
      <c r="P2206" s="14" t="n">
        <v>113</v>
      </c>
      <c r="Q2206" s="1" t="s">
        <v>46</v>
      </c>
      <c r="R2206" s="1" t="s">
        <v>56</v>
      </c>
      <c r="S2206" s="14" t="n">
        <v>2110405</v>
      </c>
      <c r="T2206" s="1" t="s">
        <v>56</v>
      </c>
      <c r="U2206" s="16" t="n">
        <v>200</v>
      </c>
      <c r="W2206" s="16" t="n">
        <v>200</v>
      </c>
      <c r="X2206" s="1" t="s">
        <v>1837</v>
      </c>
      <c r="Z2206" s="1" t="str">
        <f aca="false">IF($T2206="","",IFERROR(INDEX('Resumo Grupos'!$AC$3:$AC$200,MATCH($T2206,'Resumo Grupos'!$AB$3:$AB$200,0)),"n/d"))</f>
        <v>Cobertura de conta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4" t="n">
        <v>2</v>
      </c>
      <c r="B2207" s="15" t="n">
        <v>46289</v>
      </c>
      <c r="C2207" s="15" t="n">
        <v>46289</v>
      </c>
      <c r="D2207" s="14" t="n">
        <v>0</v>
      </c>
      <c r="E2207" s="1" t="s">
        <v>109</v>
      </c>
      <c r="F2207" s="14" t="n">
        <v>17</v>
      </c>
      <c r="G2207" s="1" t="s">
        <v>110</v>
      </c>
      <c r="H2207" s="14" t="n">
        <v>1110101</v>
      </c>
      <c r="I2207" s="1" t="s">
        <v>111</v>
      </c>
      <c r="J2207" s="14" t="n">
        <v>1754958</v>
      </c>
      <c r="L2207" s="14" t="n">
        <v>1754958</v>
      </c>
      <c r="M2207" s="1" t="s">
        <v>52</v>
      </c>
      <c r="N2207" s="1" t="s">
        <v>112</v>
      </c>
      <c r="P2207" s="14" t="n">
        <v>113</v>
      </c>
      <c r="Q2207" s="1" t="s">
        <v>46</v>
      </c>
      <c r="R2207" s="1" t="s">
        <v>71</v>
      </c>
      <c r="S2207" s="14" t="n">
        <v>4210314</v>
      </c>
      <c r="T2207" s="1" t="s">
        <v>113</v>
      </c>
      <c r="U2207" s="16" t="n">
        <v>50</v>
      </c>
      <c r="W2207" s="16" t="n">
        <v>50</v>
      </c>
      <c r="X2207" s="1" t="s">
        <v>368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4" t="n">
        <v>2</v>
      </c>
      <c r="B2208" s="15" t="n">
        <v>46289</v>
      </c>
      <c r="C2208" s="15" t="n">
        <v>46289</v>
      </c>
      <c r="D2208" s="14" t="n">
        <v>0</v>
      </c>
      <c r="E2208" s="1" t="s">
        <v>109</v>
      </c>
      <c r="F2208" s="14" t="n">
        <v>17</v>
      </c>
      <c r="G2208" s="1" t="s">
        <v>110</v>
      </c>
      <c r="H2208" s="14" t="n">
        <v>1110101</v>
      </c>
      <c r="I2208" s="1" t="s">
        <v>111</v>
      </c>
      <c r="J2208" s="14" t="n">
        <v>1754965</v>
      </c>
      <c r="L2208" s="14" t="n">
        <v>1754965</v>
      </c>
      <c r="M2208" s="1" t="s">
        <v>52</v>
      </c>
      <c r="N2208" s="1" t="s">
        <v>112</v>
      </c>
      <c r="P2208" s="14" t="n">
        <v>113</v>
      </c>
      <c r="Q2208" s="1" t="s">
        <v>46</v>
      </c>
      <c r="R2208" s="1" t="s">
        <v>71</v>
      </c>
      <c r="S2208" s="14" t="n">
        <v>4210316</v>
      </c>
      <c r="T2208" s="1" t="s">
        <v>159</v>
      </c>
      <c r="U2208" s="16" t="n">
        <v>100</v>
      </c>
      <c r="W2208" s="16" t="n">
        <v>100</v>
      </c>
      <c r="X2208" s="1" t="s">
        <v>1807</v>
      </c>
      <c r="Z2208" s="1" t="str">
        <f aca="false">IF($T2208="","",IFERROR(INDEX('Resumo Grupos'!$AC$3:$AC$200,MATCH($T2208,'Resumo Grupos'!$AB$3:$AB$200,0)),"n/d"))</f>
        <v>Salários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4" t="n">
        <v>2</v>
      </c>
      <c r="B2209" s="15" t="n">
        <v>46289</v>
      </c>
      <c r="C2209" s="15" t="n">
        <v>46289</v>
      </c>
      <c r="D2209" s="14" t="n">
        <v>0</v>
      </c>
      <c r="E2209" s="1" t="s">
        <v>109</v>
      </c>
      <c r="F2209" s="14" t="n">
        <v>17</v>
      </c>
      <c r="G2209" s="1" t="s">
        <v>110</v>
      </c>
      <c r="H2209" s="14" t="n">
        <v>1110101</v>
      </c>
      <c r="I2209" s="1" t="s">
        <v>111</v>
      </c>
      <c r="J2209" s="14" t="n">
        <v>1754968</v>
      </c>
      <c r="L2209" s="14" t="n">
        <v>1754968</v>
      </c>
      <c r="M2209" s="1" t="s">
        <v>52</v>
      </c>
      <c r="N2209" s="1" t="s">
        <v>112</v>
      </c>
      <c r="P2209" s="14" t="n">
        <v>113</v>
      </c>
      <c r="Q2209" s="1" t="s">
        <v>46</v>
      </c>
      <c r="R2209" s="1" t="s">
        <v>71</v>
      </c>
      <c r="S2209" s="14" t="n">
        <v>4210309</v>
      </c>
      <c r="T2209" s="1" t="s">
        <v>72</v>
      </c>
      <c r="U2209" s="16" t="n">
        <v>10</v>
      </c>
      <c r="W2209" s="16" t="n">
        <v>10</v>
      </c>
      <c r="X2209" s="1" t="s">
        <v>1552</v>
      </c>
      <c r="Z2209" s="1" t="str">
        <f aca="false">IF($T2209="","",IFERROR(INDEX('Resumo Grupos'!$AC$3:$AC$200,MATCH($T2209,'Resumo Grupos'!$AB$3:$AB$200,0)),"n/d"))</f>
        <v>Salários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4" t="n">
        <v>2</v>
      </c>
      <c r="B2210" s="15" t="n">
        <v>46268</v>
      </c>
      <c r="C2210" s="15" t="n">
        <v>46289</v>
      </c>
      <c r="D2210" s="14" t="n">
        <v>1666</v>
      </c>
      <c r="E2210" s="1" t="s">
        <v>266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1647476</v>
      </c>
      <c r="L2210" s="14" t="n">
        <v>226243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47</v>
      </c>
      <c r="S2210" s="14" t="n">
        <v>1130101</v>
      </c>
      <c r="T2210" s="1" t="s">
        <v>48</v>
      </c>
      <c r="U2210" s="16" t="n">
        <v>4761.78</v>
      </c>
      <c r="W2210" s="16" t="n">
        <v>4761.78</v>
      </c>
      <c r="X2210" s="1" t="s">
        <v>1771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ISQUEIRO BIC G</v>
      </c>
      <c r="AC2210" s="1" t="n">
        <v>572518</v>
      </c>
    </row>
    <row r="2211" customFormat="false" ht="12.75" hidden="false" customHeight="true" outlineLevel="0" collapsed="false">
      <c r="A2211" s="14" t="n">
        <v>2</v>
      </c>
      <c r="B2211" s="15" t="n">
        <v>46284</v>
      </c>
      <c r="C2211" s="15" t="n">
        <v>46290</v>
      </c>
      <c r="D2211" s="14" t="n">
        <v>10018</v>
      </c>
      <c r="E2211" s="1" t="s">
        <v>216</v>
      </c>
      <c r="F2211" s="14" t="n">
        <v>34</v>
      </c>
      <c r="G2211" s="1" t="s">
        <v>55</v>
      </c>
      <c r="H2211" s="14" t="n">
        <v>2110405</v>
      </c>
      <c r="I2211" s="1" t="s">
        <v>56</v>
      </c>
      <c r="J2211" s="14" t="n">
        <v>1724058</v>
      </c>
      <c r="L2211" s="14" t="n">
        <v>237117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350</v>
      </c>
      <c r="W2211" s="16" t="n">
        <v>350</v>
      </c>
      <c r="X2211" s="1" t="s">
        <v>1838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OVOS BRANCO UNID</v>
      </c>
      <c r="AC2211" s="1" t="n">
        <v>391</v>
      </c>
    </row>
    <row r="2212" customFormat="false" ht="12.75" hidden="false" customHeight="true" outlineLevel="0" collapsed="false">
      <c r="A2212" s="14" t="n">
        <v>2</v>
      </c>
      <c r="B2212" s="15" t="n">
        <v>46256</v>
      </c>
      <c r="C2212" s="15" t="n">
        <v>46290</v>
      </c>
      <c r="D2212" s="14" t="n">
        <v>1782</v>
      </c>
      <c r="E2212" s="1" t="s">
        <v>1839</v>
      </c>
      <c r="F2212" s="14" t="n">
        <v>48</v>
      </c>
      <c r="G2212" s="1" t="s">
        <v>581</v>
      </c>
      <c r="H2212" s="14" t="n">
        <v>2110405</v>
      </c>
      <c r="I2212" s="1" t="s">
        <v>56</v>
      </c>
      <c r="J2212" s="14" t="n">
        <v>1595448</v>
      </c>
      <c r="L2212" s="14" t="n">
        <v>2208</v>
      </c>
      <c r="M2212" s="1" t="s">
        <v>52</v>
      </c>
      <c r="N2212" s="1" t="s">
        <v>45</v>
      </c>
      <c r="P2212" s="14" t="n">
        <v>101</v>
      </c>
      <c r="Q2212" s="1" t="s">
        <v>57</v>
      </c>
      <c r="R2212" s="1" t="s">
        <v>39</v>
      </c>
      <c r="S2212" s="14" t="n">
        <v>4210232</v>
      </c>
      <c r="T2212" s="1" t="s">
        <v>320</v>
      </c>
      <c r="U2212" s="16" t="n">
        <v>79.9</v>
      </c>
      <c r="W2212" s="16" t="n">
        <v>0</v>
      </c>
      <c r="X2212" s="1" t="s">
        <v>1840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4" t="n">
        <v>2</v>
      </c>
      <c r="B2213" s="15" t="n">
        <v>46256</v>
      </c>
      <c r="C2213" s="15" t="n">
        <v>46290</v>
      </c>
      <c r="D2213" s="14" t="n">
        <v>1782</v>
      </c>
      <c r="E2213" s="1" t="s">
        <v>1839</v>
      </c>
      <c r="F2213" s="14" t="n">
        <v>48</v>
      </c>
      <c r="G2213" s="1" t="s">
        <v>581</v>
      </c>
      <c r="H2213" s="14" t="n">
        <v>2110405</v>
      </c>
      <c r="I2213" s="1" t="s">
        <v>56</v>
      </c>
      <c r="J2213" s="14" t="n">
        <v>1745338</v>
      </c>
      <c r="L2213" s="14" t="n">
        <v>240350</v>
      </c>
      <c r="M2213" s="1" t="s">
        <v>52</v>
      </c>
      <c r="N2213" s="1" t="s">
        <v>45</v>
      </c>
      <c r="P2213" s="14" t="n">
        <v>101</v>
      </c>
      <c r="Q2213" s="1" t="s">
        <v>57</v>
      </c>
      <c r="R2213" s="1" t="s">
        <v>81</v>
      </c>
      <c r="S2213" s="14" t="n">
        <v>4220199</v>
      </c>
      <c r="T2213" s="1" t="s">
        <v>82</v>
      </c>
      <c r="U2213" s="16" t="n">
        <v>159.8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Pagamentos outros não operacionais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4" t="n">
        <v>2</v>
      </c>
      <c r="B2214" s="15" t="n">
        <v>46273</v>
      </c>
      <c r="C2214" s="15" t="n">
        <v>46290</v>
      </c>
      <c r="D2214" s="14" t="n">
        <v>1695</v>
      </c>
      <c r="E2214" s="1" t="s">
        <v>390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1673938</v>
      </c>
      <c r="L2214" s="14" t="n">
        <v>229540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860.5</v>
      </c>
      <c r="W2214" s="16" t="n">
        <v>860.5</v>
      </c>
      <c r="X2214" s="1" t="s">
        <v>1690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TRIGOLAR C/FERMENTO 1KG</v>
      </c>
      <c r="AC2214" s="1" t="n">
        <v>20278</v>
      </c>
    </row>
    <row r="2215" customFormat="false" ht="12.75" hidden="false" customHeight="true" outlineLevel="0" collapsed="false">
      <c r="A2215" s="14" t="n">
        <v>2</v>
      </c>
      <c r="B2215" s="15" t="n">
        <v>46283</v>
      </c>
      <c r="C2215" s="15" t="n">
        <v>46290</v>
      </c>
      <c r="D2215" s="14" t="n">
        <v>1642</v>
      </c>
      <c r="E2215" s="1" t="s">
        <v>228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1719408</v>
      </c>
      <c r="L2215" s="14" t="n">
        <v>236353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331.39</v>
      </c>
      <c r="W2215" s="16" t="n">
        <v>331.39</v>
      </c>
      <c r="X2215" s="1" t="s">
        <v>1842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TORADA DOCE BROTHER`</v>
      </c>
      <c r="AC2215" s="1" t="n">
        <v>1042436</v>
      </c>
    </row>
    <row r="2216" customFormat="false" ht="12.75" hidden="false" customHeight="true" outlineLevel="0" collapsed="false">
      <c r="A2216" s="14" t="n">
        <v>2</v>
      </c>
      <c r="B2216" s="15" t="n">
        <v>46276</v>
      </c>
      <c r="C2216" s="15" t="n">
        <v>46290</v>
      </c>
      <c r="D2216" s="14" t="n">
        <v>1601</v>
      </c>
      <c r="E2216" s="1" t="s">
        <v>193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1687576</v>
      </c>
      <c r="L2216" s="14" t="n">
        <v>231750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357.22</v>
      </c>
      <c r="W2216" s="16" t="n">
        <v>357.22</v>
      </c>
      <c r="X2216" s="1" t="s">
        <v>1843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MASSA RICOSA CONCHA</v>
      </c>
      <c r="AC2216" s="1" t="n">
        <v>871154</v>
      </c>
    </row>
    <row r="2217" customFormat="false" ht="12.75" hidden="false" customHeight="true" outlineLevel="0" collapsed="false">
      <c r="A2217" s="14" t="n">
        <v>2</v>
      </c>
      <c r="B2217" s="15" t="n">
        <v>46269</v>
      </c>
      <c r="C2217" s="15" t="n">
        <v>46290</v>
      </c>
      <c r="D2217" s="14" t="n">
        <v>1608</v>
      </c>
      <c r="E2217" s="1" t="s">
        <v>240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1653005</v>
      </c>
      <c r="L2217" s="14" t="n">
        <v>227090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1333.12</v>
      </c>
      <c r="W2217" s="16" t="n">
        <v>1333.12</v>
      </c>
      <c r="X2217" s="1" t="s">
        <v>1774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ACHOC TODDY 200G</v>
      </c>
      <c r="AC2217" s="1" t="n">
        <v>1724435</v>
      </c>
    </row>
    <row r="2218" customFormat="false" ht="12.75" hidden="false" customHeight="true" outlineLevel="0" collapsed="false">
      <c r="A2218" s="14" t="n">
        <v>2</v>
      </c>
      <c r="B2218" s="15" t="n">
        <v>46286</v>
      </c>
      <c r="C2218" s="15" t="n">
        <v>46290</v>
      </c>
      <c r="D2218" s="14" t="n">
        <v>1608</v>
      </c>
      <c r="E2218" s="1" t="s">
        <v>240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1734425</v>
      </c>
      <c r="L2218" s="14" t="n">
        <v>238472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395.28</v>
      </c>
      <c r="W2218" s="16" t="n">
        <v>395.28</v>
      </c>
      <c r="X2218" s="1" t="s">
        <v>1844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DANONE GREGO UNID FR</v>
      </c>
      <c r="AC2218" s="1" t="n">
        <v>1732186</v>
      </c>
    </row>
    <row r="2219" customFormat="false" ht="12.75" hidden="false" customHeight="true" outlineLevel="0" collapsed="false">
      <c r="A2219" s="14" t="n">
        <v>2</v>
      </c>
      <c r="B2219" s="15" t="n">
        <v>46265</v>
      </c>
      <c r="C2219" s="15" t="n">
        <v>46290</v>
      </c>
      <c r="D2219" s="14" t="n">
        <v>1616</v>
      </c>
      <c r="E2219" s="1" t="s">
        <v>64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1629541</v>
      </c>
      <c r="L2219" s="14" t="n">
        <v>223546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610.19</v>
      </c>
      <c r="W2219" s="16" t="n">
        <v>610.19</v>
      </c>
      <c r="X2219" s="1" t="s">
        <v>1693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ESPONJA BRILHUS 1UNI</v>
      </c>
      <c r="AC2219" s="1" t="n">
        <v>656817</v>
      </c>
    </row>
    <row r="2220" customFormat="false" ht="12.75" hidden="false" customHeight="true" outlineLevel="0" collapsed="false">
      <c r="A2220" s="14" t="n">
        <v>2</v>
      </c>
      <c r="B2220" s="15" t="n">
        <v>46283</v>
      </c>
      <c r="C2220" s="15" t="n">
        <v>46290</v>
      </c>
      <c r="D2220" s="14" t="n">
        <v>911</v>
      </c>
      <c r="E2220" s="1" t="s">
        <v>487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1720860</v>
      </c>
      <c r="L2220" s="14" t="n">
        <v>236705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365.48</v>
      </c>
      <c r="W2220" s="16" t="n">
        <v>365.48</v>
      </c>
      <c r="X2220" s="1" t="s">
        <v>1845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PURAGUA SODA COM GAS</v>
      </c>
      <c r="AC2220" s="1" t="n">
        <v>59578</v>
      </c>
    </row>
    <row r="2221" customFormat="false" ht="12.75" hidden="false" customHeight="true" outlineLevel="0" collapsed="false">
      <c r="A2221" s="14" t="n">
        <v>2</v>
      </c>
      <c r="B2221" s="15" t="n">
        <v>46293</v>
      </c>
      <c r="C2221" s="15" t="n">
        <v>46290</v>
      </c>
      <c r="D2221" s="14" t="n">
        <v>515</v>
      </c>
      <c r="E2221" s="1" t="s">
        <v>137</v>
      </c>
      <c r="F2221" s="14" t="n">
        <v>34</v>
      </c>
      <c r="G2221" s="1" t="s">
        <v>55</v>
      </c>
      <c r="H2221" s="14" t="n">
        <v>2110405</v>
      </c>
      <c r="I2221" s="1" t="s">
        <v>56</v>
      </c>
      <c r="J2221" s="14" t="n">
        <v>1610214</v>
      </c>
      <c r="L2221" s="14" t="n">
        <v>220718</v>
      </c>
      <c r="M2221" s="1" t="s">
        <v>44</v>
      </c>
      <c r="N2221" s="1" t="s">
        <v>45</v>
      </c>
      <c r="P2221" s="14" t="n">
        <v>101</v>
      </c>
      <c r="Q2221" s="1" t="s">
        <v>57</v>
      </c>
      <c r="R2221" s="1" t="s">
        <v>138</v>
      </c>
      <c r="S2221" s="14" t="n">
        <v>4210504</v>
      </c>
      <c r="T2221" s="1" t="s">
        <v>143</v>
      </c>
      <c r="U2221" s="16" t="n">
        <v>165</v>
      </c>
      <c r="W2221" s="16" t="n">
        <v>0</v>
      </c>
      <c r="X2221" s="1" t="s">
        <v>1449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4" t="n">
        <v>2</v>
      </c>
      <c r="B2222" s="15" t="n">
        <v>46248</v>
      </c>
      <c r="C2222" s="15" t="n">
        <v>46290</v>
      </c>
      <c r="D2222" s="14" t="n">
        <v>515</v>
      </c>
      <c r="E2222" s="1" t="s">
        <v>137</v>
      </c>
      <c r="F2222" s="14" t="n">
        <v>48</v>
      </c>
      <c r="G2222" s="1" t="s">
        <v>581</v>
      </c>
      <c r="H2222" s="14" t="n">
        <v>2110405</v>
      </c>
      <c r="I2222" s="1" t="s">
        <v>56</v>
      </c>
      <c r="J2222" s="14" t="n">
        <v>1745385</v>
      </c>
      <c r="L2222" s="14" t="n">
        <v>240364</v>
      </c>
      <c r="M2222" s="1" t="s">
        <v>52</v>
      </c>
      <c r="N2222" s="1" t="s">
        <v>45</v>
      </c>
      <c r="P2222" s="14" t="n">
        <v>101</v>
      </c>
      <c r="Q2222" s="1" t="s">
        <v>57</v>
      </c>
      <c r="R2222" s="1" t="s">
        <v>607</v>
      </c>
      <c r="S2222" s="14" t="n">
        <v>1140104</v>
      </c>
      <c r="T2222" s="1" t="s">
        <v>1846</v>
      </c>
      <c r="U2222" s="16" t="n">
        <v>18.75</v>
      </c>
      <c r="W2222" s="16" t="n">
        <v>0</v>
      </c>
      <c r="X2222" s="1" t="s">
        <v>1847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4" t="n">
        <v>2</v>
      </c>
      <c r="B2223" s="15" t="n">
        <v>46290</v>
      </c>
      <c r="C2223" s="15" t="n">
        <v>46290</v>
      </c>
      <c r="D2223" s="14" t="n">
        <v>48</v>
      </c>
      <c r="E2223" s="1" t="s">
        <v>153</v>
      </c>
      <c r="F2223" s="14" t="n">
        <v>34</v>
      </c>
      <c r="G2223" s="1" t="s">
        <v>55</v>
      </c>
      <c r="H2223" s="14" t="n">
        <v>2110101</v>
      </c>
      <c r="I2223" s="1" t="s">
        <v>43</v>
      </c>
      <c r="J2223" s="14" t="n">
        <v>1756574</v>
      </c>
      <c r="L2223" s="14" t="n">
        <v>2700</v>
      </c>
      <c r="M2223" s="1" t="s">
        <v>52</v>
      </c>
      <c r="N2223" s="1" t="s">
        <v>37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1382</v>
      </c>
      <c r="W2223" s="16" t="n">
        <v>1382</v>
      </c>
      <c r="X2223" s="1" t="s">
        <v>1848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4" t="n">
        <v>2</v>
      </c>
      <c r="B2224" s="15" t="n">
        <v>46243</v>
      </c>
      <c r="C2224" s="15" t="n">
        <v>46290</v>
      </c>
      <c r="D2224" s="14" t="n">
        <v>17</v>
      </c>
      <c r="E2224" s="1" t="s">
        <v>489</v>
      </c>
      <c r="F2224" s="14" t="n">
        <v>48</v>
      </c>
      <c r="G2224" s="1" t="s">
        <v>581</v>
      </c>
      <c r="H2224" s="14" t="n">
        <v>2110405</v>
      </c>
      <c r="I2224" s="1" t="s">
        <v>56</v>
      </c>
      <c r="J2224" s="14" t="n">
        <v>1551938</v>
      </c>
      <c r="L2224" s="14" t="n">
        <v>211786</v>
      </c>
      <c r="M2224" s="1" t="s">
        <v>44</v>
      </c>
      <c r="N2224" s="1" t="s">
        <v>45</v>
      </c>
      <c r="P2224" s="14" t="n">
        <v>101</v>
      </c>
      <c r="Q2224" s="1" t="s">
        <v>57</v>
      </c>
      <c r="R2224" s="1" t="s">
        <v>81</v>
      </c>
      <c r="S2224" s="14" t="n">
        <v>4220199</v>
      </c>
      <c r="T2224" s="1" t="s">
        <v>82</v>
      </c>
      <c r="U2224" s="16" t="n">
        <v>52.52</v>
      </c>
      <c r="W2224" s="16" t="n">
        <v>0</v>
      </c>
      <c r="X2224" s="1" t="s">
        <v>1849</v>
      </c>
      <c r="Z2224" s="1" t="str">
        <f aca="false">IF($T2224="","",IFERROR(INDEX('Resumo Grupos'!$AC$3:$AC$200,MATCH($T2224,'Resumo Grupos'!$AB$3:$AB$200,0)),"n/d"))</f>
        <v>Pagamentos outros não operacionais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4" t="n">
        <v>2</v>
      </c>
      <c r="B2225" s="15" t="n">
        <v>46094</v>
      </c>
      <c r="C2225" s="15" t="n">
        <v>46290</v>
      </c>
      <c r="D2225" s="14" t="n">
        <v>17</v>
      </c>
      <c r="E2225" s="1" t="s">
        <v>489</v>
      </c>
      <c r="F2225" s="14" t="n">
        <v>48</v>
      </c>
      <c r="G2225" s="1" t="s">
        <v>581</v>
      </c>
      <c r="H2225" s="14" t="n">
        <v>2110405</v>
      </c>
      <c r="I2225" s="1" t="s">
        <v>56</v>
      </c>
      <c r="J2225" s="14" t="n">
        <v>1745354</v>
      </c>
      <c r="L2225" s="14" t="n">
        <v>240353</v>
      </c>
      <c r="M2225" s="1" t="s">
        <v>52</v>
      </c>
      <c r="N2225" s="1" t="s">
        <v>45</v>
      </c>
      <c r="P2225" s="14" t="n">
        <v>101</v>
      </c>
      <c r="Q2225" s="1" t="s">
        <v>57</v>
      </c>
      <c r="R2225" s="1" t="s">
        <v>81</v>
      </c>
      <c r="S2225" s="14" t="n">
        <v>4220199</v>
      </c>
      <c r="T2225" s="1" t="s">
        <v>82</v>
      </c>
      <c r="U2225" s="16" t="n">
        <v>46.94</v>
      </c>
      <c r="W2225" s="16" t="n">
        <v>0</v>
      </c>
      <c r="X2225" s="1" t="s">
        <v>1850</v>
      </c>
      <c r="Z2225" s="1" t="str">
        <f aca="false">IF($T2225="","",IFERROR(INDEX('Resumo Grupos'!$AC$3:$AC$200,MATCH($T2225,'Resumo Grupos'!$AB$3:$AB$200,0)),"n/d"))</f>
        <v>Pagamentos outros não operacionais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4" t="n">
        <v>2</v>
      </c>
      <c r="B2226" s="15" t="n">
        <v>46154</v>
      </c>
      <c r="C2226" s="15" t="n">
        <v>46290</v>
      </c>
      <c r="D2226" s="14" t="n">
        <v>17</v>
      </c>
      <c r="E2226" s="1" t="s">
        <v>489</v>
      </c>
      <c r="F2226" s="14" t="n">
        <v>48</v>
      </c>
      <c r="G2226" s="1" t="s">
        <v>581</v>
      </c>
      <c r="H2226" s="14" t="n">
        <v>2110405</v>
      </c>
      <c r="I2226" s="1" t="s">
        <v>56</v>
      </c>
      <c r="J2226" s="14" t="n">
        <v>1745357</v>
      </c>
      <c r="L2226" s="14" t="n">
        <v>240355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81</v>
      </c>
      <c r="S2226" s="14" t="n">
        <v>4220199</v>
      </c>
      <c r="T2226" s="1" t="s">
        <v>82</v>
      </c>
      <c r="U2226" s="16" t="n">
        <v>48.02</v>
      </c>
      <c r="W2226" s="16" t="n">
        <v>0</v>
      </c>
      <c r="X2226" s="1" t="s">
        <v>1850</v>
      </c>
      <c r="Z2226" s="1" t="str">
        <f aca="false">IF($T2226="","",IFERROR(INDEX('Resumo Grupos'!$AC$3:$AC$200,MATCH($T2226,'Resumo Grupos'!$AB$3:$AB$200,0)),"n/d"))</f>
        <v>Pagamentos outros não operacionais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4" t="n">
        <v>2</v>
      </c>
      <c r="B2227" s="15" t="n">
        <v>46170</v>
      </c>
      <c r="C2227" s="15" t="n">
        <v>46290</v>
      </c>
      <c r="D2227" s="14" t="n">
        <v>17</v>
      </c>
      <c r="E2227" s="1" t="s">
        <v>489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1745364</v>
      </c>
      <c r="L2227" s="14" t="n">
        <v>240357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10.9</v>
      </c>
      <c r="W2227" s="16" t="n">
        <v>0</v>
      </c>
      <c r="X2227" s="1" t="s">
        <v>1850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4" t="n">
        <v>2</v>
      </c>
      <c r="B2228" s="15" t="n">
        <v>46250</v>
      </c>
      <c r="C2228" s="15" t="n">
        <v>46290</v>
      </c>
      <c r="D2228" s="14" t="n">
        <v>17</v>
      </c>
      <c r="E2228" s="1" t="s">
        <v>489</v>
      </c>
      <c r="F2228" s="14" t="n">
        <v>48</v>
      </c>
      <c r="G2228" s="1" t="s">
        <v>581</v>
      </c>
      <c r="H2228" s="14" t="n">
        <v>2110405</v>
      </c>
      <c r="I2228" s="1" t="s">
        <v>56</v>
      </c>
      <c r="J2228" s="14" t="n">
        <v>1745367</v>
      </c>
      <c r="L2228" s="14" t="n">
        <v>240358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81</v>
      </c>
      <c r="S2228" s="14" t="n">
        <v>4220199</v>
      </c>
      <c r="T2228" s="1" t="s">
        <v>82</v>
      </c>
      <c r="U2228" s="16" t="n">
        <v>149.89</v>
      </c>
      <c r="W2228" s="16" t="n">
        <v>0</v>
      </c>
      <c r="X2228" s="1" t="s">
        <v>1850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4" t="n">
        <v>2</v>
      </c>
      <c r="B2229" s="15" t="n">
        <v>46260</v>
      </c>
      <c r="C2229" s="15" t="n">
        <v>46290</v>
      </c>
      <c r="D2229" s="14" t="n">
        <v>17</v>
      </c>
      <c r="E2229" s="1" t="s">
        <v>489</v>
      </c>
      <c r="F2229" s="14" t="n">
        <v>48</v>
      </c>
      <c r="G2229" s="1" t="s">
        <v>581</v>
      </c>
      <c r="H2229" s="14" t="n">
        <v>2110405</v>
      </c>
      <c r="I2229" s="1" t="s">
        <v>56</v>
      </c>
      <c r="J2229" s="14" t="n">
        <v>1745380</v>
      </c>
      <c r="L2229" s="14" t="n">
        <v>240362</v>
      </c>
      <c r="M2229" s="1" t="s">
        <v>52</v>
      </c>
      <c r="N2229" s="1" t="s">
        <v>45</v>
      </c>
      <c r="P2229" s="14" t="n">
        <v>101</v>
      </c>
      <c r="Q2229" s="1" t="s">
        <v>57</v>
      </c>
      <c r="R2229" s="1" t="s">
        <v>81</v>
      </c>
      <c r="S2229" s="14" t="n">
        <v>4220199</v>
      </c>
      <c r="T2229" s="1" t="s">
        <v>82</v>
      </c>
      <c r="U2229" s="16" t="n">
        <v>116.36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Pagamentos outros não operacionais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4" t="n">
        <v>2</v>
      </c>
      <c r="B2230" s="15" t="n">
        <v>46260</v>
      </c>
      <c r="C2230" s="15" t="n">
        <v>46290</v>
      </c>
      <c r="D2230" s="14" t="n">
        <v>17</v>
      </c>
      <c r="E2230" s="1" t="s">
        <v>489</v>
      </c>
      <c r="F2230" s="14" t="n">
        <v>48</v>
      </c>
      <c r="G2230" s="1" t="s">
        <v>581</v>
      </c>
      <c r="H2230" s="14" t="n">
        <v>2110405</v>
      </c>
      <c r="I2230" s="1" t="s">
        <v>56</v>
      </c>
      <c r="J2230" s="14" t="n">
        <v>1745383</v>
      </c>
      <c r="L2230" s="14" t="n">
        <v>240363</v>
      </c>
      <c r="M2230" s="1" t="s">
        <v>52</v>
      </c>
      <c r="N2230" s="1" t="s">
        <v>45</v>
      </c>
      <c r="P2230" s="14" t="n">
        <v>101</v>
      </c>
      <c r="Q2230" s="1" t="s">
        <v>57</v>
      </c>
      <c r="R2230" s="1" t="s">
        <v>81</v>
      </c>
      <c r="S2230" s="14" t="n">
        <v>4220199</v>
      </c>
      <c r="T2230" s="1" t="s">
        <v>82</v>
      </c>
      <c r="U2230" s="16" t="n">
        <v>4.09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Pagamentos outros não operacionais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4" t="n">
        <v>2</v>
      </c>
      <c r="B2231" s="15" t="n">
        <v>46029</v>
      </c>
      <c r="C2231" s="15" t="n">
        <v>46290</v>
      </c>
      <c r="D2231" s="14" t="n">
        <v>17</v>
      </c>
      <c r="E2231" s="1" t="s">
        <v>489</v>
      </c>
      <c r="F2231" s="14" t="n">
        <v>48</v>
      </c>
      <c r="G2231" s="1" t="s">
        <v>581</v>
      </c>
      <c r="H2231" s="14" t="n">
        <v>2110405</v>
      </c>
      <c r="I2231" s="1" t="s">
        <v>56</v>
      </c>
      <c r="J2231" s="14" t="n">
        <v>660305</v>
      </c>
      <c r="L2231" s="14" t="n">
        <v>86116</v>
      </c>
      <c r="M2231" s="1" t="s">
        <v>1134</v>
      </c>
      <c r="N2231" s="1" t="s">
        <v>45</v>
      </c>
      <c r="P2231" s="14" t="n">
        <v>101</v>
      </c>
      <c r="Q2231" s="1" t="s">
        <v>57</v>
      </c>
      <c r="R2231" s="1" t="s">
        <v>81</v>
      </c>
      <c r="S2231" s="14" t="n">
        <v>4220199</v>
      </c>
      <c r="T2231" s="1" t="s">
        <v>82</v>
      </c>
      <c r="U2231" s="16" t="n">
        <v>84.03</v>
      </c>
      <c r="W2231" s="16" t="n">
        <v>0</v>
      </c>
      <c r="X2231" s="1" t="s">
        <v>583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4" t="n">
        <v>2</v>
      </c>
      <c r="B2232" s="15" t="n">
        <v>46013</v>
      </c>
      <c r="C2232" s="15" t="n">
        <v>46290</v>
      </c>
      <c r="D2232" s="14" t="n">
        <v>17</v>
      </c>
      <c r="E2232" s="1" t="s">
        <v>489</v>
      </c>
      <c r="F2232" s="14" t="n">
        <v>48</v>
      </c>
      <c r="G2232" s="1" t="s">
        <v>581</v>
      </c>
      <c r="H2232" s="14" t="n">
        <v>2110405</v>
      </c>
      <c r="I2232" s="1" t="s">
        <v>56</v>
      </c>
      <c r="J2232" s="14" t="n">
        <v>660421</v>
      </c>
      <c r="L2232" s="14" t="n">
        <v>86128</v>
      </c>
      <c r="M2232" s="1" t="s">
        <v>1134</v>
      </c>
      <c r="N2232" s="1" t="s">
        <v>45</v>
      </c>
      <c r="P2232" s="14" t="n">
        <v>101</v>
      </c>
      <c r="Q2232" s="1" t="s">
        <v>57</v>
      </c>
      <c r="R2232" s="1" t="s">
        <v>81</v>
      </c>
      <c r="S2232" s="14" t="n">
        <v>4220199</v>
      </c>
      <c r="T2232" s="1" t="s">
        <v>82</v>
      </c>
      <c r="U2232" s="16" t="n">
        <v>362.14</v>
      </c>
      <c r="W2232" s="16" t="n">
        <v>0</v>
      </c>
      <c r="X2232" s="1" t="s">
        <v>584</v>
      </c>
      <c r="Z2232" s="1" t="str">
        <f aca="false">IF($T2232="","",IFERROR(INDEX('Resumo Grupos'!$AC$3:$AC$200,MATCH($T2232,'Resumo Grupos'!$AB$3:$AB$200,0)),"n/d"))</f>
        <v>Pagamentos outros não operacionais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4" t="n">
        <v>2</v>
      </c>
      <c r="B2233" s="15" t="n">
        <v>46289</v>
      </c>
      <c r="C2233" s="15" t="n">
        <v>46290</v>
      </c>
      <c r="D2233" s="14" t="n">
        <v>218</v>
      </c>
      <c r="E2233" s="1" t="s">
        <v>819</v>
      </c>
      <c r="F2233" s="14" t="n">
        <v>34</v>
      </c>
      <c r="G2233" s="1" t="s">
        <v>55</v>
      </c>
      <c r="H2233" s="14" t="n">
        <v>2110405</v>
      </c>
      <c r="I2233" s="1" t="s">
        <v>56</v>
      </c>
      <c r="J2233" s="14" t="n">
        <v>1748901</v>
      </c>
      <c r="L2233" s="14" t="n">
        <v>240931</v>
      </c>
      <c r="M2233" s="1" t="s">
        <v>52</v>
      </c>
      <c r="N2233" s="1" t="s">
        <v>45</v>
      </c>
      <c r="P2233" s="14" t="n">
        <v>101</v>
      </c>
      <c r="Q2233" s="1" t="s">
        <v>57</v>
      </c>
      <c r="R2233" s="1" t="s">
        <v>71</v>
      </c>
      <c r="S2233" s="14" t="n">
        <v>4210301</v>
      </c>
      <c r="T2233" s="1" t="s">
        <v>220</v>
      </c>
      <c r="U2233" s="16" t="n">
        <v>121.51</v>
      </c>
      <c r="W2233" s="16" t="n">
        <v>121.51</v>
      </c>
      <c r="X2233" s="1" t="s">
        <v>1853</v>
      </c>
      <c r="Z2233" s="1" t="str">
        <f aca="false">IF($T2233="","",IFERROR(INDEX('Resumo Grupos'!$AC$3:$AC$200,MATCH($T2233,'Resumo Grupos'!$AB$3:$AB$200,0)),"n/d"))</f>
        <v>Salários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4" t="n">
        <v>2</v>
      </c>
      <c r="B2234" s="15" t="n">
        <v>46265</v>
      </c>
      <c r="C2234" s="15" t="n">
        <v>46290</v>
      </c>
      <c r="D2234" s="14" t="n">
        <v>218</v>
      </c>
      <c r="E2234" s="1" t="s">
        <v>819</v>
      </c>
      <c r="F2234" s="14" t="n">
        <v>48</v>
      </c>
      <c r="G2234" s="1" t="s">
        <v>581</v>
      </c>
      <c r="H2234" s="14" t="n">
        <v>2110405</v>
      </c>
      <c r="I2234" s="1" t="s">
        <v>56</v>
      </c>
      <c r="J2234" s="14" t="n">
        <v>1759731</v>
      </c>
      <c r="L2234" s="14" t="n">
        <v>242377</v>
      </c>
      <c r="M2234" s="1" t="s">
        <v>52</v>
      </c>
      <c r="N2234" s="1" t="s">
        <v>45</v>
      </c>
      <c r="P2234" s="14" t="n">
        <v>101</v>
      </c>
      <c r="Q2234" s="1" t="s">
        <v>57</v>
      </c>
      <c r="R2234" s="1" t="s">
        <v>81</v>
      </c>
      <c r="S2234" s="14" t="n">
        <v>4220199</v>
      </c>
      <c r="T2234" s="1" t="s">
        <v>82</v>
      </c>
      <c r="U2234" s="16" t="n">
        <v>309.96</v>
      </c>
      <c r="W2234" s="16" t="n">
        <v>0</v>
      </c>
      <c r="X2234" s="1" t="s">
        <v>1854</v>
      </c>
      <c r="Z2234" s="1" t="str">
        <f aca="false">IF($T2234="","",IFERROR(INDEX('Resumo Grupos'!$AC$3:$AC$200,MATCH($T2234,'Resumo Grupos'!$AB$3:$AB$200,0)),"n/d"))</f>
        <v>Pagamentos outros não operacionais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4" t="n">
        <v>2</v>
      </c>
      <c r="B2235" s="15" t="n">
        <v>46154</v>
      </c>
      <c r="C2235" s="15" t="n">
        <v>46290</v>
      </c>
      <c r="D2235" s="14" t="n">
        <v>33</v>
      </c>
      <c r="E2235" s="1" t="s">
        <v>313</v>
      </c>
      <c r="F2235" s="14" t="n">
        <v>48</v>
      </c>
      <c r="G2235" s="1" t="s">
        <v>581</v>
      </c>
      <c r="H2235" s="14" t="n">
        <v>2110405</v>
      </c>
      <c r="I2235" s="1" t="s">
        <v>56</v>
      </c>
      <c r="J2235" s="14" t="n">
        <v>1745362</v>
      </c>
      <c r="L2235" s="14" t="n">
        <v>240356</v>
      </c>
      <c r="M2235" s="1" t="s">
        <v>52</v>
      </c>
      <c r="N2235" s="1" t="s">
        <v>45</v>
      </c>
      <c r="P2235" s="14" t="n">
        <v>101</v>
      </c>
      <c r="Q2235" s="1" t="s">
        <v>57</v>
      </c>
      <c r="R2235" s="1" t="s">
        <v>81</v>
      </c>
      <c r="S2235" s="14" t="n">
        <v>4220199</v>
      </c>
      <c r="T2235" s="1" t="s">
        <v>82</v>
      </c>
      <c r="U2235" s="16" t="n">
        <v>59.9</v>
      </c>
      <c r="W2235" s="16" t="n">
        <v>0</v>
      </c>
      <c r="X2235" s="1" t="s">
        <v>1850</v>
      </c>
      <c r="Z2235" s="1" t="str">
        <f aca="false">IF($T2235="","",IFERROR(INDEX('Resumo Grupos'!$AC$3:$AC$200,MATCH($T2235,'Resumo Grupos'!$AB$3:$AB$200,0)),"n/d"))</f>
        <v>Pagamentos outros não operacionais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4" t="n">
        <v>2</v>
      </c>
      <c r="B2236" s="15" t="n">
        <v>46284</v>
      </c>
      <c r="C2236" s="15" t="n">
        <v>46290</v>
      </c>
      <c r="D2236" s="14" t="n">
        <v>1292</v>
      </c>
      <c r="E2236" s="1" t="s">
        <v>209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1723994</v>
      </c>
      <c r="L2236" s="14" t="n">
        <v>237109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589.5</v>
      </c>
      <c r="W2236" s="16" t="n">
        <v>589.5</v>
      </c>
      <c r="X2236" s="1" t="s">
        <v>1855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QUEIJO MUSSARELA FAT</v>
      </c>
      <c r="AC2236" s="1" t="n">
        <v>4086</v>
      </c>
    </row>
    <row r="2237" customFormat="false" ht="12.75" hidden="false" customHeight="true" outlineLevel="0" collapsed="false">
      <c r="A2237" s="14" t="n">
        <v>2</v>
      </c>
      <c r="B2237" s="15" t="n">
        <v>46290</v>
      </c>
      <c r="C2237" s="15" t="n">
        <v>46290</v>
      </c>
      <c r="D2237" s="14" t="n">
        <v>0</v>
      </c>
      <c r="E2237" s="1" t="s">
        <v>109</v>
      </c>
      <c r="F2237" s="14" t="n">
        <v>17</v>
      </c>
      <c r="G2237" s="1" t="s">
        <v>110</v>
      </c>
      <c r="H2237" s="14" t="n">
        <v>1110101</v>
      </c>
      <c r="I2237" s="1" t="s">
        <v>111</v>
      </c>
      <c r="J2237" s="14" t="n">
        <v>1769247</v>
      </c>
      <c r="L2237" s="14" t="n">
        <v>1769247</v>
      </c>
      <c r="M2237" s="1" t="s">
        <v>52</v>
      </c>
      <c r="N2237" s="1" t="s">
        <v>112</v>
      </c>
      <c r="P2237" s="14" t="n">
        <v>113</v>
      </c>
      <c r="Q2237" s="1" t="s">
        <v>46</v>
      </c>
      <c r="R2237" s="1" t="s">
        <v>71</v>
      </c>
      <c r="S2237" s="14" t="n">
        <v>4210314</v>
      </c>
      <c r="T2237" s="1" t="s">
        <v>113</v>
      </c>
      <c r="U2237" s="16" t="n">
        <v>50</v>
      </c>
      <c r="W2237" s="16" t="n">
        <v>50</v>
      </c>
      <c r="X2237" s="1" t="s">
        <v>368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4" t="n">
        <v>2</v>
      </c>
      <c r="B2238" s="15" t="n">
        <v>46290</v>
      </c>
      <c r="C2238" s="15" t="n">
        <v>46290</v>
      </c>
      <c r="D2238" s="14" t="n">
        <v>0</v>
      </c>
      <c r="E2238" s="1" t="s">
        <v>109</v>
      </c>
      <c r="F2238" s="14" t="n">
        <v>17</v>
      </c>
      <c r="G2238" s="1" t="s">
        <v>110</v>
      </c>
      <c r="H2238" s="14" t="n">
        <v>1110101</v>
      </c>
      <c r="I2238" s="1" t="s">
        <v>111</v>
      </c>
      <c r="J2238" s="14" t="n">
        <v>1769249</v>
      </c>
      <c r="L2238" s="14" t="n">
        <v>1769249</v>
      </c>
      <c r="M2238" s="1" t="s">
        <v>52</v>
      </c>
      <c r="N2238" s="1" t="s">
        <v>112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75</v>
      </c>
      <c r="W2238" s="16" t="n">
        <v>75</v>
      </c>
      <c r="X2238" s="1" t="s">
        <v>1856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4" t="n">
        <v>2</v>
      </c>
      <c r="B2239" s="15" t="n">
        <v>46290</v>
      </c>
      <c r="C2239" s="15" t="n">
        <v>46290</v>
      </c>
      <c r="D2239" s="14" t="n">
        <v>0</v>
      </c>
      <c r="E2239" s="1" t="s">
        <v>109</v>
      </c>
      <c r="F2239" s="14" t="n">
        <v>17</v>
      </c>
      <c r="G2239" s="1" t="s">
        <v>110</v>
      </c>
      <c r="H2239" s="14" t="n">
        <v>1110101</v>
      </c>
      <c r="I2239" s="1" t="s">
        <v>111</v>
      </c>
      <c r="J2239" s="14" t="n">
        <v>1769252</v>
      </c>
      <c r="L2239" s="14" t="n">
        <v>1769252</v>
      </c>
      <c r="M2239" s="1" t="s">
        <v>52</v>
      </c>
      <c r="N2239" s="1" t="s">
        <v>112</v>
      </c>
      <c r="P2239" s="14" t="n">
        <v>113</v>
      </c>
      <c r="Q2239" s="1" t="s">
        <v>46</v>
      </c>
      <c r="R2239" s="1" t="s">
        <v>71</v>
      </c>
      <c r="S2239" s="14" t="n">
        <v>4210314</v>
      </c>
      <c r="T2239" s="1" t="s">
        <v>113</v>
      </c>
      <c r="U2239" s="16" t="n">
        <v>100</v>
      </c>
      <c r="W2239" s="16" t="n">
        <v>100</v>
      </c>
      <c r="X2239" s="1" t="s">
        <v>1706</v>
      </c>
      <c r="Z2239" s="1" t="str">
        <f aca="false">IF($T2239="","",IFERROR(INDEX('Resumo Grupos'!$AC$3:$AC$200,MATCH($T2239,'Resumo Grupos'!$AB$3:$AB$200,0)),"n/d"))</f>
        <v>Despesa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4" t="n">
        <v>2</v>
      </c>
      <c r="B2240" s="15" t="n">
        <v>46290</v>
      </c>
      <c r="C2240" s="15" t="n">
        <v>46290</v>
      </c>
      <c r="D2240" s="14" t="n">
        <v>0</v>
      </c>
      <c r="E2240" s="1" t="s">
        <v>109</v>
      </c>
      <c r="F2240" s="14" t="n">
        <v>17</v>
      </c>
      <c r="G2240" s="1" t="s">
        <v>110</v>
      </c>
      <c r="H2240" s="14" t="n">
        <v>1110101</v>
      </c>
      <c r="I2240" s="1" t="s">
        <v>111</v>
      </c>
      <c r="J2240" s="14" t="n">
        <v>1769253</v>
      </c>
      <c r="L2240" s="14" t="n">
        <v>1769253</v>
      </c>
      <c r="M2240" s="1" t="s">
        <v>52</v>
      </c>
      <c r="N2240" s="1" t="s">
        <v>112</v>
      </c>
      <c r="P2240" s="14" t="n">
        <v>113</v>
      </c>
      <c r="Q2240" s="1" t="s">
        <v>46</v>
      </c>
      <c r="R2240" s="1" t="s">
        <v>71</v>
      </c>
      <c r="S2240" s="14" t="n">
        <v>4210316</v>
      </c>
      <c r="T2240" s="1" t="s">
        <v>159</v>
      </c>
      <c r="U2240" s="16" t="n">
        <v>500</v>
      </c>
      <c r="W2240" s="16" t="n">
        <v>500</v>
      </c>
      <c r="X2240" s="1" t="s">
        <v>1857</v>
      </c>
      <c r="Z2240" s="1" t="str">
        <f aca="false">IF($T2240="","",IFERROR(INDEX('Resumo Grupos'!$AC$3:$AC$200,MATCH($T2240,'Resumo Grupos'!$AB$3:$AB$200,0)),"n/d"))</f>
        <v>Salários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4" t="n">
        <v>2</v>
      </c>
      <c r="B2241" s="15" t="n">
        <v>46290</v>
      </c>
      <c r="C2241" s="15" t="n">
        <v>46290</v>
      </c>
      <c r="D2241" s="14" t="n">
        <v>0</v>
      </c>
      <c r="E2241" s="1" t="s">
        <v>109</v>
      </c>
      <c r="F2241" s="14" t="n">
        <v>17</v>
      </c>
      <c r="G2241" s="1" t="s">
        <v>110</v>
      </c>
      <c r="H2241" s="14" t="n">
        <v>1110101</v>
      </c>
      <c r="I2241" s="1" t="s">
        <v>111</v>
      </c>
      <c r="J2241" s="14" t="n">
        <v>1769256</v>
      </c>
      <c r="L2241" s="14" t="n">
        <v>1769256</v>
      </c>
      <c r="M2241" s="1" t="s">
        <v>52</v>
      </c>
      <c r="N2241" s="1" t="s">
        <v>112</v>
      </c>
      <c r="P2241" s="14" t="n">
        <v>113</v>
      </c>
      <c r="Q2241" s="1" t="s">
        <v>46</v>
      </c>
      <c r="R2241" s="1" t="s">
        <v>71</v>
      </c>
      <c r="S2241" s="14" t="n">
        <v>4210309</v>
      </c>
      <c r="T2241" s="1" t="s">
        <v>72</v>
      </c>
      <c r="U2241" s="16" t="n">
        <v>10</v>
      </c>
      <c r="W2241" s="16" t="n">
        <v>10</v>
      </c>
      <c r="X2241" s="1" t="s">
        <v>1552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4" t="n">
        <v>2</v>
      </c>
      <c r="B2242" s="15" t="n">
        <v>46290</v>
      </c>
      <c r="C2242" s="15" t="n">
        <v>46290</v>
      </c>
      <c r="D2242" s="14" t="n">
        <v>0</v>
      </c>
      <c r="E2242" s="1" t="s">
        <v>109</v>
      </c>
      <c r="F2242" s="14" t="n">
        <v>17</v>
      </c>
      <c r="G2242" s="1" t="s">
        <v>110</v>
      </c>
      <c r="H2242" s="14" t="n">
        <v>1110101</v>
      </c>
      <c r="I2242" s="1" t="s">
        <v>111</v>
      </c>
      <c r="J2242" s="14" t="n">
        <v>1769258</v>
      </c>
      <c r="L2242" s="14" t="n">
        <v>1769258</v>
      </c>
      <c r="M2242" s="1" t="s">
        <v>52</v>
      </c>
      <c r="N2242" s="1" t="s">
        <v>112</v>
      </c>
      <c r="P2242" s="14" t="n">
        <v>113</v>
      </c>
      <c r="Q2242" s="1" t="s">
        <v>46</v>
      </c>
      <c r="R2242" s="1" t="s">
        <v>71</v>
      </c>
      <c r="S2242" s="14" t="n">
        <v>4210316</v>
      </c>
      <c r="T2242" s="1" t="s">
        <v>159</v>
      </c>
      <c r="U2242" s="16" t="n">
        <v>200</v>
      </c>
      <c r="W2242" s="16" t="n">
        <v>200</v>
      </c>
      <c r="X2242" s="1" t="s">
        <v>1858</v>
      </c>
      <c r="Z2242" s="1" t="str">
        <f aca="false">IF($T2242="","",IFERROR(INDEX('Resumo Grupos'!$AC$3:$AC$200,MATCH($T2242,'Resumo Grupos'!$AB$3:$AB$200,0)),"n/d"))</f>
        <v>Salários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4" t="n">
        <v>2</v>
      </c>
      <c r="B2243" s="15" t="n">
        <v>46279</v>
      </c>
      <c r="C2243" s="15" t="n">
        <v>46291</v>
      </c>
      <c r="D2243" s="14" t="n">
        <v>1635</v>
      </c>
      <c r="E2243" s="1" t="s">
        <v>128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1700945</v>
      </c>
      <c r="L2243" s="14" t="n">
        <v>233355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902.13</v>
      </c>
      <c r="W2243" s="16" t="n">
        <v>902.13</v>
      </c>
      <c r="X2243" s="1" t="s">
        <v>1859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FIGADO BOVINO KG</v>
      </c>
      <c r="AC2243" s="1" t="n">
        <v>5600</v>
      </c>
    </row>
    <row r="2244" customFormat="false" ht="12.75" hidden="false" customHeight="true" outlineLevel="0" collapsed="false">
      <c r="A2244" s="14" t="n">
        <v>2</v>
      </c>
      <c r="B2244" s="15" t="n">
        <v>46291</v>
      </c>
      <c r="C2244" s="15" t="n">
        <v>46291</v>
      </c>
      <c r="D2244" s="14" t="n">
        <v>10096</v>
      </c>
      <c r="E2244" s="1" t="s">
        <v>622</v>
      </c>
      <c r="F2244" s="14" t="n">
        <v>13</v>
      </c>
      <c r="G2244" s="1" t="s">
        <v>135</v>
      </c>
      <c r="H2244" s="14" t="n">
        <v>2110405</v>
      </c>
      <c r="I2244" s="1" t="s">
        <v>56</v>
      </c>
      <c r="J2244" s="14" t="n">
        <v>1768659</v>
      </c>
      <c r="L2244" s="14" t="n">
        <v>243487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120</v>
      </c>
      <c r="W2244" s="16" t="n">
        <v>120</v>
      </c>
      <c r="X2244" s="1" t="s">
        <v>1860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BOLO MIYAZAKI GRANDE</v>
      </c>
      <c r="AC2244" s="1" t="n">
        <v>339</v>
      </c>
    </row>
    <row r="2245" customFormat="false" ht="12.75" hidden="false" customHeight="true" outlineLevel="0" collapsed="false">
      <c r="A2245" s="14" t="n">
        <v>2</v>
      </c>
      <c r="B2245" s="15" t="n">
        <v>46284</v>
      </c>
      <c r="C2245" s="15" t="n">
        <v>46291</v>
      </c>
      <c r="D2245" s="14" t="n">
        <v>1625</v>
      </c>
      <c r="E2245" s="1" t="s">
        <v>270</v>
      </c>
      <c r="F2245" s="14" t="n">
        <v>24</v>
      </c>
      <c r="G2245" s="1" t="s">
        <v>51</v>
      </c>
      <c r="H2245" s="14" t="n">
        <v>2110405</v>
      </c>
      <c r="I2245" s="1" t="s">
        <v>56</v>
      </c>
      <c r="J2245" s="14" t="n">
        <v>1724311</v>
      </c>
      <c r="L2245" s="14" t="n">
        <v>237154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672</v>
      </c>
      <c r="W2245" s="16" t="n">
        <v>672</v>
      </c>
      <c r="X2245" s="1" t="s">
        <v>1861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TRASEIRO DE BOI - BISTECA</v>
      </c>
      <c r="AC2245" s="1" t="n">
        <v>15408</v>
      </c>
    </row>
    <row r="2246" customFormat="false" ht="12.75" hidden="false" customHeight="true" outlineLevel="0" collapsed="false">
      <c r="A2246" s="14" t="n">
        <v>2</v>
      </c>
      <c r="B2246" s="15" t="n">
        <v>46286</v>
      </c>
      <c r="C2246" s="15" t="n">
        <v>46291</v>
      </c>
      <c r="D2246" s="14" t="n">
        <v>1625</v>
      </c>
      <c r="E2246" s="1" t="s">
        <v>270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1734947</v>
      </c>
      <c r="L2246" s="14" t="n">
        <v>238577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4506.6</v>
      </c>
      <c r="W2246" s="16" t="n">
        <v>4506.6</v>
      </c>
      <c r="X2246" s="1" t="s">
        <v>1862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TRASEIRO DE BOI L1</v>
      </c>
      <c r="AC2246" s="1" t="n">
        <v>15417</v>
      </c>
    </row>
    <row r="2247" customFormat="false" ht="12.75" hidden="false" customHeight="true" outlineLevel="0" collapsed="false">
      <c r="A2247" s="14" t="n">
        <v>2</v>
      </c>
      <c r="B2247" s="15" t="n">
        <v>46291</v>
      </c>
      <c r="C2247" s="15" t="n">
        <v>46291</v>
      </c>
      <c r="D2247" s="14" t="n">
        <v>0</v>
      </c>
      <c r="E2247" s="1" t="s">
        <v>109</v>
      </c>
      <c r="F2247" s="14" t="n">
        <v>17</v>
      </c>
      <c r="G2247" s="1" t="s">
        <v>110</v>
      </c>
      <c r="H2247" s="14" t="n">
        <v>1110101</v>
      </c>
      <c r="I2247" s="1" t="s">
        <v>111</v>
      </c>
      <c r="J2247" s="14" t="n">
        <v>1769479</v>
      </c>
      <c r="L2247" s="14" t="n">
        <v>1769479</v>
      </c>
      <c r="M2247" s="1" t="s">
        <v>52</v>
      </c>
      <c r="N2247" s="1" t="s">
        <v>112</v>
      </c>
      <c r="P2247" s="14" t="n">
        <v>113</v>
      </c>
      <c r="Q2247" s="1" t="s">
        <v>46</v>
      </c>
      <c r="R2247" s="1" t="s">
        <v>71</v>
      </c>
      <c r="S2247" s="14" t="n">
        <v>4210314</v>
      </c>
      <c r="T2247" s="1" t="s">
        <v>113</v>
      </c>
      <c r="U2247" s="16" t="n">
        <v>50</v>
      </c>
      <c r="W2247" s="16" t="n">
        <v>50</v>
      </c>
      <c r="X2247" s="1" t="s">
        <v>368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4" t="n">
        <v>2</v>
      </c>
      <c r="B2248" s="15" t="n">
        <v>46291</v>
      </c>
      <c r="C2248" s="15" t="n">
        <v>46291</v>
      </c>
      <c r="D2248" s="14" t="n">
        <v>0</v>
      </c>
      <c r="E2248" s="1" t="s">
        <v>109</v>
      </c>
      <c r="F2248" s="14" t="n">
        <v>17</v>
      </c>
      <c r="G2248" s="1" t="s">
        <v>110</v>
      </c>
      <c r="H2248" s="14" t="n">
        <v>1110101</v>
      </c>
      <c r="I2248" s="1" t="s">
        <v>111</v>
      </c>
      <c r="J2248" s="14" t="n">
        <v>1769480</v>
      </c>
      <c r="L2248" s="14" t="n">
        <v>1769480</v>
      </c>
      <c r="M2248" s="1" t="s">
        <v>52</v>
      </c>
      <c r="N2248" s="1" t="s">
        <v>112</v>
      </c>
      <c r="P2248" s="14" t="n">
        <v>113</v>
      </c>
      <c r="Q2248" s="1" t="s">
        <v>46</v>
      </c>
      <c r="R2248" s="1" t="s">
        <v>71</v>
      </c>
      <c r="S2248" s="14" t="n">
        <v>4210316</v>
      </c>
      <c r="T2248" s="1" t="s">
        <v>159</v>
      </c>
      <c r="U2248" s="16" t="n">
        <v>100</v>
      </c>
      <c r="W2248" s="16" t="n">
        <v>100</v>
      </c>
      <c r="X2248" s="1" t="s">
        <v>1807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4" t="n">
        <v>2</v>
      </c>
      <c r="B2249" s="15" t="n">
        <v>46291</v>
      </c>
      <c r="C2249" s="15" t="n">
        <v>46291</v>
      </c>
      <c r="D2249" s="14" t="n">
        <v>0</v>
      </c>
      <c r="E2249" s="1" t="s">
        <v>109</v>
      </c>
      <c r="F2249" s="14" t="n">
        <v>17</v>
      </c>
      <c r="G2249" s="1" t="s">
        <v>110</v>
      </c>
      <c r="H2249" s="14" t="n">
        <v>1110101</v>
      </c>
      <c r="I2249" s="1" t="s">
        <v>111</v>
      </c>
      <c r="J2249" s="14" t="n">
        <v>1769482</v>
      </c>
      <c r="L2249" s="14" t="n">
        <v>1769482</v>
      </c>
      <c r="M2249" s="1" t="s">
        <v>52</v>
      </c>
      <c r="N2249" s="1" t="s">
        <v>112</v>
      </c>
      <c r="P2249" s="14" t="n">
        <v>113</v>
      </c>
      <c r="Q2249" s="1" t="s">
        <v>46</v>
      </c>
      <c r="R2249" s="1" t="s">
        <v>71</v>
      </c>
      <c r="S2249" s="14" t="n">
        <v>4210309</v>
      </c>
      <c r="T2249" s="1" t="s">
        <v>72</v>
      </c>
      <c r="U2249" s="16" t="n">
        <v>10</v>
      </c>
      <c r="W2249" s="16" t="n">
        <v>10</v>
      </c>
      <c r="X2249" s="1" t="s">
        <v>1552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4" t="n">
        <v>2</v>
      </c>
      <c r="B2250" s="15" t="n">
        <v>46291</v>
      </c>
      <c r="C2250" s="15" t="n">
        <v>46291</v>
      </c>
      <c r="D2250" s="14" t="n">
        <v>0</v>
      </c>
      <c r="E2250" s="1" t="s">
        <v>109</v>
      </c>
      <c r="F2250" s="14" t="n">
        <v>17</v>
      </c>
      <c r="G2250" s="1" t="s">
        <v>110</v>
      </c>
      <c r="H2250" s="14" t="n">
        <v>1110101</v>
      </c>
      <c r="I2250" s="1" t="s">
        <v>111</v>
      </c>
      <c r="J2250" s="14" t="n">
        <v>1769484</v>
      </c>
      <c r="L2250" s="14" t="n">
        <v>1769484</v>
      </c>
      <c r="M2250" s="1" t="s">
        <v>52</v>
      </c>
      <c r="N2250" s="1" t="s">
        <v>112</v>
      </c>
      <c r="P2250" s="14" t="n">
        <v>113</v>
      </c>
      <c r="Q2250" s="1" t="s">
        <v>46</v>
      </c>
      <c r="R2250" s="1" t="s">
        <v>71</v>
      </c>
      <c r="S2250" s="14" t="n">
        <v>4210314</v>
      </c>
      <c r="T2250" s="1" t="s">
        <v>113</v>
      </c>
      <c r="U2250" s="16" t="n">
        <v>50</v>
      </c>
      <c r="W2250" s="16" t="n">
        <v>50</v>
      </c>
      <c r="X2250" s="1" t="s">
        <v>187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4" t="n">
        <v>2</v>
      </c>
      <c r="B2251" s="15" t="n">
        <v>46291</v>
      </c>
      <c r="C2251" s="15" t="n">
        <v>46291</v>
      </c>
      <c r="D2251" s="14" t="n">
        <v>0</v>
      </c>
      <c r="E2251" s="1" t="s">
        <v>109</v>
      </c>
      <c r="F2251" s="14" t="n">
        <v>17</v>
      </c>
      <c r="G2251" s="1" t="s">
        <v>110</v>
      </c>
      <c r="H2251" s="14" t="n">
        <v>1110101</v>
      </c>
      <c r="I2251" s="1" t="s">
        <v>111</v>
      </c>
      <c r="J2251" s="14" t="n">
        <v>1769488</v>
      </c>
      <c r="L2251" s="14" t="n">
        <v>1769488</v>
      </c>
      <c r="M2251" s="1" t="s">
        <v>52</v>
      </c>
      <c r="N2251" s="1" t="s">
        <v>112</v>
      </c>
      <c r="P2251" s="14" t="n">
        <v>113</v>
      </c>
      <c r="Q2251" s="1" t="s">
        <v>46</v>
      </c>
      <c r="R2251" s="1" t="s">
        <v>56</v>
      </c>
      <c r="S2251" s="14" t="n">
        <v>2110405</v>
      </c>
      <c r="T2251" s="1" t="s">
        <v>56</v>
      </c>
      <c r="U2251" s="16" t="n">
        <v>120</v>
      </c>
      <c r="W2251" s="16" t="n">
        <v>120</v>
      </c>
      <c r="X2251" s="1" t="s">
        <v>1863</v>
      </c>
      <c r="Z2251" s="1" t="str">
        <f aca="false">IF($T2251="","",IFERROR(INDEX('Resumo Grupos'!$AC$3:$AC$200,MATCH($T2251,'Resumo Grupos'!$AB$3:$AB$200,0)),"n/d"))</f>
        <v>Cobertura de conta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4" t="n">
        <v>2</v>
      </c>
      <c r="B2252" s="15" t="n">
        <v>46291</v>
      </c>
      <c r="C2252" s="15" t="n">
        <v>46291</v>
      </c>
      <c r="D2252" s="14" t="n">
        <v>0</v>
      </c>
      <c r="E2252" s="1" t="s">
        <v>109</v>
      </c>
      <c r="F2252" s="14" t="n">
        <v>17</v>
      </c>
      <c r="G2252" s="1" t="s">
        <v>110</v>
      </c>
      <c r="H2252" s="14" t="n">
        <v>1110101</v>
      </c>
      <c r="I2252" s="1" t="s">
        <v>111</v>
      </c>
      <c r="J2252" s="14" t="n">
        <v>1769500</v>
      </c>
      <c r="L2252" s="14" t="n">
        <v>1769500</v>
      </c>
      <c r="M2252" s="1" t="s">
        <v>52</v>
      </c>
      <c r="N2252" s="1" t="s">
        <v>112</v>
      </c>
      <c r="P2252" s="14" t="n">
        <v>113</v>
      </c>
      <c r="Q2252" s="1" t="s">
        <v>46</v>
      </c>
      <c r="R2252" s="1" t="s">
        <v>562</v>
      </c>
      <c r="S2252" s="14" t="n">
        <v>1120602</v>
      </c>
      <c r="T2252" s="1" t="s">
        <v>563</v>
      </c>
      <c r="U2252" s="16" t="n">
        <v>100</v>
      </c>
      <c r="W2252" s="16" t="n">
        <v>100</v>
      </c>
      <c r="X2252" s="1" t="s">
        <v>564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4" t="n">
        <v>2</v>
      </c>
      <c r="B2253" s="15" t="n">
        <v>46292</v>
      </c>
      <c r="C2253" s="15" t="n">
        <v>46292</v>
      </c>
      <c r="D2253" s="14" t="n">
        <v>0</v>
      </c>
      <c r="E2253" s="1" t="s">
        <v>109</v>
      </c>
      <c r="F2253" s="14" t="n">
        <v>17</v>
      </c>
      <c r="G2253" s="1" t="s">
        <v>110</v>
      </c>
      <c r="H2253" s="14" t="n">
        <v>1110101</v>
      </c>
      <c r="I2253" s="1" t="s">
        <v>111</v>
      </c>
      <c r="J2253" s="14" t="n">
        <v>1769520</v>
      </c>
      <c r="L2253" s="14" t="n">
        <v>1769520</v>
      </c>
      <c r="M2253" s="1" t="s">
        <v>52</v>
      </c>
      <c r="N2253" s="1" t="s">
        <v>112</v>
      </c>
      <c r="P2253" s="14" t="n">
        <v>113</v>
      </c>
      <c r="Q2253" s="1" t="s">
        <v>46</v>
      </c>
      <c r="R2253" s="1" t="s">
        <v>71</v>
      </c>
      <c r="S2253" s="14" t="n">
        <v>4210310</v>
      </c>
      <c r="T2253" s="1" t="s">
        <v>126</v>
      </c>
      <c r="U2253" s="16" t="n">
        <v>98</v>
      </c>
      <c r="W2253" s="16" t="n">
        <v>98</v>
      </c>
      <c r="X2253" s="1" t="s">
        <v>1864</v>
      </c>
      <c r="Z2253" s="1" t="str">
        <f aca="false">IF($T2253="","",IFERROR(INDEX('Resumo Grupos'!$AC$3:$AC$200,MATCH($T2253,'Resumo Grupos'!$AB$3:$AB$200,0)),"n/d"))</f>
        <v>Despesa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4" t="n">
        <v>2</v>
      </c>
      <c r="B2254" s="15" t="n">
        <v>46292</v>
      </c>
      <c r="C2254" s="15" t="n">
        <v>46292</v>
      </c>
      <c r="D2254" s="14" t="n">
        <v>0</v>
      </c>
      <c r="E2254" s="1" t="s">
        <v>109</v>
      </c>
      <c r="F2254" s="14" t="n">
        <v>17</v>
      </c>
      <c r="G2254" s="1" t="s">
        <v>110</v>
      </c>
      <c r="H2254" s="14" t="n">
        <v>1110101</v>
      </c>
      <c r="I2254" s="1" t="s">
        <v>111</v>
      </c>
      <c r="J2254" s="14" t="n">
        <v>1769521</v>
      </c>
      <c r="L2254" s="14" t="n">
        <v>1769521</v>
      </c>
      <c r="M2254" s="1" t="s">
        <v>52</v>
      </c>
      <c r="N2254" s="1" t="s">
        <v>112</v>
      </c>
      <c r="P2254" s="14" t="n">
        <v>113</v>
      </c>
      <c r="Q2254" s="1" t="s">
        <v>46</v>
      </c>
      <c r="R2254" s="1" t="s">
        <v>71</v>
      </c>
      <c r="S2254" s="14" t="n">
        <v>4210314</v>
      </c>
      <c r="T2254" s="1" t="s">
        <v>113</v>
      </c>
      <c r="U2254" s="16" t="n">
        <v>70</v>
      </c>
      <c r="W2254" s="16" t="n">
        <v>70</v>
      </c>
      <c r="X2254" s="1" t="s">
        <v>368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4" t="n">
        <v>2</v>
      </c>
      <c r="B2255" s="15" t="n">
        <v>46281</v>
      </c>
      <c r="C2255" s="15" t="n">
        <v>46293</v>
      </c>
      <c r="D2255" s="14" t="n">
        <v>1664</v>
      </c>
      <c r="E2255" s="1" t="s">
        <v>825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1710582</v>
      </c>
      <c r="L2255" s="14" t="n">
        <v>234930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488.94</v>
      </c>
      <c r="W2255" s="16" t="n">
        <v>488.94</v>
      </c>
      <c r="X2255" s="1" t="s">
        <v>1865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ENERGETICO BALLY TRAD 2L</v>
      </c>
      <c r="AC2255" s="1" t="n">
        <v>81837</v>
      </c>
    </row>
    <row r="2256" customFormat="false" ht="12.75" hidden="false" customHeight="true" outlineLevel="0" collapsed="false">
      <c r="A2256" s="14" t="n">
        <v>2</v>
      </c>
      <c r="B2256" s="15" t="n">
        <v>46265</v>
      </c>
      <c r="C2256" s="15" t="n">
        <v>46293</v>
      </c>
      <c r="D2256" s="14" t="n">
        <v>1637</v>
      </c>
      <c r="E2256" s="1" t="s">
        <v>871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1629204</v>
      </c>
      <c r="L2256" s="14" t="n">
        <v>223450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1348.29</v>
      </c>
      <c r="W2256" s="16" t="n">
        <v>1348.29</v>
      </c>
      <c r="X2256" s="1" t="s">
        <v>1866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LEITE NINHO INTEGRAL380G LT</v>
      </c>
      <c r="AC2256" s="1" t="n">
        <v>1927745</v>
      </c>
    </row>
    <row r="2257" customFormat="false" ht="12.75" hidden="false" customHeight="true" outlineLevel="0" collapsed="false">
      <c r="A2257" s="14" t="n">
        <v>2</v>
      </c>
      <c r="B2257" s="15" t="n">
        <v>46283</v>
      </c>
      <c r="C2257" s="15" t="n">
        <v>46293</v>
      </c>
      <c r="D2257" s="14" t="n">
        <v>1621</v>
      </c>
      <c r="E2257" s="1" t="s">
        <v>232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1721111</v>
      </c>
      <c r="L2257" s="14" t="n">
        <v>236747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911.04</v>
      </c>
      <c r="W2257" s="16" t="n">
        <v>911.04</v>
      </c>
      <c r="X2257" s="1" t="s">
        <v>1867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CERVEJA BRAHMA CHOPP LATA 350ML</v>
      </c>
      <c r="AC2257" s="1" t="n">
        <v>16306</v>
      </c>
    </row>
    <row r="2258" customFormat="false" ht="12.75" hidden="false" customHeight="true" outlineLevel="0" collapsed="false">
      <c r="A2258" s="14" t="n">
        <v>2</v>
      </c>
      <c r="B2258" s="15" t="n">
        <v>46266</v>
      </c>
      <c r="C2258" s="15" t="n">
        <v>46293</v>
      </c>
      <c r="D2258" s="14" t="n">
        <v>794</v>
      </c>
      <c r="E2258" s="1" t="s">
        <v>335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1633937</v>
      </c>
      <c r="L2258" s="14" t="n">
        <v>224236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39</v>
      </c>
      <c r="S2258" s="14" t="n">
        <v>4210299</v>
      </c>
      <c r="T2258" s="1" t="s">
        <v>165</v>
      </c>
      <c r="U2258" s="16" t="n">
        <v>1332.55</v>
      </c>
      <c r="W2258" s="16" t="n">
        <v>1332.55</v>
      </c>
      <c r="X2258" s="1" t="s">
        <v>1716</v>
      </c>
      <c r="Z2258" s="1" t="str">
        <f aca="false">IF($T2258="","",IFERROR(INDEX('Resumo Grupos'!$AC$3:$AC$200,MATCH($T2258,'Resumo Grupos'!$AB$3:$AB$200,0)),"n/d"))</f>
        <v>Despesa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SACOLA BRC. L. ALIP.</v>
      </c>
      <c r="AC2258" s="1" t="n">
        <v>8802</v>
      </c>
    </row>
    <row r="2259" customFormat="false" ht="12.75" hidden="false" customHeight="true" outlineLevel="0" collapsed="false">
      <c r="A2259" s="14" t="n">
        <v>2</v>
      </c>
      <c r="B2259" s="15" t="n">
        <v>46280</v>
      </c>
      <c r="C2259" s="15" t="n">
        <v>46293</v>
      </c>
      <c r="D2259" s="14" t="n">
        <v>10033</v>
      </c>
      <c r="E2259" s="1" t="s">
        <v>668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1706812</v>
      </c>
      <c r="L2259" s="14" t="n">
        <v>234372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47</v>
      </c>
      <c r="S2259" s="14" t="n">
        <v>1130101</v>
      </c>
      <c r="T2259" s="1" t="s">
        <v>48</v>
      </c>
      <c r="U2259" s="16" t="n">
        <v>322.8</v>
      </c>
      <c r="W2259" s="16" t="n">
        <v>322.8</v>
      </c>
      <c r="X2259" s="1" t="s">
        <v>1868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DS LEITE D ROSAS 60M</v>
      </c>
      <c r="AC2259" s="1" t="n">
        <v>107635</v>
      </c>
    </row>
    <row r="2260" customFormat="false" ht="12.75" hidden="false" customHeight="true" outlineLevel="0" collapsed="false">
      <c r="A2260" s="14" t="n">
        <v>2</v>
      </c>
      <c r="B2260" s="15" t="n">
        <v>46023</v>
      </c>
      <c r="C2260" s="15" t="n">
        <v>46293</v>
      </c>
      <c r="D2260" s="14" t="n">
        <v>515</v>
      </c>
      <c r="E2260" s="1" t="s">
        <v>137</v>
      </c>
      <c r="F2260" s="14" t="n">
        <v>34</v>
      </c>
      <c r="G2260" s="1" t="s">
        <v>55</v>
      </c>
      <c r="H2260" s="14" t="n">
        <v>2110405</v>
      </c>
      <c r="I2260" s="1" t="s">
        <v>56</v>
      </c>
      <c r="J2260" s="14" t="n">
        <v>1012266</v>
      </c>
      <c r="L2260" s="14" t="n">
        <v>133812</v>
      </c>
      <c r="M2260" s="1" t="s">
        <v>1134</v>
      </c>
      <c r="N2260" s="1" t="s">
        <v>45</v>
      </c>
      <c r="P2260" s="14" t="n">
        <v>101</v>
      </c>
      <c r="Q2260" s="1" t="s">
        <v>57</v>
      </c>
      <c r="R2260" s="1" t="s">
        <v>323</v>
      </c>
      <c r="S2260" s="14" t="n">
        <v>2110901</v>
      </c>
      <c r="T2260" s="1" t="s">
        <v>324</v>
      </c>
      <c r="U2260" s="16" t="n">
        <v>4168.41</v>
      </c>
      <c r="W2260" s="16" t="n">
        <v>4168.41</v>
      </c>
      <c r="X2260" s="1" t="s">
        <v>1869</v>
      </c>
      <c r="Z2260" s="1" t="str">
        <f aca="false">IF($T2260="","",IFERROR(INDEX('Resumo Grupos'!$AC$3:$AC$200,MATCH($T2260,'Resumo Grupos'!$AB$3:$AB$200,0)),"n/d"))</f>
        <v>Empréstimo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4" t="n">
        <v>2</v>
      </c>
      <c r="B2261" s="15" t="n">
        <v>46290</v>
      </c>
      <c r="C2261" s="15" t="n">
        <v>46293</v>
      </c>
      <c r="D2261" s="14" t="n">
        <v>10035</v>
      </c>
      <c r="E2261" s="1" t="s">
        <v>86</v>
      </c>
      <c r="F2261" s="14" t="n">
        <v>34</v>
      </c>
      <c r="G2261" s="1" t="s">
        <v>55</v>
      </c>
      <c r="H2261" s="14" t="n">
        <v>2110405</v>
      </c>
      <c r="I2261" s="1" t="s">
        <v>56</v>
      </c>
      <c r="J2261" s="14" t="n">
        <v>1756283</v>
      </c>
      <c r="L2261" s="14" t="n">
        <v>241898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297</v>
      </c>
      <c r="W2261" s="16" t="n">
        <v>297</v>
      </c>
      <c r="X2261" s="1" t="s">
        <v>1870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CARVAO VEGETAL 3KG</v>
      </c>
      <c r="AC2261" s="1" t="n">
        <v>452</v>
      </c>
    </row>
    <row r="2262" customFormat="false" ht="12.75" hidden="false" customHeight="true" outlineLevel="0" collapsed="false">
      <c r="A2262" s="14" t="n">
        <v>2</v>
      </c>
      <c r="B2262" s="15" t="n">
        <v>46268</v>
      </c>
      <c r="C2262" s="15" t="n">
        <v>46293</v>
      </c>
      <c r="D2262" s="14" t="n">
        <v>1611</v>
      </c>
      <c r="E2262" s="1" t="s">
        <v>178</v>
      </c>
      <c r="F2262" s="14" t="n">
        <v>24</v>
      </c>
      <c r="G2262" s="1" t="s">
        <v>51</v>
      </c>
      <c r="H2262" s="14" t="n">
        <v>2110101</v>
      </c>
      <c r="I2262" s="1" t="s">
        <v>43</v>
      </c>
      <c r="J2262" s="14" t="n">
        <v>1646259</v>
      </c>
      <c r="L2262" s="14" t="n">
        <v>225906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176.57</v>
      </c>
      <c r="W2262" s="16" t="n">
        <v>176.57</v>
      </c>
      <c r="X2262" s="1" t="s">
        <v>1719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4" t="n">
        <v>2</v>
      </c>
      <c r="B2263" s="15" t="n">
        <v>46287</v>
      </c>
      <c r="C2263" s="15" t="n">
        <v>46293</v>
      </c>
      <c r="D2263" s="14" t="n">
        <v>1625</v>
      </c>
      <c r="E2263" s="1" t="s">
        <v>270</v>
      </c>
      <c r="F2263" s="14" t="n">
        <v>24</v>
      </c>
      <c r="G2263" s="1" t="s">
        <v>51</v>
      </c>
      <c r="H2263" s="14" t="n">
        <v>2110405</v>
      </c>
      <c r="I2263" s="1" t="s">
        <v>56</v>
      </c>
      <c r="J2263" s="14" t="n">
        <v>1740657</v>
      </c>
      <c r="L2263" s="14" t="n">
        <v>239610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2444.8</v>
      </c>
      <c r="W2263" s="16" t="n">
        <v>2444.8</v>
      </c>
      <c r="X2263" s="1" t="s">
        <v>1871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TRASEIRO DE BOI L1</v>
      </c>
      <c r="AC2263" s="1" t="n">
        <v>15422</v>
      </c>
    </row>
    <row r="2264" customFormat="false" ht="12.75" hidden="false" customHeight="true" outlineLevel="0" collapsed="false">
      <c r="A2264" s="14" t="n">
        <v>2</v>
      </c>
      <c r="B2264" s="15" t="n">
        <v>46279</v>
      </c>
      <c r="C2264" s="15" t="n">
        <v>46293</v>
      </c>
      <c r="D2264" s="14" t="n">
        <v>10009</v>
      </c>
      <c r="E2264" s="1" t="s">
        <v>464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1702490</v>
      </c>
      <c r="L2264" s="14" t="n">
        <v>233653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782.78</v>
      </c>
      <c r="W2264" s="16" t="n">
        <v>782.78</v>
      </c>
      <c r="X2264" s="1" t="s">
        <v>1872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LEIT MOCA LATA 395G</v>
      </c>
      <c r="AC2264" s="1" t="n">
        <v>1449042</v>
      </c>
    </row>
    <row r="2265" customFormat="false" ht="12.75" hidden="false" customHeight="true" outlineLevel="0" collapsed="false">
      <c r="A2265" s="14" t="n">
        <v>2</v>
      </c>
      <c r="B2265" s="15" t="n">
        <v>46293</v>
      </c>
      <c r="C2265" s="15" t="n">
        <v>46293</v>
      </c>
      <c r="D2265" s="14" t="n">
        <v>48</v>
      </c>
      <c r="E2265" s="1" t="s">
        <v>153</v>
      </c>
      <c r="F2265" s="14" t="n">
        <v>13</v>
      </c>
      <c r="G2265" s="1" t="s">
        <v>135</v>
      </c>
      <c r="H2265" s="14" t="n">
        <v>2110101</v>
      </c>
      <c r="I2265" s="1" t="s">
        <v>43</v>
      </c>
      <c r="J2265" s="14" t="n">
        <v>1768684</v>
      </c>
      <c r="L2265" s="14" t="n">
        <v>2701</v>
      </c>
      <c r="M2265" s="1" t="s">
        <v>52</v>
      </c>
      <c r="N2265" s="1" t="s">
        <v>37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210</v>
      </c>
      <c r="W2265" s="16" t="n">
        <v>0</v>
      </c>
      <c r="X2265" s="1" t="s">
        <v>1873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4" t="n">
        <v>2</v>
      </c>
      <c r="B2266" s="15" t="n">
        <v>46286</v>
      </c>
      <c r="C2266" s="15" t="n">
        <v>46293</v>
      </c>
      <c r="D2266" s="14" t="n">
        <v>1740</v>
      </c>
      <c r="E2266" s="1" t="s">
        <v>468</v>
      </c>
      <c r="F2266" s="14" t="n">
        <v>24</v>
      </c>
      <c r="G2266" s="1" t="s">
        <v>51</v>
      </c>
      <c r="H2266" s="14" t="n">
        <v>2110405</v>
      </c>
      <c r="I2266" s="1" t="s">
        <v>56</v>
      </c>
      <c r="J2266" s="14" t="n">
        <v>1734549</v>
      </c>
      <c r="L2266" s="14" t="n">
        <v>238490</v>
      </c>
      <c r="M2266" s="1" t="s">
        <v>52</v>
      </c>
      <c r="N2266" s="1" t="s">
        <v>45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447.47</v>
      </c>
      <c r="W2266" s="16" t="n">
        <v>447.47</v>
      </c>
      <c r="X2266" s="1" t="s">
        <v>1874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EMPANADO AUROGGETS 275G</v>
      </c>
      <c r="AC2266" s="1" t="n">
        <v>1272675</v>
      </c>
    </row>
    <row r="2267" customFormat="false" ht="12.75" hidden="false" customHeight="true" outlineLevel="0" collapsed="false">
      <c r="A2267" s="14" t="n">
        <v>2</v>
      </c>
      <c r="B2267" s="15" t="n">
        <v>46288</v>
      </c>
      <c r="C2267" s="15" t="n">
        <v>46293</v>
      </c>
      <c r="D2267" s="14" t="n">
        <v>1899</v>
      </c>
      <c r="E2267" s="1" t="s">
        <v>204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1745299</v>
      </c>
      <c r="L2267" s="14" t="n">
        <v>240348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254.76</v>
      </c>
      <c r="W2267" s="16" t="n">
        <v>254.76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PAO DE FORMA REAL MA</v>
      </c>
      <c r="AC2267" s="1" t="n">
        <v>816</v>
      </c>
    </row>
    <row r="2268" customFormat="false" ht="12.75" hidden="false" customHeight="true" outlineLevel="0" collapsed="false">
      <c r="A2268" s="14" t="n">
        <v>2</v>
      </c>
      <c r="B2268" s="15" t="n">
        <v>46293</v>
      </c>
      <c r="C2268" s="15" t="n">
        <v>46293</v>
      </c>
      <c r="D2268" s="14" t="n">
        <v>0</v>
      </c>
      <c r="E2268" s="1" t="s">
        <v>109</v>
      </c>
      <c r="F2268" s="14" t="n">
        <v>17</v>
      </c>
      <c r="G2268" s="1" t="s">
        <v>110</v>
      </c>
      <c r="H2268" s="14" t="n">
        <v>1110101</v>
      </c>
      <c r="I2268" s="1" t="s">
        <v>111</v>
      </c>
      <c r="J2268" s="14" t="n">
        <v>1773641</v>
      </c>
      <c r="L2268" s="14" t="n">
        <v>1773641</v>
      </c>
      <c r="M2268" s="1" t="s">
        <v>52</v>
      </c>
      <c r="N2268" s="1" t="s">
        <v>112</v>
      </c>
      <c r="P2268" s="14" t="n">
        <v>113</v>
      </c>
      <c r="Q2268" s="1" t="s">
        <v>46</v>
      </c>
      <c r="R2268" s="1" t="s">
        <v>39</v>
      </c>
      <c r="S2268" s="14" t="n">
        <v>4210227</v>
      </c>
      <c r="T2268" s="1" t="s">
        <v>68</v>
      </c>
      <c r="U2268" s="16" t="n">
        <v>10</v>
      </c>
      <c r="W2268" s="16" t="n">
        <v>10</v>
      </c>
      <c r="X2268" s="1" t="s">
        <v>1876</v>
      </c>
      <c r="Z2268" s="1" t="str">
        <f aca="false">IF($T2268="","",IFERROR(INDEX('Resumo Grupos'!$AC$3:$AC$200,MATCH($T2268,'Resumo Grupos'!$AB$3:$AB$200,0)),"n/d"))</f>
        <v>Despesa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4" t="n">
        <v>2</v>
      </c>
      <c r="B2269" s="15" t="n">
        <v>46293</v>
      </c>
      <c r="C2269" s="15" t="n">
        <v>46293</v>
      </c>
      <c r="D2269" s="14" t="n">
        <v>0</v>
      </c>
      <c r="E2269" s="1" t="s">
        <v>109</v>
      </c>
      <c r="F2269" s="14" t="n">
        <v>17</v>
      </c>
      <c r="G2269" s="1" t="s">
        <v>110</v>
      </c>
      <c r="H2269" s="14" t="n">
        <v>1110101</v>
      </c>
      <c r="I2269" s="1" t="s">
        <v>111</v>
      </c>
      <c r="J2269" s="14" t="n">
        <v>1773644</v>
      </c>
      <c r="L2269" s="14" t="n">
        <v>1773644</v>
      </c>
      <c r="M2269" s="1" t="s">
        <v>52</v>
      </c>
      <c r="N2269" s="1" t="s">
        <v>112</v>
      </c>
      <c r="P2269" s="14" t="n">
        <v>113</v>
      </c>
      <c r="Q2269" s="1" t="s">
        <v>46</v>
      </c>
      <c r="R2269" s="1" t="s">
        <v>39</v>
      </c>
      <c r="S2269" s="14" t="n">
        <v>4210227</v>
      </c>
      <c r="T2269" s="1" t="s">
        <v>68</v>
      </c>
      <c r="U2269" s="16" t="n">
        <v>20</v>
      </c>
      <c r="W2269" s="16" t="n">
        <v>20</v>
      </c>
      <c r="X2269" s="1" t="s">
        <v>1877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4" t="n">
        <v>2</v>
      </c>
      <c r="B2270" s="15" t="n">
        <v>46293</v>
      </c>
      <c r="C2270" s="15" t="n">
        <v>46293</v>
      </c>
      <c r="D2270" s="14" t="n">
        <v>0</v>
      </c>
      <c r="E2270" s="1" t="s">
        <v>109</v>
      </c>
      <c r="F2270" s="14" t="n">
        <v>17</v>
      </c>
      <c r="G2270" s="1" t="s">
        <v>110</v>
      </c>
      <c r="H2270" s="14" t="n">
        <v>1110101</v>
      </c>
      <c r="I2270" s="1" t="s">
        <v>111</v>
      </c>
      <c r="J2270" s="14" t="n">
        <v>1773649</v>
      </c>
      <c r="L2270" s="14" t="n">
        <v>1773649</v>
      </c>
      <c r="M2270" s="1" t="s">
        <v>52</v>
      </c>
      <c r="N2270" s="1" t="s">
        <v>112</v>
      </c>
      <c r="P2270" s="14" t="n">
        <v>113</v>
      </c>
      <c r="Q2270" s="1" t="s">
        <v>46</v>
      </c>
      <c r="R2270" s="1" t="s">
        <v>39</v>
      </c>
      <c r="S2270" s="14" t="n">
        <v>4210227</v>
      </c>
      <c r="T2270" s="1" t="s">
        <v>68</v>
      </c>
      <c r="U2270" s="16" t="n">
        <v>85.48</v>
      </c>
      <c r="W2270" s="16" t="n">
        <v>85.48</v>
      </c>
      <c r="X2270" s="1" t="s">
        <v>1878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4" t="n">
        <v>2</v>
      </c>
      <c r="B2271" s="15" t="n">
        <v>46293</v>
      </c>
      <c r="C2271" s="15" t="n">
        <v>46293</v>
      </c>
      <c r="D2271" s="14" t="n">
        <v>0</v>
      </c>
      <c r="E2271" s="1" t="s">
        <v>109</v>
      </c>
      <c r="F2271" s="14" t="n">
        <v>17</v>
      </c>
      <c r="G2271" s="1" t="s">
        <v>110</v>
      </c>
      <c r="H2271" s="14" t="n">
        <v>1110101</v>
      </c>
      <c r="I2271" s="1" t="s">
        <v>111</v>
      </c>
      <c r="J2271" s="14" t="n">
        <v>1773651</v>
      </c>
      <c r="L2271" s="14" t="n">
        <v>1773651</v>
      </c>
      <c r="M2271" s="1" t="s">
        <v>52</v>
      </c>
      <c r="N2271" s="1" t="s">
        <v>112</v>
      </c>
      <c r="P2271" s="14" t="n">
        <v>113</v>
      </c>
      <c r="Q2271" s="1" t="s">
        <v>46</v>
      </c>
      <c r="R2271" s="1" t="s">
        <v>71</v>
      </c>
      <c r="S2271" s="14" t="n">
        <v>4210314</v>
      </c>
      <c r="T2271" s="1" t="s">
        <v>113</v>
      </c>
      <c r="U2271" s="16" t="n">
        <v>100</v>
      </c>
      <c r="W2271" s="16" t="n">
        <v>100</v>
      </c>
      <c r="X2271" s="1" t="s">
        <v>1706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4" t="n">
        <v>2</v>
      </c>
      <c r="B2272" s="15" t="n">
        <v>46279</v>
      </c>
      <c r="C2272" s="15" t="n">
        <v>46293</v>
      </c>
      <c r="D2272" s="14" t="n">
        <v>1643</v>
      </c>
      <c r="E2272" s="1" t="s">
        <v>212</v>
      </c>
      <c r="F2272" s="14" t="n">
        <v>24</v>
      </c>
      <c r="G2272" s="1" t="s">
        <v>51</v>
      </c>
      <c r="H2272" s="14" t="n">
        <v>2110405</v>
      </c>
      <c r="I2272" s="1" t="s">
        <v>56</v>
      </c>
      <c r="J2272" s="14" t="n">
        <v>1702644</v>
      </c>
      <c r="L2272" s="14" t="n">
        <v>233670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228</v>
      </c>
      <c r="W2272" s="16" t="n">
        <v>228</v>
      </c>
      <c r="X2272" s="1" t="s">
        <v>1879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COCADA CASMORENINH</v>
      </c>
      <c r="AC2272" s="1" t="n">
        <v>11011</v>
      </c>
    </row>
    <row r="2273" customFormat="false" ht="12.75" hidden="false" customHeight="true" outlineLevel="0" collapsed="false">
      <c r="A2273" s="14" t="n">
        <v>2</v>
      </c>
      <c r="B2273" s="15" t="n">
        <v>46293</v>
      </c>
      <c r="C2273" s="15" t="n">
        <v>46293</v>
      </c>
      <c r="D2273" s="14" t="n">
        <v>18</v>
      </c>
      <c r="E2273" s="1" t="s">
        <v>121</v>
      </c>
      <c r="F2273" s="14" t="n">
        <v>34</v>
      </c>
      <c r="G2273" s="1" t="s">
        <v>55</v>
      </c>
      <c r="H2273" s="14" t="n">
        <v>2110405</v>
      </c>
      <c r="I2273" s="1" t="s">
        <v>56</v>
      </c>
      <c r="J2273" s="14" t="n">
        <v>1785261</v>
      </c>
      <c r="L2273" s="14" t="n">
        <v>246076</v>
      </c>
      <c r="M2273" s="1" t="s">
        <v>52</v>
      </c>
      <c r="N2273" s="1" t="s">
        <v>45</v>
      </c>
      <c r="P2273" s="14" t="n">
        <v>101</v>
      </c>
      <c r="Q2273" s="1" t="s">
        <v>57</v>
      </c>
      <c r="R2273" s="1" t="s">
        <v>71</v>
      </c>
      <c r="S2273" s="14" t="n">
        <v>4210302</v>
      </c>
      <c r="T2273" s="1" t="s">
        <v>485</v>
      </c>
      <c r="U2273" s="16" t="n">
        <v>3303.08</v>
      </c>
      <c r="W2273" s="16" t="n">
        <v>3303.08</v>
      </c>
      <c r="X2273" s="1" t="s">
        <v>1880</v>
      </c>
      <c r="Z2273" s="1" t="str">
        <f aca="false">IF($T2273="","",IFERROR(INDEX('Resumo Grupos'!$AC$3:$AC$200,MATCH($T2273,'Resumo Grupos'!$AB$3:$AB$200,0)),"n/d"))</f>
        <v>Impostos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4" t="n">
        <v>2</v>
      </c>
      <c r="B2274" s="15" t="n">
        <v>46262</v>
      </c>
      <c r="C2274" s="15" t="n">
        <v>46293</v>
      </c>
      <c r="D2274" s="14" t="n">
        <v>1196</v>
      </c>
      <c r="E2274" s="1" t="s">
        <v>1470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1614562</v>
      </c>
      <c r="L2274" s="14" t="n">
        <v>221462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1213.96</v>
      </c>
      <c r="W2274" s="16" t="n">
        <v>1213.96</v>
      </c>
      <c r="X2274" s="1" t="s">
        <v>1730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CAFÉ RANCHEIRO 250G</v>
      </c>
      <c r="AC2274" s="1" t="n">
        <v>13070</v>
      </c>
    </row>
    <row r="2275" customFormat="false" ht="12.75" hidden="false" customHeight="true" outlineLevel="0" collapsed="false">
      <c r="A2275" s="14" t="n">
        <v>2</v>
      </c>
      <c r="B2275" s="15" t="n">
        <v>46291</v>
      </c>
      <c r="C2275" s="15" t="n">
        <v>46294</v>
      </c>
      <c r="D2275" s="14" t="n">
        <v>642</v>
      </c>
      <c r="E2275" s="1" t="s">
        <v>123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1759598</v>
      </c>
      <c r="L2275" s="14" t="n">
        <v>242359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180</v>
      </c>
      <c r="W2275" s="16" t="n">
        <v>180</v>
      </c>
      <c r="X2275" s="1" t="s">
        <v>1881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BLOOM 600G</v>
      </c>
      <c r="AC2275" s="1" t="n">
        <v>681</v>
      </c>
    </row>
    <row r="2276" customFormat="false" ht="12.75" hidden="false" customHeight="true" outlineLevel="0" collapsed="false">
      <c r="A2276" s="14" t="n">
        <v>2</v>
      </c>
      <c r="B2276" s="15" t="n">
        <v>46279</v>
      </c>
      <c r="C2276" s="15" t="n">
        <v>46294</v>
      </c>
      <c r="D2276" s="14" t="n">
        <v>1705</v>
      </c>
      <c r="E2276" s="1" t="s">
        <v>130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1702765</v>
      </c>
      <c r="L2276" s="14" t="n">
        <v>233698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47.37</v>
      </c>
      <c r="W2276" s="16" t="n">
        <v>47.37</v>
      </c>
      <c r="X2276" s="1" t="s">
        <v>1882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SUC DEL VALLE LAR 1L</v>
      </c>
      <c r="AC2276" s="1" t="n">
        <v>1288685</v>
      </c>
    </row>
    <row r="2277" customFormat="false" ht="12.75" hidden="false" customHeight="true" outlineLevel="0" collapsed="false">
      <c r="A2277" s="14" t="n">
        <v>2</v>
      </c>
      <c r="B2277" s="15" t="n">
        <v>46279</v>
      </c>
      <c r="C2277" s="15" t="n">
        <v>46294</v>
      </c>
      <c r="D2277" s="14" t="n">
        <v>1705</v>
      </c>
      <c r="E2277" s="1" t="s">
        <v>130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1702787</v>
      </c>
      <c r="L2277" s="14" t="n">
        <v>233703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29.85</v>
      </c>
      <c r="W2277" s="16" t="n">
        <v>29.85</v>
      </c>
      <c r="X2277" s="1" t="s">
        <v>1883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DEL VALE FRUT LARANJ</v>
      </c>
      <c r="AC2277" s="1" t="n">
        <v>2039865</v>
      </c>
    </row>
    <row r="2278" customFormat="false" ht="12.75" hidden="false" customHeight="true" outlineLevel="0" collapsed="false">
      <c r="A2278" s="14" t="n">
        <v>2</v>
      </c>
      <c r="B2278" s="15" t="n">
        <v>46279</v>
      </c>
      <c r="C2278" s="15" t="n">
        <v>46294</v>
      </c>
      <c r="D2278" s="14" t="n">
        <v>1705</v>
      </c>
      <c r="E2278" s="1" t="s">
        <v>130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1702803</v>
      </c>
      <c r="L2278" s="14" t="n">
        <v>233706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317.58</v>
      </c>
      <c r="W2278" s="16" t="n">
        <v>317.58</v>
      </c>
      <c r="X2278" s="1" t="s">
        <v>1884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REFRI. COCA COLA ORIGINAL 2LT</v>
      </c>
      <c r="AC2278" s="1" t="n">
        <v>2039974</v>
      </c>
    </row>
    <row r="2279" customFormat="false" ht="12.75" hidden="false" customHeight="true" outlineLevel="0" collapsed="false">
      <c r="A2279" s="14" t="n">
        <v>2</v>
      </c>
      <c r="B2279" s="15" t="n">
        <v>46279</v>
      </c>
      <c r="C2279" s="15" t="n">
        <v>46294</v>
      </c>
      <c r="D2279" s="14" t="n">
        <v>1705</v>
      </c>
      <c r="E2279" s="1" t="s">
        <v>130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1702843</v>
      </c>
      <c r="L2279" s="14" t="n">
        <v>233714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355.97</v>
      </c>
      <c r="W2279" s="16" t="n">
        <v>355.97</v>
      </c>
      <c r="X2279" s="1" t="s">
        <v>1885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MONSTER ENERGY 473ML</v>
      </c>
      <c r="AC2279" s="1" t="n">
        <v>1288725</v>
      </c>
    </row>
    <row r="2280" customFormat="false" ht="12.75" hidden="false" customHeight="true" outlineLevel="0" collapsed="false">
      <c r="A2280" s="14" t="n">
        <v>2</v>
      </c>
      <c r="B2280" s="15" t="n">
        <v>46279</v>
      </c>
      <c r="C2280" s="15" t="n">
        <v>46294</v>
      </c>
      <c r="D2280" s="14" t="n">
        <v>1705</v>
      </c>
      <c r="E2280" s="1" t="s">
        <v>130</v>
      </c>
      <c r="F2280" s="14" t="n">
        <v>24</v>
      </c>
      <c r="G2280" s="1" t="s">
        <v>51</v>
      </c>
      <c r="H2280" s="14" t="n">
        <v>2110405</v>
      </c>
      <c r="I2280" s="1" t="s">
        <v>56</v>
      </c>
      <c r="J2280" s="14" t="n">
        <v>1702859</v>
      </c>
      <c r="L2280" s="14" t="n">
        <v>233719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534.33</v>
      </c>
      <c r="W2280" s="16" t="n">
        <v>534.33</v>
      </c>
      <c r="X2280" s="1" t="s">
        <v>1886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CERVEJA SOL 330ML</v>
      </c>
      <c r="AC2280" s="1" t="n">
        <v>1288687</v>
      </c>
    </row>
    <row r="2281" customFormat="false" ht="12.75" hidden="false" customHeight="true" outlineLevel="0" collapsed="false">
      <c r="A2281" s="14" t="n">
        <v>2</v>
      </c>
      <c r="B2281" s="15" t="n">
        <v>46279</v>
      </c>
      <c r="C2281" s="15" t="n">
        <v>46294</v>
      </c>
      <c r="D2281" s="14" t="n">
        <v>1705</v>
      </c>
      <c r="E2281" s="1" t="s">
        <v>130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1702890</v>
      </c>
      <c r="L2281" s="14" t="n">
        <v>233722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2617.42</v>
      </c>
      <c r="W2281" s="16" t="n">
        <v>2617.42</v>
      </c>
      <c r="X2281" s="1" t="s">
        <v>1887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FANTA LAR 1,5L</v>
      </c>
      <c r="AC2281" s="1" t="n">
        <v>2040862</v>
      </c>
    </row>
    <row r="2282" customFormat="false" ht="12.75" hidden="false" customHeight="true" outlineLevel="0" collapsed="false">
      <c r="A2282" s="14" t="n">
        <v>2</v>
      </c>
      <c r="B2282" s="15" t="n">
        <v>46287</v>
      </c>
      <c r="C2282" s="15" t="n">
        <v>46294</v>
      </c>
      <c r="D2282" s="14" t="n">
        <v>1642</v>
      </c>
      <c r="E2282" s="1" t="s">
        <v>228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1739525</v>
      </c>
      <c r="L2282" s="14" t="n">
        <v>239295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259.62</v>
      </c>
      <c r="W2282" s="16" t="n">
        <v>259.62</v>
      </c>
      <c r="X2282" s="1" t="s">
        <v>1888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PAO DE FORMA BROTHER</v>
      </c>
      <c r="AC2282" s="1" t="n">
        <v>1042983</v>
      </c>
    </row>
    <row r="2283" customFormat="false" ht="12.75" hidden="false" customHeight="true" outlineLevel="0" collapsed="false">
      <c r="A2283" s="14" t="n">
        <v>2</v>
      </c>
      <c r="B2283" s="15" t="n">
        <v>46288</v>
      </c>
      <c r="C2283" s="15" t="n">
        <v>46294</v>
      </c>
      <c r="D2283" s="14" t="n">
        <v>1269</v>
      </c>
      <c r="E2283" s="1" t="s">
        <v>1143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1744557</v>
      </c>
      <c r="L2283" s="14" t="n">
        <v>240173</v>
      </c>
      <c r="M2283" s="1" t="s">
        <v>52</v>
      </c>
      <c r="N2283" s="1" t="s">
        <v>45</v>
      </c>
      <c r="P2283" s="14" t="n">
        <v>113</v>
      </c>
      <c r="Q2283" s="1" t="s">
        <v>46</v>
      </c>
      <c r="R2283" s="1" t="s">
        <v>47</v>
      </c>
      <c r="S2283" s="14" t="n">
        <v>1130101</v>
      </c>
      <c r="T2283" s="1" t="s">
        <v>48</v>
      </c>
      <c r="U2283" s="16" t="n">
        <v>673</v>
      </c>
      <c r="W2283" s="16" t="n">
        <v>673</v>
      </c>
      <c r="X2283" s="1" t="s">
        <v>1889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SAC LIX MERC OLI100L</v>
      </c>
      <c r="AC2283" s="1" t="n">
        <v>776</v>
      </c>
    </row>
    <row r="2284" customFormat="false" ht="12.75" hidden="false" customHeight="true" outlineLevel="0" collapsed="false">
      <c r="A2284" s="14" t="n">
        <v>2</v>
      </c>
      <c r="B2284" s="15" t="n">
        <v>46287</v>
      </c>
      <c r="C2284" s="15" t="n">
        <v>46294</v>
      </c>
      <c r="D2284" s="14" t="n">
        <v>1608</v>
      </c>
      <c r="E2284" s="1" t="s">
        <v>240</v>
      </c>
      <c r="F2284" s="14" t="n">
        <v>24</v>
      </c>
      <c r="G2284" s="1" t="s">
        <v>51</v>
      </c>
      <c r="H2284" s="14" t="n">
        <v>2110101</v>
      </c>
      <c r="I2284" s="1" t="s">
        <v>43</v>
      </c>
      <c r="J2284" s="14" t="n">
        <v>1739518</v>
      </c>
      <c r="L2284" s="14" t="n">
        <v>239293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366.24</v>
      </c>
      <c r="W2284" s="16" t="n">
        <v>366.24</v>
      </c>
      <c r="X2284" s="1" t="s">
        <v>1890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SALG CHEETOS ONDA REQUEIJAO 40G</v>
      </c>
      <c r="AC2284" s="1" t="n">
        <v>1733742</v>
      </c>
    </row>
    <row r="2285" customFormat="false" ht="12.75" hidden="false" customHeight="true" outlineLevel="0" collapsed="false">
      <c r="A2285" s="14" t="n">
        <v>2</v>
      </c>
      <c r="B2285" s="15" t="n">
        <v>46260</v>
      </c>
      <c r="C2285" s="15" t="n">
        <v>46294</v>
      </c>
      <c r="D2285" s="14" t="n">
        <v>794</v>
      </c>
      <c r="E2285" s="1" t="s">
        <v>335</v>
      </c>
      <c r="F2285" s="14" t="n">
        <v>24</v>
      </c>
      <c r="G2285" s="1" t="s">
        <v>51</v>
      </c>
      <c r="H2285" s="14" t="n">
        <v>2110405</v>
      </c>
      <c r="I2285" s="1" t="s">
        <v>56</v>
      </c>
      <c r="J2285" s="14" t="n">
        <v>1604332</v>
      </c>
      <c r="L2285" s="14" t="n">
        <v>219753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873.06</v>
      </c>
      <c r="W2285" s="16" t="n">
        <v>873.06</v>
      </c>
      <c r="X2285" s="1" t="s">
        <v>1635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RODO M 30CM CONDOR</v>
      </c>
      <c r="AC2285" s="1" t="n">
        <v>8744</v>
      </c>
    </row>
    <row r="2286" customFormat="false" ht="12.75" hidden="false" customHeight="true" outlineLevel="0" collapsed="false">
      <c r="A2286" s="14" t="n">
        <v>2</v>
      </c>
      <c r="B2286" s="15" t="n">
        <v>46276</v>
      </c>
      <c r="C2286" s="15" t="n">
        <v>46294</v>
      </c>
      <c r="D2286" s="14" t="n">
        <v>1217</v>
      </c>
      <c r="E2286" s="1" t="s">
        <v>776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1687686</v>
      </c>
      <c r="L2286" s="14" t="n">
        <v>231762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793.47</v>
      </c>
      <c r="W2286" s="16" t="n">
        <v>793.47</v>
      </c>
      <c r="X2286" s="1" t="s">
        <v>1785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CORANTE XZ.PRETO</v>
      </c>
      <c r="AC2286" s="1" t="n">
        <v>5521</v>
      </c>
    </row>
    <row r="2287" customFormat="false" ht="12.75" hidden="false" customHeight="true" outlineLevel="0" collapsed="false">
      <c r="A2287" s="14" t="n">
        <v>2</v>
      </c>
      <c r="B2287" s="15" t="n">
        <v>46294</v>
      </c>
      <c r="C2287" s="15" t="n">
        <v>46294</v>
      </c>
      <c r="D2287" s="14" t="n">
        <v>1037</v>
      </c>
      <c r="E2287" s="1" t="s">
        <v>134</v>
      </c>
      <c r="F2287" s="14" t="n">
        <v>34</v>
      </c>
      <c r="G2287" s="1" t="s">
        <v>55</v>
      </c>
      <c r="H2287" s="14" t="n">
        <v>2110405</v>
      </c>
      <c r="I2287" s="1" t="s">
        <v>56</v>
      </c>
      <c r="J2287" s="14" t="n">
        <v>1775049</v>
      </c>
      <c r="L2287" s="14" t="n">
        <v>244509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490</v>
      </c>
      <c r="W2287" s="16" t="n">
        <v>490</v>
      </c>
      <c r="X2287" s="1" t="s">
        <v>1891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4" t="n">
        <v>2</v>
      </c>
      <c r="B2288" s="15" t="n">
        <v>46274</v>
      </c>
      <c r="C2288" s="15" t="n">
        <v>46294</v>
      </c>
      <c r="D2288" s="14" t="n">
        <v>1667</v>
      </c>
      <c r="E2288" s="1" t="s">
        <v>77</v>
      </c>
      <c r="F2288" s="14" t="n">
        <v>24</v>
      </c>
      <c r="G2288" s="1" t="s">
        <v>51</v>
      </c>
      <c r="H2288" s="14" t="n">
        <v>2110405</v>
      </c>
      <c r="I2288" s="1" t="s">
        <v>56</v>
      </c>
      <c r="J2288" s="14" t="n">
        <v>1676753</v>
      </c>
      <c r="L2288" s="14" t="n">
        <v>229956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587.44</v>
      </c>
      <c r="W2288" s="16" t="n">
        <v>587.44</v>
      </c>
      <c r="X2288" s="1" t="s">
        <v>1801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AG SANIT QUALYBRIL1L</v>
      </c>
      <c r="AC2288" s="1" t="n">
        <v>399726</v>
      </c>
    </row>
    <row r="2289" customFormat="false" ht="12.75" hidden="false" customHeight="true" outlineLevel="0" collapsed="false">
      <c r="A2289" s="14" t="n">
        <v>2</v>
      </c>
      <c r="B2289" s="15" t="n">
        <v>46280</v>
      </c>
      <c r="C2289" s="15" t="n">
        <v>46294</v>
      </c>
      <c r="D2289" s="14" t="n">
        <v>1667</v>
      </c>
      <c r="E2289" s="1" t="s">
        <v>77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1707243</v>
      </c>
      <c r="L2289" s="14" t="n">
        <v>234437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729.31</v>
      </c>
      <c r="W2289" s="16" t="n">
        <v>729.31</v>
      </c>
      <c r="X2289" s="1" t="s">
        <v>1802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SOPAO MAGGI CARN 200</v>
      </c>
      <c r="AC2289" s="1" t="n">
        <v>400026</v>
      </c>
    </row>
    <row r="2290" customFormat="false" ht="12.75" hidden="false" customHeight="true" outlineLevel="0" collapsed="false">
      <c r="A2290" s="14" t="n">
        <v>2</v>
      </c>
      <c r="B2290" s="15" t="n">
        <v>46288</v>
      </c>
      <c r="C2290" s="15" t="n">
        <v>46294</v>
      </c>
      <c r="D2290" s="14" t="n">
        <v>1650</v>
      </c>
      <c r="E2290" s="1" t="s">
        <v>438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1744183</v>
      </c>
      <c r="L2290" s="14" t="n">
        <v>240089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473.34</v>
      </c>
      <c r="W2290" s="16" t="n">
        <v>473.34</v>
      </c>
      <c r="X2290" s="1" t="s">
        <v>1892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IOG.B.COMODORO SAC</v>
      </c>
      <c r="AC2290" s="1" t="n">
        <v>232190</v>
      </c>
    </row>
    <row r="2291" customFormat="false" ht="12.75" hidden="false" customHeight="true" outlineLevel="0" collapsed="false">
      <c r="A2291" s="14" t="n">
        <v>2</v>
      </c>
      <c r="B2291" s="15" t="n">
        <v>46294</v>
      </c>
      <c r="C2291" s="15" t="n">
        <v>46294</v>
      </c>
      <c r="D2291" s="14" t="n">
        <v>10096</v>
      </c>
      <c r="E2291" s="1" t="s">
        <v>622</v>
      </c>
      <c r="F2291" s="14" t="n">
        <v>13</v>
      </c>
      <c r="G2291" s="1" t="s">
        <v>135</v>
      </c>
      <c r="H2291" s="14" t="n">
        <v>2110405</v>
      </c>
      <c r="I2291" s="1" t="s">
        <v>56</v>
      </c>
      <c r="J2291" s="14" t="n">
        <v>1779149</v>
      </c>
      <c r="L2291" s="14" t="n">
        <v>245025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120</v>
      </c>
      <c r="W2291" s="16" t="n">
        <v>120</v>
      </c>
      <c r="X2291" s="1" t="s">
        <v>1893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BOLO MIYAZAKI GRANDE</v>
      </c>
      <c r="AC2291" s="1" t="n">
        <v>349</v>
      </c>
    </row>
    <row r="2292" customFormat="false" ht="12.75" hidden="false" customHeight="true" outlineLevel="0" collapsed="false">
      <c r="A2292" s="14" t="n">
        <v>2</v>
      </c>
      <c r="B2292" s="15" t="n">
        <v>46288</v>
      </c>
      <c r="C2292" s="15" t="n">
        <v>46294</v>
      </c>
      <c r="D2292" s="14" t="n">
        <v>1363</v>
      </c>
      <c r="E2292" s="1" t="s">
        <v>174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1744110</v>
      </c>
      <c r="L2292" s="14" t="n">
        <v>240068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108</v>
      </c>
      <c r="W2292" s="16" t="n">
        <v>108</v>
      </c>
      <c r="X2292" s="1" t="s">
        <v>1894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PAO BOLINHA SANTO PAO</v>
      </c>
      <c r="AC2292" s="1" t="n">
        <v>3973</v>
      </c>
    </row>
    <row r="2293" customFormat="false" ht="12.75" hidden="false" customHeight="true" outlineLevel="0" collapsed="false">
      <c r="A2293" s="14" t="n">
        <v>2</v>
      </c>
      <c r="B2293" s="15" t="n">
        <v>46288</v>
      </c>
      <c r="C2293" s="15" t="n">
        <v>46294</v>
      </c>
      <c r="D2293" s="14" t="n">
        <v>48</v>
      </c>
      <c r="E2293" s="1" t="s">
        <v>153</v>
      </c>
      <c r="F2293" s="14" t="n">
        <v>34</v>
      </c>
      <c r="G2293" s="1" t="s">
        <v>55</v>
      </c>
      <c r="H2293" s="14" t="n">
        <v>2110101</v>
      </c>
      <c r="I2293" s="1" t="s">
        <v>43</v>
      </c>
      <c r="J2293" s="14" t="n">
        <v>1744490</v>
      </c>
      <c r="L2293" s="14" t="n">
        <v>2696</v>
      </c>
      <c r="M2293" s="1" t="s">
        <v>52</v>
      </c>
      <c r="N2293" s="1" t="s">
        <v>37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1200</v>
      </c>
      <c r="W2293" s="16" t="n">
        <v>1200</v>
      </c>
      <c r="X2293" s="1" t="s">
        <v>441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4" t="n">
        <v>2</v>
      </c>
      <c r="B2294" s="15" t="n">
        <v>46294</v>
      </c>
      <c r="C2294" s="15" t="n">
        <v>46294</v>
      </c>
      <c r="D2294" s="14" t="n">
        <v>48</v>
      </c>
      <c r="E2294" s="1" t="s">
        <v>153</v>
      </c>
      <c r="F2294" s="14" t="n">
        <v>13</v>
      </c>
      <c r="G2294" s="1" t="s">
        <v>135</v>
      </c>
      <c r="H2294" s="14" t="n">
        <v>2110101</v>
      </c>
      <c r="I2294" s="1" t="s">
        <v>43</v>
      </c>
      <c r="J2294" s="14" t="n">
        <v>1773763</v>
      </c>
      <c r="L2294" s="14" t="n">
        <v>2705</v>
      </c>
      <c r="M2294" s="1" t="s">
        <v>52</v>
      </c>
      <c r="N2294" s="1" t="s">
        <v>37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225</v>
      </c>
      <c r="W2294" s="16" t="n">
        <v>225</v>
      </c>
      <c r="X2294" s="1" t="s">
        <v>1895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4" t="n">
        <v>2</v>
      </c>
      <c r="B2295" s="15" t="n">
        <v>46294</v>
      </c>
      <c r="C2295" s="15" t="n">
        <v>46294</v>
      </c>
      <c r="D2295" s="14" t="n">
        <v>48</v>
      </c>
      <c r="E2295" s="1" t="s">
        <v>153</v>
      </c>
      <c r="F2295" s="14" t="n">
        <v>34</v>
      </c>
      <c r="G2295" s="1" t="s">
        <v>55</v>
      </c>
      <c r="H2295" s="14" t="n">
        <v>2110101</v>
      </c>
      <c r="I2295" s="1" t="s">
        <v>43</v>
      </c>
      <c r="J2295" s="14" t="n">
        <v>1775023</v>
      </c>
      <c r="L2295" s="14" t="n">
        <v>2708</v>
      </c>
      <c r="M2295" s="1" t="s">
        <v>52</v>
      </c>
      <c r="N2295" s="1" t="s">
        <v>37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1904</v>
      </c>
      <c r="W2295" s="16" t="n">
        <v>1904</v>
      </c>
      <c r="X2295" s="1" t="s">
        <v>1896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4" t="n">
        <v>2</v>
      </c>
      <c r="B2296" s="15" t="n">
        <v>46288</v>
      </c>
      <c r="C2296" s="15" t="n">
        <v>46294</v>
      </c>
      <c r="D2296" s="14" t="n">
        <v>1123</v>
      </c>
      <c r="E2296" s="1" t="s">
        <v>443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1744072</v>
      </c>
      <c r="L2296" s="14" t="n">
        <v>240058</v>
      </c>
      <c r="M2296" s="1" t="s">
        <v>52</v>
      </c>
      <c r="N2296" s="1" t="s">
        <v>45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460</v>
      </c>
      <c r="W2296" s="16" t="n">
        <v>460</v>
      </c>
      <c r="X2296" s="1" t="s">
        <v>1897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 t="str">
        <f aca="false">IFERROR(INDEX('Mov Entradas (Rel 10497)'!$L:$L,MATCH(AC2296,'Mov Entradas (Rel 10497)'!$I:$I,0)),"nao encontrado")</f>
        <v>QUEIJO MUSSARELA INT</v>
      </c>
      <c r="AC2296" s="1" t="n">
        <v>48651</v>
      </c>
    </row>
    <row r="2297" customFormat="false" ht="12.75" hidden="false" customHeight="true" outlineLevel="0" collapsed="false">
      <c r="A2297" s="14" t="n">
        <v>2</v>
      </c>
      <c r="B2297" s="15" t="n">
        <v>46293</v>
      </c>
      <c r="C2297" s="15" t="n">
        <v>46294</v>
      </c>
      <c r="D2297" s="14" t="n">
        <v>1807</v>
      </c>
      <c r="E2297" s="1" t="s">
        <v>1098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1600838</v>
      </c>
      <c r="L2297" s="14" t="n">
        <v>219216</v>
      </c>
      <c r="M2297" s="1" t="s">
        <v>44</v>
      </c>
      <c r="N2297" s="1" t="s">
        <v>45</v>
      </c>
      <c r="P2297" s="14" t="n">
        <v>101</v>
      </c>
      <c r="Q2297" s="1" t="s">
        <v>57</v>
      </c>
      <c r="R2297" s="1" t="s">
        <v>509</v>
      </c>
      <c r="S2297" s="14" t="n">
        <v>2110704</v>
      </c>
      <c r="T2297" s="1" t="s">
        <v>1099</v>
      </c>
      <c r="U2297" s="16" t="n">
        <v>591.53</v>
      </c>
      <c r="W2297" s="16" t="n">
        <v>591.53</v>
      </c>
      <c r="X2297" s="1" t="s">
        <v>1898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4" t="n">
        <v>2</v>
      </c>
      <c r="B2298" s="15" t="n">
        <v>46293</v>
      </c>
      <c r="C2298" s="15" t="n">
        <v>46294</v>
      </c>
      <c r="D2298" s="14" t="n">
        <v>1807</v>
      </c>
      <c r="E2298" s="1" t="s">
        <v>1098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1600852</v>
      </c>
      <c r="L2298" s="14" t="n">
        <v>219219</v>
      </c>
      <c r="M2298" s="1" t="s">
        <v>44</v>
      </c>
      <c r="N2298" s="1" t="s">
        <v>45</v>
      </c>
      <c r="P2298" s="14" t="n">
        <v>101</v>
      </c>
      <c r="Q2298" s="1" t="s">
        <v>57</v>
      </c>
      <c r="R2298" s="1" t="s">
        <v>509</v>
      </c>
      <c r="S2298" s="14" t="n">
        <v>2110712</v>
      </c>
      <c r="T2298" s="1" t="s">
        <v>1101</v>
      </c>
      <c r="U2298" s="16" t="n">
        <v>354.92</v>
      </c>
      <c r="W2298" s="16" t="n">
        <v>354.92</v>
      </c>
      <c r="X2298" s="1" t="s">
        <v>1899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4" t="n">
        <v>2</v>
      </c>
      <c r="B2299" s="15" t="n">
        <v>46294</v>
      </c>
      <c r="C2299" s="15" t="n">
        <v>46294</v>
      </c>
      <c r="D2299" s="14" t="n">
        <v>0</v>
      </c>
      <c r="E2299" s="1" t="s">
        <v>109</v>
      </c>
      <c r="F2299" s="14" t="n">
        <v>17</v>
      </c>
      <c r="G2299" s="1" t="s">
        <v>110</v>
      </c>
      <c r="H2299" s="14" t="n">
        <v>1110101</v>
      </c>
      <c r="I2299" s="1" t="s">
        <v>111</v>
      </c>
      <c r="J2299" s="14" t="n">
        <v>1779134</v>
      </c>
      <c r="L2299" s="14" t="n">
        <v>1779134</v>
      </c>
      <c r="M2299" s="1" t="s">
        <v>52</v>
      </c>
      <c r="N2299" s="1" t="s">
        <v>112</v>
      </c>
      <c r="P2299" s="14" t="n">
        <v>113</v>
      </c>
      <c r="Q2299" s="1" t="s">
        <v>46</v>
      </c>
      <c r="R2299" s="1" t="s">
        <v>259</v>
      </c>
      <c r="S2299" s="14" t="n">
        <v>2110101</v>
      </c>
      <c r="T2299" s="1" t="s">
        <v>43</v>
      </c>
      <c r="U2299" s="16" t="n">
        <v>225</v>
      </c>
      <c r="W2299" s="16" t="n">
        <v>225</v>
      </c>
      <c r="X2299" s="1" t="s">
        <v>1900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4" t="n">
        <v>2</v>
      </c>
      <c r="B2300" s="15" t="n">
        <v>46294</v>
      </c>
      <c r="C2300" s="15" t="n">
        <v>46294</v>
      </c>
      <c r="D2300" s="14" t="n">
        <v>0</v>
      </c>
      <c r="E2300" s="1" t="s">
        <v>109</v>
      </c>
      <c r="F2300" s="14" t="n">
        <v>17</v>
      </c>
      <c r="G2300" s="1" t="s">
        <v>110</v>
      </c>
      <c r="H2300" s="14" t="n">
        <v>1110101</v>
      </c>
      <c r="I2300" s="1" t="s">
        <v>111</v>
      </c>
      <c r="J2300" s="14" t="n">
        <v>1779151</v>
      </c>
      <c r="L2300" s="14" t="n">
        <v>1779151</v>
      </c>
      <c r="M2300" s="1" t="s">
        <v>52</v>
      </c>
      <c r="N2300" s="1" t="s">
        <v>112</v>
      </c>
      <c r="P2300" s="14" t="n">
        <v>113</v>
      </c>
      <c r="Q2300" s="1" t="s">
        <v>46</v>
      </c>
      <c r="R2300" s="1" t="s">
        <v>56</v>
      </c>
      <c r="S2300" s="14" t="n">
        <v>2110405</v>
      </c>
      <c r="T2300" s="1" t="s">
        <v>56</v>
      </c>
      <c r="U2300" s="16" t="n">
        <v>120</v>
      </c>
      <c r="W2300" s="16" t="n">
        <v>120</v>
      </c>
      <c r="X2300" s="1" t="s">
        <v>1901</v>
      </c>
      <c r="Z2300" s="1" t="str">
        <f aca="false">IF($T2300="","",IFERROR(INDEX('Resumo Grupos'!$AC$3:$AC$200,MATCH($T2300,'Resumo Grupos'!$AB$3:$AB$200,0)),"n/d"))</f>
        <v>Cobertura de conta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4" t="n">
        <v>2</v>
      </c>
      <c r="B2301" s="15" t="n">
        <v>46294</v>
      </c>
      <c r="C2301" s="15" t="n">
        <v>46294</v>
      </c>
      <c r="D2301" s="14" t="n">
        <v>0</v>
      </c>
      <c r="E2301" s="1" t="s">
        <v>109</v>
      </c>
      <c r="F2301" s="14" t="n">
        <v>17</v>
      </c>
      <c r="G2301" s="1" t="s">
        <v>110</v>
      </c>
      <c r="H2301" s="14" t="n">
        <v>1110101</v>
      </c>
      <c r="I2301" s="1" t="s">
        <v>111</v>
      </c>
      <c r="J2301" s="14" t="n">
        <v>1779155</v>
      </c>
      <c r="L2301" s="14" t="n">
        <v>1779155</v>
      </c>
      <c r="M2301" s="1" t="s">
        <v>52</v>
      </c>
      <c r="N2301" s="1" t="s">
        <v>112</v>
      </c>
      <c r="P2301" s="14" t="n">
        <v>113</v>
      </c>
      <c r="Q2301" s="1" t="s">
        <v>46</v>
      </c>
      <c r="R2301" s="1" t="s">
        <v>71</v>
      </c>
      <c r="S2301" s="14" t="n">
        <v>4210309</v>
      </c>
      <c r="T2301" s="1" t="s">
        <v>72</v>
      </c>
      <c r="U2301" s="16" t="n">
        <v>10</v>
      </c>
      <c r="W2301" s="16" t="n">
        <v>10</v>
      </c>
      <c r="X2301" s="1" t="s">
        <v>1902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4" t="n">
        <v>2</v>
      </c>
      <c r="B2302" s="15" t="n">
        <v>46294</v>
      </c>
      <c r="C2302" s="15" t="n">
        <v>46294</v>
      </c>
      <c r="D2302" s="14" t="n">
        <v>0</v>
      </c>
      <c r="E2302" s="1" t="s">
        <v>109</v>
      </c>
      <c r="F2302" s="14" t="n">
        <v>17</v>
      </c>
      <c r="G2302" s="1" t="s">
        <v>110</v>
      </c>
      <c r="H2302" s="14" t="n">
        <v>1110101</v>
      </c>
      <c r="I2302" s="1" t="s">
        <v>111</v>
      </c>
      <c r="J2302" s="14" t="n">
        <v>1779157</v>
      </c>
      <c r="L2302" s="14" t="n">
        <v>1779157</v>
      </c>
      <c r="M2302" s="1" t="s">
        <v>52</v>
      </c>
      <c r="N2302" s="1" t="s">
        <v>112</v>
      </c>
      <c r="P2302" s="14" t="n">
        <v>113</v>
      </c>
      <c r="Q2302" s="1" t="s">
        <v>46</v>
      </c>
      <c r="R2302" s="1" t="s">
        <v>71</v>
      </c>
      <c r="S2302" s="14" t="n">
        <v>4210314</v>
      </c>
      <c r="T2302" s="1" t="s">
        <v>113</v>
      </c>
      <c r="U2302" s="16" t="n">
        <v>200</v>
      </c>
      <c r="W2302" s="16" t="n">
        <v>200</v>
      </c>
      <c r="X2302" s="1" t="s">
        <v>1903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4" t="n">
        <v>2</v>
      </c>
      <c r="B2303" s="15" t="n">
        <v>46294</v>
      </c>
      <c r="C2303" s="15" t="n">
        <v>46294</v>
      </c>
      <c r="D2303" s="14" t="n">
        <v>0</v>
      </c>
      <c r="E2303" s="1" t="s">
        <v>109</v>
      </c>
      <c r="F2303" s="14" t="n">
        <v>17</v>
      </c>
      <c r="G2303" s="1" t="s">
        <v>110</v>
      </c>
      <c r="H2303" s="14" t="n">
        <v>1110101</v>
      </c>
      <c r="I2303" s="1" t="s">
        <v>111</v>
      </c>
      <c r="J2303" s="14" t="n">
        <v>1779160</v>
      </c>
      <c r="L2303" s="14" t="n">
        <v>1779160</v>
      </c>
      <c r="M2303" s="1" t="s">
        <v>52</v>
      </c>
      <c r="N2303" s="1" t="s">
        <v>112</v>
      </c>
      <c r="P2303" s="14" t="n">
        <v>113</v>
      </c>
      <c r="Q2303" s="1" t="s">
        <v>46</v>
      </c>
      <c r="R2303" s="1" t="s">
        <v>71</v>
      </c>
      <c r="S2303" s="14" t="n">
        <v>4210314</v>
      </c>
      <c r="T2303" s="1" t="s">
        <v>113</v>
      </c>
      <c r="U2303" s="16" t="n">
        <v>50</v>
      </c>
      <c r="W2303" s="16" t="n">
        <v>50</v>
      </c>
      <c r="X2303" s="1" t="s">
        <v>1904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4" t="n">
        <v>2</v>
      </c>
      <c r="B2304" s="15" t="n">
        <v>46294</v>
      </c>
      <c r="C2304" s="15" t="n">
        <v>46294</v>
      </c>
      <c r="D2304" s="14" t="n">
        <v>0</v>
      </c>
      <c r="E2304" s="1" t="s">
        <v>109</v>
      </c>
      <c r="F2304" s="14" t="n">
        <v>17</v>
      </c>
      <c r="G2304" s="1" t="s">
        <v>110</v>
      </c>
      <c r="H2304" s="14" t="n">
        <v>1110101</v>
      </c>
      <c r="I2304" s="1" t="s">
        <v>111</v>
      </c>
      <c r="J2304" s="14" t="n">
        <v>1779162</v>
      </c>
      <c r="L2304" s="14" t="n">
        <v>1779162</v>
      </c>
      <c r="M2304" s="1" t="s">
        <v>52</v>
      </c>
      <c r="N2304" s="1" t="s">
        <v>112</v>
      </c>
      <c r="P2304" s="14" t="n">
        <v>113</v>
      </c>
      <c r="Q2304" s="1" t="s">
        <v>46</v>
      </c>
      <c r="R2304" s="1" t="s">
        <v>71</v>
      </c>
      <c r="S2304" s="14" t="n">
        <v>4210314</v>
      </c>
      <c r="T2304" s="1" t="s">
        <v>113</v>
      </c>
      <c r="U2304" s="16" t="n">
        <v>70</v>
      </c>
      <c r="W2304" s="16" t="n">
        <v>70</v>
      </c>
      <c r="X2304" s="1" t="s">
        <v>1905</v>
      </c>
      <c r="Z2304" s="1" t="str">
        <f aca="false">IF($T2304="","",IFERROR(INDEX('Resumo Grupos'!$AC$3:$AC$200,MATCH($T2304,'Resumo Grupos'!$AB$3:$AB$200,0)),"n/d"))</f>
        <v>Despesa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4" t="n">
        <v>2</v>
      </c>
      <c r="B2305" s="15" t="n">
        <v>46260</v>
      </c>
      <c r="C2305" s="15" t="n">
        <v>46294</v>
      </c>
      <c r="D2305" s="14" t="n">
        <v>1390</v>
      </c>
      <c r="E2305" s="1" t="s">
        <v>1906</v>
      </c>
      <c r="F2305" s="14" t="n">
        <v>24</v>
      </c>
      <c r="G2305" s="1" t="s">
        <v>51</v>
      </c>
      <c r="H2305" s="14" t="n">
        <v>2110405</v>
      </c>
      <c r="I2305" s="1" t="s">
        <v>56</v>
      </c>
      <c r="J2305" s="14" t="n">
        <v>1603783</v>
      </c>
      <c r="L2305" s="14" t="n">
        <v>219644</v>
      </c>
      <c r="M2305" s="1" t="s">
        <v>52</v>
      </c>
      <c r="N2305" s="1" t="s">
        <v>45</v>
      </c>
      <c r="P2305" s="14" t="n">
        <v>113</v>
      </c>
      <c r="Q2305" s="1" t="s">
        <v>46</v>
      </c>
      <c r="R2305" s="1" t="s">
        <v>47</v>
      </c>
      <c r="S2305" s="14" t="n">
        <v>1130101</v>
      </c>
      <c r="T2305" s="1" t="s">
        <v>48</v>
      </c>
      <c r="U2305" s="16" t="n">
        <v>348.18</v>
      </c>
      <c r="W2305" s="16" t="n">
        <v>348.18</v>
      </c>
      <c r="X2305" s="1" t="s">
        <v>1907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LOLLIPOP DONUTS SORTIDOS 15G</v>
      </c>
      <c r="AC2305" s="1" t="n">
        <v>7287</v>
      </c>
    </row>
    <row r="2306" customFormat="false" ht="12.75" hidden="false" customHeight="true" outlineLevel="0" collapsed="false">
      <c r="A2306" s="14" t="n">
        <v>2</v>
      </c>
      <c r="B2306" s="15" t="n">
        <v>46280</v>
      </c>
      <c r="C2306" s="15" t="n">
        <v>46294</v>
      </c>
      <c r="D2306" s="14" t="n">
        <v>1666</v>
      </c>
      <c r="E2306" s="1" t="s">
        <v>266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1706876</v>
      </c>
      <c r="L2306" s="14" t="n">
        <v>234396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4060.96</v>
      </c>
      <c r="W2306" s="16" t="n">
        <v>4060.96</v>
      </c>
      <c r="X2306" s="1" t="s">
        <v>1809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DUNHILL CARLTON BLEN</v>
      </c>
      <c r="AC2306" s="1" t="n">
        <v>573768</v>
      </c>
    </row>
    <row r="2307" customFormat="false" ht="12.75" hidden="false" customHeight="true" outlineLevel="0" collapsed="false">
      <c r="A2307" s="14" t="n">
        <v>2</v>
      </c>
      <c r="B2307" s="15" t="n">
        <v>46274</v>
      </c>
      <c r="C2307" s="15" t="n">
        <v>46294</v>
      </c>
      <c r="D2307" s="14" t="n">
        <v>1671</v>
      </c>
      <c r="E2307" s="1" t="s">
        <v>119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1678510</v>
      </c>
      <c r="L2307" s="14" t="n">
        <v>230277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575.27</v>
      </c>
      <c r="W2307" s="16" t="n">
        <v>575.27</v>
      </c>
      <c r="X2307" s="1" t="s">
        <v>1810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ABS NATURALMEN C/A 8</v>
      </c>
      <c r="AC2307" s="1" t="n">
        <v>591052</v>
      </c>
    </row>
    <row r="2308" customFormat="false" ht="12.75" hidden="false" customHeight="true" outlineLevel="0" collapsed="false">
      <c r="A2308" s="14" t="n">
        <v>2</v>
      </c>
      <c r="B2308" s="15" t="n">
        <v>46276</v>
      </c>
      <c r="C2308" s="15" t="n">
        <v>46295</v>
      </c>
      <c r="D2308" s="14" t="n">
        <v>1613</v>
      </c>
      <c r="E2308" s="1" t="s">
        <v>50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1686410</v>
      </c>
      <c r="L2308" s="14" t="n">
        <v>231487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478.72</v>
      </c>
      <c r="W2308" s="16" t="n">
        <v>478.72</v>
      </c>
      <c r="X2308" s="1" t="s">
        <v>1818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CORACAO DE FRANGO KG</v>
      </c>
      <c r="AC2308" s="1" t="n">
        <v>1629386</v>
      </c>
    </row>
    <row r="2309" customFormat="false" ht="12.75" hidden="false" customHeight="true" outlineLevel="0" collapsed="false">
      <c r="A2309" s="14" t="n">
        <v>2</v>
      </c>
      <c r="B2309" s="15" t="n">
        <v>46283</v>
      </c>
      <c r="C2309" s="15" t="n">
        <v>46295</v>
      </c>
      <c r="D2309" s="14" t="n">
        <v>1613</v>
      </c>
      <c r="E2309" s="1" t="s">
        <v>50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1720791</v>
      </c>
      <c r="L2309" s="14" t="n">
        <v>236694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453.37</v>
      </c>
      <c r="W2309" s="16" t="n">
        <v>453.37</v>
      </c>
      <c r="X2309" s="1" t="s">
        <v>1908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COXAS SADIA 1KG</v>
      </c>
      <c r="AC2309" s="1" t="n">
        <v>1632482</v>
      </c>
    </row>
    <row r="2310" customFormat="false" ht="12.75" hidden="false" customHeight="true" outlineLevel="0" collapsed="false">
      <c r="A2310" s="14" t="n">
        <v>2</v>
      </c>
      <c r="B2310" s="15" t="n">
        <v>46275</v>
      </c>
      <c r="C2310" s="15" t="n">
        <v>46295</v>
      </c>
      <c r="D2310" s="14" t="n">
        <v>1608</v>
      </c>
      <c r="E2310" s="1" t="s">
        <v>240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1681691</v>
      </c>
      <c r="L2310" s="14" t="n">
        <v>230752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684.67</v>
      </c>
      <c r="W2310" s="16" t="n">
        <v>684.67</v>
      </c>
      <c r="X2310" s="1" t="s">
        <v>1751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PATE ATUM COQ 170G</v>
      </c>
      <c r="AC2310" s="1" t="n">
        <v>1726308</v>
      </c>
    </row>
    <row r="2311" customFormat="false" ht="12.75" hidden="false" customHeight="true" outlineLevel="0" collapsed="false">
      <c r="A2311" s="14" t="n">
        <v>2</v>
      </c>
      <c r="B2311" s="15" t="n">
        <v>46281</v>
      </c>
      <c r="C2311" s="15" t="n">
        <v>46295</v>
      </c>
      <c r="D2311" s="14" t="n">
        <v>1683</v>
      </c>
      <c r="E2311" s="1" t="s">
        <v>406</v>
      </c>
      <c r="F2311" s="14" t="n">
        <v>34</v>
      </c>
      <c r="G2311" s="1" t="s">
        <v>55</v>
      </c>
      <c r="H2311" s="14" t="n">
        <v>2110405</v>
      </c>
      <c r="I2311" s="1" t="s">
        <v>56</v>
      </c>
      <c r="J2311" s="14" t="n">
        <v>1712037</v>
      </c>
      <c r="L2311" s="14" t="n">
        <v>235237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122</v>
      </c>
      <c r="W2311" s="16" t="n">
        <v>122</v>
      </c>
      <c r="X2311" s="1" t="s">
        <v>408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4" t="n">
        <v>2</v>
      </c>
      <c r="B2312" s="15" t="n">
        <v>46284</v>
      </c>
      <c r="C2312" s="15" t="n">
        <v>46295</v>
      </c>
      <c r="D2312" s="14" t="n">
        <v>1683</v>
      </c>
      <c r="E2312" s="1" t="s">
        <v>406</v>
      </c>
      <c r="F2312" s="14" t="n">
        <v>34</v>
      </c>
      <c r="G2312" s="1" t="s">
        <v>55</v>
      </c>
      <c r="H2312" s="14" t="n">
        <v>2110405</v>
      </c>
      <c r="I2312" s="1" t="s">
        <v>56</v>
      </c>
      <c r="J2312" s="14" t="n">
        <v>1724031</v>
      </c>
      <c r="L2312" s="14" t="n">
        <v>237113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151.5</v>
      </c>
      <c r="W2312" s="16" t="n">
        <v>151.5</v>
      </c>
      <c r="X2312" s="1" t="s">
        <v>408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4" t="n">
        <v>2</v>
      </c>
      <c r="B2313" s="15" t="n">
        <v>46286</v>
      </c>
      <c r="C2313" s="15" t="n">
        <v>46295</v>
      </c>
      <c r="D2313" s="14" t="n">
        <v>1683</v>
      </c>
      <c r="E2313" s="1" t="s">
        <v>406</v>
      </c>
      <c r="F2313" s="14" t="n">
        <v>34</v>
      </c>
      <c r="G2313" s="1" t="s">
        <v>55</v>
      </c>
      <c r="H2313" s="14" t="n">
        <v>2110405</v>
      </c>
      <c r="I2313" s="1" t="s">
        <v>56</v>
      </c>
      <c r="J2313" s="14" t="n">
        <v>1734406</v>
      </c>
      <c r="L2313" s="14" t="n">
        <v>238466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115</v>
      </c>
      <c r="W2313" s="16" t="n">
        <v>115</v>
      </c>
      <c r="X2313" s="1" t="s">
        <v>408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4" t="n">
        <v>2</v>
      </c>
      <c r="B2314" s="15" t="n">
        <v>46287</v>
      </c>
      <c r="C2314" s="15" t="n">
        <v>46295</v>
      </c>
      <c r="D2314" s="14" t="n">
        <v>1683</v>
      </c>
      <c r="E2314" s="1" t="s">
        <v>406</v>
      </c>
      <c r="F2314" s="14" t="n">
        <v>34</v>
      </c>
      <c r="G2314" s="1" t="s">
        <v>55</v>
      </c>
      <c r="H2314" s="14" t="n">
        <v>2110405</v>
      </c>
      <c r="I2314" s="1" t="s">
        <v>56</v>
      </c>
      <c r="J2314" s="14" t="n">
        <v>1739505</v>
      </c>
      <c r="L2314" s="14" t="n">
        <v>239288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157</v>
      </c>
      <c r="W2314" s="16" t="n">
        <v>157</v>
      </c>
      <c r="X2314" s="1" t="s">
        <v>408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4" t="n">
        <v>2</v>
      </c>
      <c r="B2315" s="15" t="n">
        <v>46289</v>
      </c>
      <c r="C2315" s="15" t="n">
        <v>46295</v>
      </c>
      <c r="D2315" s="14" t="n">
        <v>1683</v>
      </c>
      <c r="E2315" s="1" t="s">
        <v>406</v>
      </c>
      <c r="F2315" s="14" t="n">
        <v>34</v>
      </c>
      <c r="G2315" s="1" t="s">
        <v>55</v>
      </c>
      <c r="H2315" s="14" t="n">
        <v>2110405</v>
      </c>
      <c r="I2315" s="1" t="s">
        <v>56</v>
      </c>
      <c r="J2315" s="14" t="n">
        <v>1748800</v>
      </c>
      <c r="L2315" s="14" t="n">
        <v>240894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130</v>
      </c>
      <c r="W2315" s="16" t="n">
        <v>130</v>
      </c>
      <c r="X2315" s="1" t="s">
        <v>408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4" t="n">
        <v>2</v>
      </c>
      <c r="B2316" s="15" t="n">
        <v>46291</v>
      </c>
      <c r="C2316" s="15" t="n">
        <v>46295</v>
      </c>
      <c r="D2316" s="14" t="n">
        <v>1683</v>
      </c>
      <c r="E2316" s="1" t="s">
        <v>406</v>
      </c>
      <c r="F2316" s="14" t="n">
        <v>34</v>
      </c>
      <c r="G2316" s="1" t="s">
        <v>55</v>
      </c>
      <c r="H2316" s="14" t="n">
        <v>2110405</v>
      </c>
      <c r="I2316" s="1" t="s">
        <v>56</v>
      </c>
      <c r="J2316" s="14" t="n">
        <v>1759134</v>
      </c>
      <c r="L2316" s="14" t="n">
        <v>242269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47</v>
      </c>
      <c r="S2316" s="14" t="n">
        <v>1130101</v>
      </c>
      <c r="T2316" s="1" t="s">
        <v>48</v>
      </c>
      <c r="U2316" s="16" t="n">
        <v>187</v>
      </c>
      <c r="W2316" s="16" t="n">
        <v>187</v>
      </c>
      <c r="X2316" s="1" t="s">
        <v>408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4" t="n">
        <v>2</v>
      </c>
      <c r="B2317" s="15" t="n">
        <v>46294</v>
      </c>
      <c r="C2317" s="15" t="n">
        <v>46295</v>
      </c>
      <c r="D2317" s="14" t="n">
        <v>1683</v>
      </c>
      <c r="E2317" s="1" t="s">
        <v>406</v>
      </c>
      <c r="F2317" s="14" t="n">
        <v>34</v>
      </c>
      <c r="G2317" s="1" t="s">
        <v>55</v>
      </c>
      <c r="H2317" s="14" t="n">
        <v>2110405</v>
      </c>
      <c r="I2317" s="1" t="s">
        <v>56</v>
      </c>
      <c r="J2317" s="14" t="n">
        <v>1773585</v>
      </c>
      <c r="L2317" s="14" t="n">
        <v>244219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155</v>
      </c>
      <c r="W2317" s="16" t="n">
        <v>155</v>
      </c>
      <c r="X2317" s="1" t="s">
        <v>408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4" t="n">
        <v>2</v>
      </c>
      <c r="B2318" s="15" t="n">
        <v>46295</v>
      </c>
      <c r="C2318" s="15" t="n">
        <v>46295</v>
      </c>
      <c r="D2318" s="14" t="n">
        <v>1683</v>
      </c>
      <c r="E2318" s="1" t="s">
        <v>406</v>
      </c>
      <c r="F2318" s="14" t="n">
        <v>34</v>
      </c>
      <c r="G2318" s="1" t="s">
        <v>55</v>
      </c>
      <c r="H2318" s="14" t="n">
        <v>2110405</v>
      </c>
      <c r="I2318" s="1" t="s">
        <v>56</v>
      </c>
      <c r="J2318" s="14" t="n">
        <v>1778654</v>
      </c>
      <c r="L2318" s="14" t="n">
        <v>244940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89</v>
      </c>
      <c r="W2318" s="16" t="n">
        <v>89</v>
      </c>
      <c r="X2318" s="1" t="s">
        <v>408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4" t="n">
        <v>2</v>
      </c>
      <c r="B2319" s="15" t="n">
        <v>46295</v>
      </c>
      <c r="C2319" s="15" t="n">
        <v>46295</v>
      </c>
      <c r="D2319" s="14" t="n">
        <v>1683</v>
      </c>
      <c r="E2319" s="1" t="s">
        <v>406</v>
      </c>
      <c r="F2319" s="14" t="n">
        <v>34</v>
      </c>
      <c r="G2319" s="1" t="s">
        <v>55</v>
      </c>
      <c r="H2319" s="14" t="n">
        <v>2110405</v>
      </c>
      <c r="I2319" s="1" t="s">
        <v>56</v>
      </c>
      <c r="J2319" s="14" t="n">
        <v>1779531</v>
      </c>
      <c r="L2319" s="14" t="n">
        <v>245117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158</v>
      </c>
      <c r="W2319" s="16" t="n">
        <v>158</v>
      </c>
      <c r="X2319" s="1" t="s">
        <v>408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4" t="n">
        <v>2</v>
      </c>
      <c r="B2320" s="15" t="n">
        <v>46270</v>
      </c>
      <c r="C2320" s="15" t="n">
        <v>46295</v>
      </c>
      <c r="D2320" s="14" t="n">
        <v>639</v>
      </c>
      <c r="E2320" s="1" t="s">
        <v>512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1141287</v>
      </c>
      <c r="L2320" s="14" t="n">
        <v>151507</v>
      </c>
      <c r="M2320" s="1" t="s">
        <v>67</v>
      </c>
      <c r="N2320" s="1" t="s">
        <v>45</v>
      </c>
      <c r="P2320" s="14" t="n">
        <v>101</v>
      </c>
      <c r="Q2320" s="1" t="s">
        <v>57</v>
      </c>
      <c r="R2320" s="1" t="s">
        <v>39</v>
      </c>
      <c r="S2320" s="14" t="n">
        <v>4210216</v>
      </c>
      <c r="T2320" s="1" t="s">
        <v>513</v>
      </c>
      <c r="U2320" s="16" t="n">
        <v>420</v>
      </c>
      <c r="W2320" s="16" t="n">
        <v>420</v>
      </c>
      <c r="X2320" s="1" t="s">
        <v>1003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4" t="n">
        <v>2</v>
      </c>
      <c r="B2321" s="15" t="n">
        <v>46289</v>
      </c>
      <c r="C2321" s="15" t="n">
        <v>46295</v>
      </c>
      <c r="D2321" s="14" t="n">
        <v>10019</v>
      </c>
      <c r="E2321" s="1" t="s">
        <v>268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1748853</v>
      </c>
      <c r="L2321" s="14" t="n">
        <v>240916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2748.32</v>
      </c>
      <c r="W2321" s="16" t="n">
        <v>2748.32</v>
      </c>
      <c r="X2321" s="1" t="s">
        <v>1909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PATINHO BOVINO KG</v>
      </c>
      <c r="AC2321" s="1" t="n">
        <v>33788</v>
      </c>
    </row>
    <row r="2322" customFormat="false" ht="12.75" hidden="false" customHeight="true" outlineLevel="0" collapsed="false">
      <c r="A2322" s="14" t="n">
        <v>2</v>
      </c>
      <c r="B2322" s="15" t="n">
        <v>46295</v>
      </c>
      <c r="C2322" s="15" t="n">
        <v>46295</v>
      </c>
      <c r="D2322" s="14" t="n">
        <v>12</v>
      </c>
      <c r="E2322" s="1" t="s">
        <v>79</v>
      </c>
      <c r="F2322" s="14" t="n">
        <v>34</v>
      </c>
      <c r="G2322" s="1" t="s">
        <v>55</v>
      </c>
      <c r="H2322" s="14" t="n">
        <v>2110405</v>
      </c>
      <c r="I2322" s="1" t="s">
        <v>56</v>
      </c>
      <c r="J2322" s="14" t="n">
        <v>1783952</v>
      </c>
      <c r="L2322" s="14" t="n">
        <v>245814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71</v>
      </c>
      <c r="S2322" s="14" t="n">
        <v>4210301</v>
      </c>
      <c r="T2322" s="1" t="s">
        <v>220</v>
      </c>
      <c r="U2322" s="16" t="n">
        <v>600</v>
      </c>
      <c r="W2322" s="16" t="n">
        <v>600</v>
      </c>
      <c r="X2322" s="1" t="s">
        <v>1910</v>
      </c>
      <c r="Z2322" s="1" t="str">
        <f aca="false">IF($T2322="","",IFERROR(INDEX('Resumo Grupos'!$AC$3:$AC$200,MATCH($T2322,'Resumo Grupos'!$AB$3:$AB$200,0)),"n/d"))</f>
        <v>Salários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4" t="n">
        <v>2</v>
      </c>
      <c r="B2323" s="15" t="n">
        <v>46295</v>
      </c>
      <c r="C2323" s="15" t="n">
        <v>46295</v>
      </c>
      <c r="D2323" s="14" t="n">
        <v>48</v>
      </c>
      <c r="E2323" s="1" t="s">
        <v>153</v>
      </c>
      <c r="F2323" s="14" t="n">
        <v>34</v>
      </c>
      <c r="G2323" s="1" t="s">
        <v>55</v>
      </c>
      <c r="H2323" s="14" t="n">
        <v>2110101</v>
      </c>
      <c r="I2323" s="1" t="s">
        <v>43</v>
      </c>
      <c r="J2323" s="14" t="n">
        <v>1779569</v>
      </c>
      <c r="L2323" s="14" t="n">
        <v>2709</v>
      </c>
      <c r="M2323" s="1" t="s">
        <v>52</v>
      </c>
      <c r="N2323" s="1" t="s">
        <v>37</v>
      </c>
      <c r="P2323" s="14" t="n">
        <v>113</v>
      </c>
      <c r="Q2323" s="1" t="s">
        <v>46</v>
      </c>
      <c r="R2323" s="1" t="s">
        <v>47</v>
      </c>
      <c r="S2323" s="14" t="n">
        <v>1130101</v>
      </c>
      <c r="T2323" s="1" t="s">
        <v>48</v>
      </c>
      <c r="U2323" s="16" t="n">
        <v>405</v>
      </c>
      <c r="W2323" s="16" t="n">
        <v>405</v>
      </c>
      <c r="X2323" s="1" t="s">
        <v>1698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4" t="n">
        <v>2</v>
      </c>
      <c r="B2324" s="15" t="n">
        <v>46274</v>
      </c>
      <c r="C2324" s="15" t="n">
        <v>46295</v>
      </c>
      <c r="D2324" s="14" t="n">
        <v>1899</v>
      </c>
      <c r="E2324" s="1" t="s">
        <v>204</v>
      </c>
      <c r="F2324" s="14" t="n">
        <v>24</v>
      </c>
      <c r="G2324" s="1" t="s">
        <v>51</v>
      </c>
      <c r="H2324" s="14" t="n">
        <v>2110405</v>
      </c>
      <c r="I2324" s="1" t="s">
        <v>56</v>
      </c>
      <c r="J2324" s="14" t="n">
        <v>1677066</v>
      </c>
      <c r="L2324" s="14" t="n">
        <v>230034</v>
      </c>
      <c r="M2324" s="1" t="s">
        <v>52</v>
      </c>
      <c r="N2324" s="1" t="s">
        <v>45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124.75</v>
      </c>
      <c r="W2324" s="16" t="n">
        <v>124.75</v>
      </c>
      <c r="X2324" s="1" t="s">
        <v>1911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PAO DE LEITE</v>
      </c>
      <c r="AC2324" s="1" t="n">
        <v>794</v>
      </c>
    </row>
    <row r="2325" customFormat="false" ht="12.75" hidden="false" customHeight="true" outlineLevel="0" collapsed="false">
      <c r="A2325" s="14" t="n">
        <v>2</v>
      </c>
      <c r="B2325" s="15" t="n">
        <v>46291</v>
      </c>
      <c r="C2325" s="15" t="n">
        <v>46295</v>
      </c>
      <c r="D2325" s="14" t="n">
        <v>1899</v>
      </c>
      <c r="E2325" s="1" t="s">
        <v>204</v>
      </c>
      <c r="F2325" s="14" t="n">
        <v>24</v>
      </c>
      <c r="G2325" s="1" t="s">
        <v>51</v>
      </c>
      <c r="H2325" s="14" t="n">
        <v>2110405</v>
      </c>
      <c r="I2325" s="1" t="s">
        <v>56</v>
      </c>
      <c r="J2325" s="14" t="n">
        <v>1758895</v>
      </c>
      <c r="L2325" s="14" t="n">
        <v>242231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47</v>
      </c>
      <c r="S2325" s="14" t="n">
        <v>1130101</v>
      </c>
      <c r="T2325" s="1" t="s">
        <v>48</v>
      </c>
      <c r="U2325" s="16" t="n">
        <v>279.8</v>
      </c>
      <c r="W2325" s="16" t="n">
        <v>279.8</v>
      </c>
      <c r="X2325" s="1" t="s">
        <v>1912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 t="str">
        <f aca="false">IFERROR(INDEX('Mov Entradas (Rel 10497)'!$L:$L,MATCH(AC2325,'Mov Entradas (Rel 10497)'!$I:$I,0)),"nao encontrado")</f>
        <v>PAO DE FORMA REAL MA</v>
      </c>
      <c r="AC2325" s="1" t="n">
        <v>823</v>
      </c>
    </row>
    <row r="2326" customFormat="false" ht="12.75" hidden="false" customHeight="true" outlineLevel="0" collapsed="false">
      <c r="A2326" s="14" t="n">
        <v>2</v>
      </c>
      <c r="B2326" s="15" t="n">
        <v>46275</v>
      </c>
      <c r="C2326" s="15" t="n">
        <v>46295</v>
      </c>
      <c r="D2326" s="14" t="n">
        <v>33</v>
      </c>
      <c r="E2326" s="1" t="s">
        <v>313</v>
      </c>
      <c r="F2326" s="14" t="n">
        <v>34</v>
      </c>
      <c r="G2326" s="1" t="s">
        <v>55</v>
      </c>
      <c r="H2326" s="14" t="n">
        <v>2110405</v>
      </c>
      <c r="I2326" s="1" t="s">
        <v>56</v>
      </c>
      <c r="J2326" s="14" t="n">
        <v>1682663</v>
      </c>
      <c r="L2326" s="14" t="n">
        <v>230994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781.38</v>
      </c>
      <c r="W2326" s="16" t="n">
        <v>781.38</v>
      </c>
      <c r="X2326" s="1" t="s">
        <v>413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SUCO FAZENDINHA CITR</v>
      </c>
      <c r="AC2326" s="1" t="n">
        <v>5642</v>
      </c>
    </row>
    <row r="2327" customFormat="false" ht="12.75" hidden="false" customHeight="true" outlineLevel="0" collapsed="false">
      <c r="A2327" s="14" t="n">
        <v>2</v>
      </c>
      <c r="B2327" s="15" t="n">
        <v>46295</v>
      </c>
      <c r="C2327" s="15" t="n">
        <v>46295</v>
      </c>
      <c r="D2327" s="14" t="n">
        <v>0</v>
      </c>
      <c r="E2327" s="1" t="s">
        <v>109</v>
      </c>
      <c r="F2327" s="14" t="n">
        <v>17</v>
      </c>
      <c r="G2327" s="1" t="s">
        <v>110</v>
      </c>
      <c r="H2327" s="14" t="n">
        <v>1110101</v>
      </c>
      <c r="I2327" s="1" t="s">
        <v>111</v>
      </c>
      <c r="J2327" s="14" t="n">
        <v>1783648</v>
      </c>
      <c r="L2327" s="14" t="n">
        <v>1783648</v>
      </c>
      <c r="M2327" s="1" t="s">
        <v>52</v>
      </c>
      <c r="N2327" s="1" t="s">
        <v>112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76</v>
      </c>
      <c r="W2327" s="16" t="n">
        <v>76</v>
      </c>
      <c r="X2327" s="1" t="s">
        <v>1913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4" t="n">
        <v>2</v>
      </c>
      <c r="B2328" s="15" t="n">
        <v>46295</v>
      </c>
      <c r="C2328" s="15" t="n">
        <v>46295</v>
      </c>
      <c r="D2328" s="14" t="n">
        <v>0</v>
      </c>
      <c r="E2328" s="1" t="s">
        <v>109</v>
      </c>
      <c r="F2328" s="14" t="n">
        <v>17</v>
      </c>
      <c r="G2328" s="1" t="s">
        <v>110</v>
      </c>
      <c r="H2328" s="14" t="n">
        <v>1110101</v>
      </c>
      <c r="I2328" s="1" t="s">
        <v>111</v>
      </c>
      <c r="J2328" s="14" t="n">
        <v>1783650</v>
      </c>
      <c r="L2328" s="14" t="n">
        <v>1783650</v>
      </c>
      <c r="M2328" s="1" t="s">
        <v>52</v>
      </c>
      <c r="N2328" s="1" t="s">
        <v>112</v>
      </c>
      <c r="P2328" s="14" t="n">
        <v>113</v>
      </c>
      <c r="Q2328" s="1" t="s">
        <v>46</v>
      </c>
      <c r="R2328" s="1" t="s">
        <v>71</v>
      </c>
      <c r="S2328" s="14" t="n">
        <v>4210314</v>
      </c>
      <c r="T2328" s="1" t="s">
        <v>113</v>
      </c>
      <c r="U2328" s="16" t="n">
        <v>50</v>
      </c>
      <c r="W2328" s="16" t="n">
        <v>50</v>
      </c>
      <c r="X2328" s="1" t="s">
        <v>368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4" t="n">
        <v>2</v>
      </c>
      <c r="B2329" s="15" t="n">
        <v>46295</v>
      </c>
      <c r="C2329" s="15" t="n">
        <v>46295</v>
      </c>
      <c r="D2329" s="14" t="n">
        <v>0</v>
      </c>
      <c r="E2329" s="1" t="s">
        <v>109</v>
      </c>
      <c r="F2329" s="14" t="n">
        <v>17</v>
      </c>
      <c r="G2329" s="1" t="s">
        <v>110</v>
      </c>
      <c r="H2329" s="14" t="n">
        <v>1110101</v>
      </c>
      <c r="I2329" s="1" t="s">
        <v>111</v>
      </c>
      <c r="J2329" s="14" t="n">
        <v>1783658</v>
      </c>
      <c r="L2329" s="14" t="n">
        <v>1783658</v>
      </c>
      <c r="M2329" s="1" t="s">
        <v>52</v>
      </c>
      <c r="N2329" s="1" t="s">
        <v>112</v>
      </c>
      <c r="P2329" s="14" t="n">
        <v>113</v>
      </c>
      <c r="Q2329" s="1" t="s">
        <v>46</v>
      </c>
      <c r="R2329" s="1" t="s">
        <v>71</v>
      </c>
      <c r="S2329" s="14" t="n">
        <v>4210314</v>
      </c>
      <c r="T2329" s="1" t="s">
        <v>113</v>
      </c>
      <c r="U2329" s="16" t="n">
        <v>100</v>
      </c>
      <c r="W2329" s="16" t="n">
        <v>100</v>
      </c>
      <c r="X2329" s="1" t="s">
        <v>1706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4" t="n">
        <v>2</v>
      </c>
      <c r="B2330" s="15" t="n">
        <v>46295</v>
      </c>
      <c r="C2330" s="15" t="n">
        <v>46295</v>
      </c>
      <c r="D2330" s="14" t="n">
        <v>0</v>
      </c>
      <c r="E2330" s="1" t="s">
        <v>109</v>
      </c>
      <c r="F2330" s="14" t="n">
        <v>17</v>
      </c>
      <c r="G2330" s="1" t="s">
        <v>110</v>
      </c>
      <c r="H2330" s="14" t="n">
        <v>1110101</v>
      </c>
      <c r="I2330" s="1" t="s">
        <v>111</v>
      </c>
      <c r="J2330" s="14" t="n">
        <v>1783660</v>
      </c>
      <c r="L2330" s="14" t="n">
        <v>1783660</v>
      </c>
      <c r="M2330" s="1" t="s">
        <v>52</v>
      </c>
      <c r="N2330" s="1" t="s">
        <v>112</v>
      </c>
      <c r="P2330" s="14" t="n">
        <v>113</v>
      </c>
      <c r="Q2330" s="1" t="s">
        <v>46</v>
      </c>
      <c r="R2330" s="1" t="s">
        <v>71</v>
      </c>
      <c r="S2330" s="14" t="n">
        <v>4210309</v>
      </c>
      <c r="T2330" s="1" t="s">
        <v>72</v>
      </c>
      <c r="U2330" s="16" t="n">
        <v>10</v>
      </c>
      <c r="W2330" s="16" t="n">
        <v>10</v>
      </c>
      <c r="X2330" s="1" t="s">
        <v>1552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4" t="n">
        <v>2</v>
      </c>
      <c r="B2331" s="15" t="n">
        <v>46295</v>
      </c>
      <c r="C2331" s="15" t="n">
        <v>46295</v>
      </c>
      <c r="D2331" s="14" t="n">
        <v>0</v>
      </c>
      <c r="E2331" s="1" t="s">
        <v>109</v>
      </c>
      <c r="F2331" s="14" t="n">
        <v>17</v>
      </c>
      <c r="G2331" s="1" t="s">
        <v>110</v>
      </c>
      <c r="H2331" s="14" t="n">
        <v>1110101</v>
      </c>
      <c r="I2331" s="1" t="s">
        <v>111</v>
      </c>
      <c r="J2331" s="14" t="n">
        <v>1783663</v>
      </c>
      <c r="L2331" s="14" t="n">
        <v>1783663</v>
      </c>
      <c r="M2331" s="1" t="s">
        <v>52</v>
      </c>
      <c r="N2331" s="1" t="s">
        <v>112</v>
      </c>
      <c r="P2331" s="14" t="n">
        <v>113</v>
      </c>
      <c r="Q2331" s="1" t="s">
        <v>46</v>
      </c>
      <c r="R2331" s="1" t="s">
        <v>39</v>
      </c>
      <c r="S2331" s="14" t="n">
        <v>4210227</v>
      </c>
      <c r="T2331" s="1" t="s">
        <v>68</v>
      </c>
      <c r="U2331" s="16" t="n">
        <v>20</v>
      </c>
      <c r="W2331" s="16" t="n">
        <v>20</v>
      </c>
      <c r="X2331" s="1" t="s">
        <v>1914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4" t="n">
        <v>2</v>
      </c>
      <c r="B2332" s="15" t="n">
        <v>46295</v>
      </c>
      <c r="C2332" s="15" t="n">
        <v>46295</v>
      </c>
      <c r="D2332" s="14" t="n">
        <v>0</v>
      </c>
      <c r="E2332" s="1" t="s">
        <v>109</v>
      </c>
      <c r="F2332" s="14" t="n">
        <v>17</v>
      </c>
      <c r="G2332" s="1" t="s">
        <v>110</v>
      </c>
      <c r="H2332" s="14" t="n">
        <v>1110101</v>
      </c>
      <c r="I2332" s="1" t="s">
        <v>111</v>
      </c>
      <c r="J2332" s="14" t="n">
        <v>1783664</v>
      </c>
      <c r="L2332" s="14" t="n">
        <v>1783664</v>
      </c>
      <c r="M2332" s="1" t="s">
        <v>52</v>
      </c>
      <c r="N2332" s="1" t="s">
        <v>112</v>
      </c>
      <c r="P2332" s="14" t="n">
        <v>113</v>
      </c>
      <c r="Q2332" s="1" t="s">
        <v>46</v>
      </c>
      <c r="R2332" s="1" t="s">
        <v>71</v>
      </c>
      <c r="S2332" s="14" t="n">
        <v>4210314</v>
      </c>
      <c r="T2332" s="1" t="s">
        <v>113</v>
      </c>
      <c r="U2332" s="16" t="n">
        <v>70</v>
      </c>
      <c r="W2332" s="16" t="n">
        <v>70</v>
      </c>
      <c r="X2332" s="1" t="s">
        <v>187</v>
      </c>
      <c r="Z2332" s="1" t="str">
        <f aca="false">IF($T2332="","",IFERROR(INDEX('Resumo Grupos'!$AC$3:$AC$200,MATCH($T2332,'Resumo Grupos'!$AB$3:$AB$200,0)),"n/d"))</f>
        <v>Despesa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4" t="n">
        <v>2</v>
      </c>
      <c r="B2333" s="15" t="n">
        <v>46246</v>
      </c>
      <c r="C2333" s="15" t="n">
        <v>46296</v>
      </c>
      <c r="D2333" s="14" t="n">
        <v>875</v>
      </c>
      <c r="E2333" s="1" t="s">
        <v>42</v>
      </c>
      <c r="F2333" s="14" t="n">
        <v>47</v>
      </c>
      <c r="G2333" s="1" t="s">
        <v>34</v>
      </c>
      <c r="H2333" s="14" t="n">
        <v>2110405</v>
      </c>
      <c r="I2333" s="1" t="s">
        <v>56</v>
      </c>
      <c r="J2333" s="14" t="n">
        <v>1534947</v>
      </c>
      <c r="L2333" s="14" t="n">
        <v>209452</v>
      </c>
      <c r="M2333" s="1" t="s">
        <v>44</v>
      </c>
      <c r="N2333" s="1" t="s">
        <v>45</v>
      </c>
      <c r="P2333" s="14" t="n">
        <v>113</v>
      </c>
      <c r="Q2333" s="1" t="s">
        <v>46</v>
      </c>
      <c r="R2333" s="1" t="s">
        <v>47</v>
      </c>
      <c r="S2333" s="14" t="n">
        <v>1130101</v>
      </c>
      <c r="T2333" s="1" t="s">
        <v>48</v>
      </c>
      <c r="U2333" s="16" t="n">
        <v>638.75</v>
      </c>
      <c r="W2333" s="16" t="n">
        <v>0</v>
      </c>
      <c r="X2333" s="1" t="s">
        <v>1915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FONE DE OUVIDO DO IP</v>
      </c>
      <c r="AC2333" s="1" t="n">
        <v>1898</v>
      </c>
    </row>
    <row r="2334" customFormat="false" ht="12.75" hidden="false" customHeight="true" outlineLevel="0" collapsed="false">
      <c r="A2334" s="14" t="n">
        <v>2</v>
      </c>
      <c r="B2334" s="15" t="n">
        <v>46294</v>
      </c>
      <c r="C2334" s="15" t="n">
        <v>46296</v>
      </c>
      <c r="D2334" s="14" t="n">
        <v>642</v>
      </c>
      <c r="E2334" s="1" t="s">
        <v>123</v>
      </c>
      <c r="F2334" s="14" t="n">
        <v>24</v>
      </c>
      <c r="G2334" s="1" t="s">
        <v>51</v>
      </c>
      <c r="H2334" s="14" t="n">
        <v>2110405</v>
      </c>
      <c r="I2334" s="1" t="s">
        <v>56</v>
      </c>
      <c r="J2334" s="14" t="n">
        <v>1774686</v>
      </c>
      <c r="L2334" s="14" t="n">
        <v>244470</v>
      </c>
      <c r="M2334" s="1" t="s">
        <v>52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180</v>
      </c>
      <c r="W2334" s="16" t="n">
        <v>0</v>
      </c>
      <c r="X2334" s="1" t="s">
        <v>1916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BOLO BLOOM 600G</v>
      </c>
      <c r="AC2334" s="1" t="n">
        <v>692</v>
      </c>
    </row>
    <row r="2335" customFormat="false" ht="12.75" hidden="false" customHeight="true" outlineLevel="0" collapsed="false">
      <c r="A2335" s="14" t="n">
        <v>2</v>
      </c>
      <c r="B2335" s="15" t="n">
        <v>46282</v>
      </c>
      <c r="C2335" s="15" t="n">
        <v>46296</v>
      </c>
      <c r="D2335" s="14" t="n">
        <v>1659</v>
      </c>
      <c r="E2335" s="1" t="s">
        <v>214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1714722</v>
      </c>
      <c r="L2335" s="14" t="n">
        <v>235608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1121.36</v>
      </c>
      <c r="W2335" s="16" t="n">
        <v>0</v>
      </c>
      <c r="X2335" s="1" t="s">
        <v>1917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BISC TODESCHINI MAIZ</v>
      </c>
      <c r="AC2335" s="1" t="n">
        <v>895938</v>
      </c>
    </row>
    <row r="2336" customFormat="false" ht="12.75" hidden="false" customHeight="true" outlineLevel="0" collapsed="false">
      <c r="A2336" s="14" t="n">
        <v>2</v>
      </c>
      <c r="B2336" s="15" t="n">
        <v>46290</v>
      </c>
      <c r="C2336" s="15" t="n">
        <v>46296</v>
      </c>
      <c r="D2336" s="14" t="n">
        <v>10018</v>
      </c>
      <c r="E2336" s="1" t="s">
        <v>216</v>
      </c>
      <c r="F2336" s="14" t="n">
        <v>34</v>
      </c>
      <c r="G2336" s="1" t="s">
        <v>55</v>
      </c>
      <c r="H2336" s="14" t="n">
        <v>2110405</v>
      </c>
      <c r="I2336" s="1" t="s">
        <v>56</v>
      </c>
      <c r="J2336" s="14" t="n">
        <v>1755342</v>
      </c>
      <c r="L2336" s="14" t="n">
        <v>241701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949.5</v>
      </c>
      <c r="W2336" s="16" t="n">
        <v>0</v>
      </c>
      <c r="X2336" s="1" t="s">
        <v>1246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CARVAO VEGETAL 3KG</v>
      </c>
      <c r="AC2336" s="1" t="n">
        <v>395</v>
      </c>
    </row>
    <row r="2337" customFormat="false" ht="12.75" hidden="false" customHeight="true" outlineLevel="0" collapsed="false">
      <c r="A2337" s="14" t="n">
        <v>2</v>
      </c>
      <c r="B2337" s="15" t="n">
        <v>46268</v>
      </c>
      <c r="C2337" s="15" t="n">
        <v>46296</v>
      </c>
      <c r="D2337" s="14" t="n">
        <v>1974</v>
      </c>
      <c r="E2337" s="1" t="s">
        <v>681</v>
      </c>
      <c r="F2337" s="14" t="n">
        <v>47</v>
      </c>
      <c r="G2337" s="1" t="s">
        <v>34</v>
      </c>
      <c r="H2337" s="14" t="n">
        <v>2110405</v>
      </c>
      <c r="I2337" s="1" t="s">
        <v>56</v>
      </c>
      <c r="J2337" s="14" t="n">
        <v>1745430</v>
      </c>
      <c r="L2337" s="14" t="n">
        <v>240373</v>
      </c>
      <c r="M2337" s="1" t="s">
        <v>52</v>
      </c>
      <c r="N2337" s="1" t="s">
        <v>45</v>
      </c>
      <c r="P2337" s="14" t="n">
        <v>101</v>
      </c>
      <c r="Q2337" s="1" t="s">
        <v>57</v>
      </c>
      <c r="R2337" s="1" t="s">
        <v>39</v>
      </c>
      <c r="S2337" s="14" t="n">
        <v>4210209</v>
      </c>
      <c r="T2337" s="1" t="s">
        <v>682</v>
      </c>
      <c r="U2337" s="16" t="n">
        <v>531.3</v>
      </c>
      <c r="W2337" s="16" t="n">
        <v>0</v>
      </c>
      <c r="X2337" s="1" t="s">
        <v>1918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4" t="n">
        <v>2</v>
      </c>
      <c r="B2338" s="15" t="n">
        <v>46290</v>
      </c>
      <c r="C2338" s="15" t="n">
        <v>46296</v>
      </c>
      <c r="D2338" s="14" t="n">
        <v>1695</v>
      </c>
      <c r="E2338" s="1" t="s">
        <v>390</v>
      </c>
      <c r="F2338" s="14" t="n">
        <v>24</v>
      </c>
      <c r="G2338" s="1" t="s">
        <v>51</v>
      </c>
      <c r="H2338" s="14" t="n">
        <v>2110405</v>
      </c>
      <c r="I2338" s="1" t="s">
        <v>56</v>
      </c>
      <c r="J2338" s="14" t="n">
        <v>1755305</v>
      </c>
      <c r="L2338" s="14" t="n">
        <v>241691</v>
      </c>
      <c r="M2338" s="1" t="s">
        <v>52</v>
      </c>
      <c r="N2338" s="1" t="s">
        <v>45</v>
      </c>
      <c r="P2338" s="14" t="n">
        <v>113</v>
      </c>
      <c r="Q2338" s="1" t="s">
        <v>46</v>
      </c>
      <c r="R2338" s="1" t="s">
        <v>47</v>
      </c>
      <c r="S2338" s="14" t="n">
        <v>1130101</v>
      </c>
      <c r="T2338" s="1" t="s">
        <v>48</v>
      </c>
      <c r="U2338" s="16" t="n">
        <v>1347.23</v>
      </c>
      <c r="W2338" s="16" t="n">
        <v>0</v>
      </c>
      <c r="X2338" s="1" t="s">
        <v>1919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SUCO JANDAI CAJU500M</v>
      </c>
      <c r="AC2338" s="1" t="n">
        <v>20716</v>
      </c>
    </row>
    <row r="2339" customFormat="false" ht="12.75" hidden="false" customHeight="true" outlineLevel="0" collapsed="false">
      <c r="A2339" s="14" t="n">
        <v>2</v>
      </c>
      <c r="B2339" s="15" t="n">
        <v>46293</v>
      </c>
      <c r="C2339" s="15" t="n">
        <v>46296</v>
      </c>
      <c r="D2339" s="14" t="n">
        <v>1695</v>
      </c>
      <c r="E2339" s="1" t="s">
        <v>390</v>
      </c>
      <c r="F2339" s="14" t="n">
        <v>34</v>
      </c>
      <c r="G2339" s="1" t="s">
        <v>55</v>
      </c>
      <c r="H2339" s="14" t="n">
        <v>2110405</v>
      </c>
      <c r="I2339" s="1" t="s">
        <v>56</v>
      </c>
      <c r="J2339" s="14" t="n">
        <v>1768705</v>
      </c>
      <c r="L2339" s="14" t="n">
        <v>243496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1232.52</v>
      </c>
      <c r="W2339" s="16" t="n">
        <v>0</v>
      </c>
      <c r="X2339" s="1" t="s">
        <v>1920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4" t="n">
        <v>2</v>
      </c>
      <c r="B2340" s="15" t="n">
        <v>46275</v>
      </c>
      <c r="C2340" s="15" t="n">
        <v>46296</v>
      </c>
      <c r="D2340" s="14" t="n">
        <v>1725</v>
      </c>
      <c r="E2340" s="1" t="s">
        <v>1921</v>
      </c>
      <c r="F2340" s="14" t="n">
        <v>47</v>
      </c>
      <c r="G2340" s="1" t="s">
        <v>34</v>
      </c>
      <c r="H2340" s="14" t="n">
        <v>2110405</v>
      </c>
      <c r="I2340" s="1" t="s">
        <v>56</v>
      </c>
      <c r="J2340" s="14" t="n">
        <v>1683458</v>
      </c>
      <c r="L2340" s="14" t="n">
        <v>231094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39</v>
      </c>
      <c r="S2340" s="14" t="n">
        <v>4210227</v>
      </c>
      <c r="T2340" s="1" t="s">
        <v>68</v>
      </c>
      <c r="U2340" s="16" t="n">
        <v>162.5</v>
      </c>
      <c r="W2340" s="16" t="n">
        <v>0</v>
      </c>
      <c r="X2340" s="1" t="s">
        <v>1922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4" t="n">
        <v>2</v>
      </c>
      <c r="B2341" s="15" t="n">
        <v>46279</v>
      </c>
      <c r="C2341" s="15" t="n">
        <v>46296</v>
      </c>
      <c r="D2341" s="14" t="n">
        <v>1218</v>
      </c>
      <c r="E2341" s="1" t="s">
        <v>659</v>
      </c>
      <c r="F2341" s="14" t="n">
        <v>24</v>
      </c>
      <c r="G2341" s="1" t="s">
        <v>51</v>
      </c>
      <c r="H2341" s="14" t="n">
        <v>2110405</v>
      </c>
      <c r="I2341" s="1" t="s">
        <v>56</v>
      </c>
      <c r="J2341" s="14" t="n">
        <v>1702965</v>
      </c>
      <c r="L2341" s="14" t="n">
        <v>233732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47</v>
      </c>
      <c r="S2341" s="14" t="n">
        <v>1130101</v>
      </c>
      <c r="T2341" s="1" t="s">
        <v>48</v>
      </c>
      <c r="U2341" s="16" t="n">
        <v>803.5</v>
      </c>
      <c r="W2341" s="16" t="n">
        <v>0</v>
      </c>
      <c r="X2341" s="1" t="s">
        <v>1761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COLA POLYTUBES ADESI</v>
      </c>
      <c r="AC2341" s="1" t="n">
        <v>11105</v>
      </c>
    </row>
    <row r="2342" customFormat="false" ht="12.75" hidden="false" customHeight="true" outlineLevel="0" collapsed="false">
      <c r="A2342" s="14" t="n">
        <v>2</v>
      </c>
      <c r="B2342" s="15" t="n">
        <v>46296</v>
      </c>
      <c r="C2342" s="15" t="n">
        <v>46296</v>
      </c>
      <c r="D2342" s="14" t="n">
        <v>73</v>
      </c>
      <c r="E2342" s="1" t="s">
        <v>70</v>
      </c>
      <c r="F2342" s="14" t="n">
        <v>34</v>
      </c>
      <c r="G2342" s="1" t="s">
        <v>55</v>
      </c>
      <c r="H2342" s="14" t="n">
        <v>2110405</v>
      </c>
      <c r="I2342" s="1" t="s">
        <v>56</v>
      </c>
      <c r="J2342" s="14" t="n">
        <v>1784845</v>
      </c>
      <c r="L2342" s="14" t="n">
        <v>246007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71</v>
      </c>
      <c r="S2342" s="14" t="n">
        <v>4210309</v>
      </c>
      <c r="T2342" s="1" t="s">
        <v>72</v>
      </c>
      <c r="U2342" s="16" t="n">
        <v>260</v>
      </c>
      <c r="W2342" s="16" t="n">
        <v>0</v>
      </c>
      <c r="X2342" s="1" t="s">
        <v>1923</v>
      </c>
      <c r="Z2342" s="1" t="str">
        <f aca="false">IF($T2342="","",IFERROR(INDEX('Resumo Grupos'!$AC$3:$AC$200,MATCH($T2342,'Resumo Grupos'!$AB$3:$AB$200,0)),"n/d"))</f>
        <v>Salários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4" t="n">
        <v>2</v>
      </c>
      <c r="B2343" s="15" t="n">
        <v>46282</v>
      </c>
      <c r="C2343" s="15" t="n">
        <v>46296</v>
      </c>
      <c r="D2343" s="14" t="n">
        <v>10019</v>
      </c>
      <c r="E2343" s="1" t="s">
        <v>268</v>
      </c>
      <c r="F2343" s="14" t="n">
        <v>24</v>
      </c>
      <c r="G2343" s="1" t="s">
        <v>51</v>
      </c>
      <c r="H2343" s="14" t="n">
        <v>2110405</v>
      </c>
      <c r="I2343" s="1" t="s">
        <v>56</v>
      </c>
      <c r="J2343" s="14" t="n">
        <v>1715696</v>
      </c>
      <c r="L2343" s="14" t="n">
        <v>235817</v>
      </c>
      <c r="M2343" s="1" t="s">
        <v>52</v>
      </c>
      <c r="N2343" s="1" t="s">
        <v>45</v>
      </c>
      <c r="P2343" s="14" t="n">
        <v>113</v>
      </c>
      <c r="Q2343" s="1" t="s">
        <v>46</v>
      </c>
      <c r="R2343" s="1" t="s">
        <v>47</v>
      </c>
      <c r="S2343" s="14" t="n">
        <v>1130101</v>
      </c>
      <c r="T2343" s="1" t="s">
        <v>48</v>
      </c>
      <c r="U2343" s="16" t="n">
        <v>638.5</v>
      </c>
      <c r="W2343" s="16" t="n">
        <v>0</v>
      </c>
      <c r="X2343" s="1" t="s">
        <v>1826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PERNIL SUINO KG</v>
      </c>
      <c r="AC2343" s="1" t="n">
        <v>33639</v>
      </c>
    </row>
    <row r="2344" customFormat="false" ht="12.75" hidden="false" customHeight="true" outlineLevel="0" collapsed="false">
      <c r="A2344" s="14" t="n">
        <v>2</v>
      </c>
      <c r="B2344" s="15" t="n">
        <v>46275</v>
      </c>
      <c r="C2344" s="15" t="n">
        <v>46296</v>
      </c>
      <c r="D2344" s="14" t="n">
        <v>1294</v>
      </c>
      <c r="E2344" s="1" t="s">
        <v>1924</v>
      </c>
      <c r="F2344" s="14" t="n">
        <v>47</v>
      </c>
      <c r="G2344" s="1" t="s">
        <v>34</v>
      </c>
      <c r="H2344" s="14" t="n">
        <v>2110405</v>
      </c>
      <c r="I2344" s="1" t="s">
        <v>56</v>
      </c>
      <c r="J2344" s="14" t="n">
        <v>1745438</v>
      </c>
      <c r="L2344" s="14" t="n">
        <v>240375</v>
      </c>
      <c r="M2344" s="1" t="s">
        <v>52</v>
      </c>
      <c r="N2344" s="1" t="s">
        <v>45</v>
      </c>
      <c r="P2344" s="14" t="n">
        <v>101</v>
      </c>
      <c r="Q2344" s="1" t="s">
        <v>57</v>
      </c>
      <c r="R2344" s="1" t="s">
        <v>39</v>
      </c>
      <c r="S2344" s="14" t="n">
        <v>4210227</v>
      </c>
      <c r="T2344" s="1" t="s">
        <v>68</v>
      </c>
      <c r="U2344" s="16" t="n">
        <v>90</v>
      </c>
      <c r="W2344" s="16" t="n">
        <v>0</v>
      </c>
      <c r="X2344" s="1" t="s">
        <v>1925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4" t="n">
        <v>2</v>
      </c>
      <c r="B2345" s="15" t="n">
        <v>46296</v>
      </c>
      <c r="C2345" s="15" t="n">
        <v>46296</v>
      </c>
      <c r="D2345" s="14" t="n">
        <v>10096</v>
      </c>
      <c r="E2345" s="1" t="s">
        <v>622</v>
      </c>
      <c r="F2345" s="14" t="n">
        <v>13</v>
      </c>
      <c r="G2345" s="1" t="s">
        <v>135</v>
      </c>
      <c r="H2345" s="14" t="n">
        <v>2110405</v>
      </c>
      <c r="I2345" s="1" t="s">
        <v>56</v>
      </c>
      <c r="J2345" s="14" t="n">
        <v>1785365</v>
      </c>
      <c r="L2345" s="14" t="n">
        <v>246099</v>
      </c>
      <c r="M2345" s="1" t="s">
        <v>52</v>
      </c>
      <c r="N2345" s="1" t="s">
        <v>45</v>
      </c>
      <c r="P2345" s="14" t="n">
        <v>113</v>
      </c>
      <c r="Q2345" s="1" t="s">
        <v>46</v>
      </c>
      <c r="R2345" s="1" t="s">
        <v>47</v>
      </c>
      <c r="S2345" s="14" t="n">
        <v>1130101</v>
      </c>
      <c r="T2345" s="1" t="s">
        <v>48</v>
      </c>
      <c r="U2345" s="16" t="n">
        <v>140</v>
      </c>
      <c r="W2345" s="16" t="n">
        <v>140</v>
      </c>
      <c r="X2345" s="1" t="s">
        <v>1926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OVOS BRANCO UNID</v>
      </c>
      <c r="AC2345" s="1" t="n">
        <v>360</v>
      </c>
    </row>
    <row r="2346" customFormat="false" ht="12.75" hidden="false" customHeight="true" outlineLevel="0" collapsed="false">
      <c r="A2346" s="14" t="n">
        <v>2</v>
      </c>
      <c r="B2346" s="15" t="n">
        <v>46296</v>
      </c>
      <c r="C2346" s="15" t="n">
        <v>46296</v>
      </c>
      <c r="D2346" s="14" t="n">
        <v>29</v>
      </c>
      <c r="E2346" s="1" t="s">
        <v>1927</v>
      </c>
      <c r="F2346" s="14" t="n">
        <v>34</v>
      </c>
      <c r="G2346" s="1" t="s">
        <v>55</v>
      </c>
      <c r="H2346" s="14" t="n">
        <v>2110405</v>
      </c>
      <c r="I2346" s="1" t="s">
        <v>56</v>
      </c>
      <c r="J2346" s="14" t="n">
        <v>1783681</v>
      </c>
      <c r="L2346" s="14" t="n">
        <v>6</v>
      </c>
      <c r="M2346" s="1" t="s">
        <v>52</v>
      </c>
      <c r="N2346" s="1" t="s">
        <v>45</v>
      </c>
      <c r="P2346" s="14" t="n">
        <v>101</v>
      </c>
      <c r="Q2346" s="1" t="s">
        <v>57</v>
      </c>
      <c r="R2346" s="1" t="s">
        <v>39</v>
      </c>
      <c r="S2346" s="14" t="n">
        <v>4210221</v>
      </c>
      <c r="T2346" s="1" t="s">
        <v>1928</v>
      </c>
      <c r="U2346" s="16" t="n">
        <v>265</v>
      </c>
      <c r="W2346" s="16" t="n">
        <v>0</v>
      </c>
      <c r="X2346" s="1" t="s">
        <v>1929</v>
      </c>
      <c r="Z2346" s="1" t="str">
        <f aca="false">IF($T2346="","",IFERROR(INDEX('Resumo Grupos'!$AC$3:$AC$200,MATCH($T2346,'Resumo Grupos'!$AB$3:$AB$200,0)),"n/d"))</f>
        <v>Despesa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4" t="n">
        <v>2</v>
      </c>
      <c r="B2347" s="15" t="n">
        <v>46055</v>
      </c>
      <c r="C2347" s="15" t="n">
        <v>46296</v>
      </c>
      <c r="D2347" s="14" t="n">
        <v>10039</v>
      </c>
      <c r="E2347" s="1" t="s">
        <v>88</v>
      </c>
      <c r="F2347" s="14" t="n">
        <v>47</v>
      </c>
      <c r="G2347" s="1" t="s">
        <v>34</v>
      </c>
      <c r="H2347" s="14" t="n">
        <v>2110405</v>
      </c>
      <c r="I2347" s="1" t="s">
        <v>56</v>
      </c>
      <c r="J2347" s="14" t="n">
        <v>846832</v>
      </c>
      <c r="L2347" s="14" t="n">
        <v>111506</v>
      </c>
      <c r="M2347" s="1" t="s">
        <v>701</v>
      </c>
      <c r="N2347" s="1" t="s">
        <v>45</v>
      </c>
      <c r="P2347" s="14" t="n">
        <v>113</v>
      </c>
      <c r="Q2347" s="1" t="s">
        <v>46</v>
      </c>
      <c r="R2347" s="1" t="s">
        <v>39</v>
      </c>
      <c r="S2347" s="14" t="n">
        <v>4210227</v>
      </c>
      <c r="T2347" s="1" t="s">
        <v>68</v>
      </c>
      <c r="U2347" s="16" t="n">
        <v>378.81</v>
      </c>
      <c r="W2347" s="16" t="n">
        <v>0</v>
      </c>
      <c r="X2347" s="1" t="s">
        <v>1930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nao encontrado</v>
      </c>
      <c r="AC2347" s="1" t="n">
        <v>258</v>
      </c>
    </row>
    <row r="2348" customFormat="false" ht="12.75" hidden="false" customHeight="true" outlineLevel="0" collapsed="false">
      <c r="A2348" s="14" t="n">
        <v>2</v>
      </c>
      <c r="B2348" s="15" t="n">
        <v>46289</v>
      </c>
      <c r="C2348" s="15" t="n">
        <v>46296</v>
      </c>
      <c r="D2348" s="14" t="n">
        <v>581</v>
      </c>
      <c r="E2348" s="1" t="s">
        <v>147</v>
      </c>
      <c r="F2348" s="14" t="n">
        <v>24</v>
      </c>
      <c r="G2348" s="1" t="s">
        <v>51</v>
      </c>
      <c r="H2348" s="14" t="n">
        <v>2110405</v>
      </c>
      <c r="I2348" s="1" t="s">
        <v>56</v>
      </c>
      <c r="J2348" s="14" t="n">
        <v>1752153</v>
      </c>
      <c r="L2348" s="14" t="n">
        <v>241215</v>
      </c>
      <c r="M2348" s="1" t="s">
        <v>52</v>
      </c>
      <c r="N2348" s="1" t="s">
        <v>45</v>
      </c>
      <c r="P2348" s="14" t="n">
        <v>113</v>
      </c>
      <c r="Q2348" s="1" t="s">
        <v>46</v>
      </c>
      <c r="R2348" s="1" t="s">
        <v>47</v>
      </c>
      <c r="S2348" s="14" t="n">
        <v>1130101</v>
      </c>
      <c r="T2348" s="1" t="s">
        <v>48</v>
      </c>
      <c r="U2348" s="16" t="n">
        <v>264</v>
      </c>
      <c r="W2348" s="16" t="n">
        <v>0</v>
      </c>
      <c r="X2348" s="1" t="s">
        <v>1931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GOMA DE MANDIOCA AMA</v>
      </c>
      <c r="AC2348" s="1" t="n">
        <v>32550</v>
      </c>
    </row>
    <row r="2349" customFormat="false" ht="12.75" hidden="false" customHeight="true" outlineLevel="0" collapsed="false">
      <c r="A2349" s="14" t="n">
        <v>2</v>
      </c>
      <c r="B2349" s="15" t="n">
        <v>46296</v>
      </c>
      <c r="C2349" s="15" t="n">
        <v>46296</v>
      </c>
      <c r="D2349" s="14" t="n">
        <v>1783</v>
      </c>
      <c r="E2349" s="1" t="s">
        <v>340</v>
      </c>
      <c r="F2349" s="14" t="n">
        <v>13</v>
      </c>
      <c r="G2349" s="1" t="s">
        <v>135</v>
      </c>
      <c r="H2349" s="14" t="n">
        <v>2110405</v>
      </c>
      <c r="I2349" s="1" t="s">
        <v>56</v>
      </c>
      <c r="J2349" s="14" t="n">
        <v>1784874</v>
      </c>
      <c r="L2349" s="14" t="n">
        <v>246012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160.32</v>
      </c>
      <c r="W2349" s="16" t="n">
        <v>160.32</v>
      </c>
      <c r="X2349" s="1" t="s">
        <v>1932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MARSHMALOW NO PALITO</v>
      </c>
      <c r="AC2349" s="1" t="n">
        <v>545</v>
      </c>
    </row>
    <row r="2350" customFormat="false" ht="12.75" hidden="false" customHeight="true" outlineLevel="0" collapsed="false">
      <c r="A2350" s="14" t="n">
        <v>2</v>
      </c>
      <c r="B2350" s="15" t="n">
        <v>46296</v>
      </c>
      <c r="C2350" s="15" t="n">
        <v>46296</v>
      </c>
      <c r="D2350" s="14" t="n">
        <v>48</v>
      </c>
      <c r="E2350" s="1" t="s">
        <v>153</v>
      </c>
      <c r="F2350" s="14" t="n">
        <v>13</v>
      </c>
      <c r="G2350" s="1" t="s">
        <v>135</v>
      </c>
      <c r="H2350" s="14" t="n">
        <v>2110101</v>
      </c>
      <c r="I2350" s="1" t="s">
        <v>43</v>
      </c>
      <c r="J2350" s="14" t="n">
        <v>1784850</v>
      </c>
      <c r="L2350" s="14" t="n">
        <v>2716</v>
      </c>
      <c r="M2350" s="1" t="s">
        <v>52</v>
      </c>
      <c r="N2350" s="1" t="s">
        <v>37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300</v>
      </c>
      <c r="W2350" s="16" t="n">
        <v>300</v>
      </c>
      <c r="X2350" s="1" t="s">
        <v>1933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4" t="n">
        <v>2</v>
      </c>
      <c r="B2351" s="15" t="n">
        <v>46290</v>
      </c>
      <c r="C2351" s="15" t="n">
        <v>46296</v>
      </c>
      <c r="D2351" s="14" t="n">
        <v>1328</v>
      </c>
      <c r="E2351" s="1" t="s">
        <v>95</v>
      </c>
      <c r="F2351" s="14" t="n">
        <v>24</v>
      </c>
      <c r="G2351" s="1" t="s">
        <v>51</v>
      </c>
      <c r="H2351" s="14" t="n">
        <v>2110405</v>
      </c>
      <c r="I2351" s="1" t="s">
        <v>56</v>
      </c>
      <c r="J2351" s="14" t="n">
        <v>1756264</v>
      </c>
      <c r="L2351" s="14" t="n">
        <v>241894</v>
      </c>
      <c r="M2351" s="1" t="s">
        <v>52</v>
      </c>
      <c r="N2351" s="1" t="s">
        <v>45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133.05</v>
      </c>
      <c r="W2351" s="16" t="n">
        <v>0</v>
      </c>
      <c r="X2351" s="1" t="s">
        <v>1934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PAO DE KIKAO 10</v>
      </c>
      <c r="AC2351" s="1" t="n">
        <v>4761</v>
      </c>
    </row>
    <row r="2352" customFormat="false" ht="12.75" hidden="false" customHeight="true" outlineLevel="0" collapsed="false">
      <c r="A2352" s="14" t="n">
        <v>2</v>
      </c>
      <c r="B2352" s="15" t="n">
        <v>46296</v>
      </c>
      <c r="C2352" s="15" t="n">
        <v>46296</v>
      </c>
      <c r="D2352" s="14" t="n">
        <v>21</v>
      </c>
      <c r="E2352" s="1" t="s">
        <v>107</v>
      </c>
      <c r="F2352" s="14" t="n">
        <v>34</v>
      </c>
      <c r="G2352" s="1" t="s">
        <v>55</v>
      </c>
      <c r="H2352" s="14" t="n">
        <v>2110405</v>
      </c>
      <c r="I2352" s="1" t="s">
        <v>56</v>
      </c>
      <c r="J2352" s="14" t="n">
        <v>1784847</v>
      </c>
      <c r="L2352" s="14" t="n">
        <v>246008</v>
      </c>
      <c r="M2352" s="1" t="s">
        <v>52</v>
      </c>
      <c r="N2352" s="1" t="s">
        <v>45</v>
      </c>
      <c r="P2352" s="14" t="n">
        <v>113</v>
      </c>
      <c r="Q2352" s="1" t="s">
        <v>46</v>
      </c>
      <c r="R2352" s="1" t="s">
        <v>71</v>
      </c>
      <c r="S2352" s="14" t="n">
        <v>4210309</v>
      </c>
      <c r="T2352" s="1" t="s">
        <v>72</v>
      </c>
      <c r="U2352" s="16" t="n">
        <v>280</v>
      </c>
      <c r="W2352" s="16" t="n">
        <v>0</v>
      </c>
      <c r="X2352" s="1" t="s">
        <v>1923</v>
      </c>
      <c r="Z2352" s="1" t="str">
        <f aca="false">IF($T2352="","",IFERROR(INDEX('Resumo Grupos'!$AC$3:$AC$200,MATCH($T2352,'Resumo Grupos'!$AB$3:$AB$200,0)),"n/d"))</f>
        <v>Salários</v>
      </c>
      <c r="AA2352" s="1" t="str">
        <f aca="false">IF($T2352="","",IF(COUNTIF('Resumo Grupos'!$AE$3:$AE$40,$T2352)&gt;0,"NAO","SIM"))</f>
        <v>SIM</v>
      </c>
      <c r="AB2352" s="1"/>
      <c r="AC2352" s="1"/>
    </row>
    <row r="2353" customFormat="false" ht="12.75" hidden="false" customHeight="true" outlineLevel="0" collapsed="false">
      <c r="A2353" s="14" t="n">
        <v>2</v>
      </c>
      <c r="B2353" s="15" t="n">
        <v>46283</v>
      </c>
      <c r="C2353" s="15" t="n">
        <v>46296</v>
      </c>
      <c r="D2353" s="14" t="n">
        <v>514</v>
      </c>
      <c r="E2353" s="1" t="s">
        <v>759</v>
      </c>
      <c r="F2353" s="14" t="n">
        <v>47</v>
      </c>
      <c r="G2353" s="1" t="s">
        <v>34</v>
      </c>
      <c r="H2353" s="14" t="n">
        <v>2110405</v>
      </c>
      <c r="I2353" s="1" t="s">
        <v>56</v>
      </c>
      <c r="J2353" s="14" t="n">
        <v>1745456</v>
      </c>
      <c r="L2353" s="14" t="n">
        <v>240380</v>
      </c>
      <c r="M2353" s="1" t="s">
        <v>52</v>
      </c>
      <c r="N2353" s="1" t="s">
        <v>45</v>
      </c>
      <c r="P2353" s="14" t="n">
        <v>101</v>
      </c>
      <c r="Q2353" s="1" t="s">
        <v>57</v>
      </c>
      <c r="R2353" s="1" t="s">
        <v>607</v>
      </c>
      <c r="S2353" s="14" t="n">
        <v>1140104</v>
      </c>
      <c r="T2353" s="1" t="s">
        <v>1846</v>
      </c>
      <c r="U2353" s="16" t="n">
        <v>17.63</v>
      </c>
      <c r="W2353" s="16" t="n">
        <v>0</v>
      </c>
      <c r="X2353" s="1" t="s">
        <v>1935</v>
      </c>
      <c r="Z2353" s="1" t="str">
        <f aca="false">IF($T2353="","",IFERROR(INDEX('Resumo Grupos'!$AC$3:$AC$200,MATCH($T2353,'Resumo Grupos'!$AB$3:$AB$200,0)),"n/d"))</f>
        <v>Despesa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4" t="n">
        <v>2</v>
      </c>
      <c r="B2354" s="15" t="n">
        <v>46290</v>
      </c>
      <c r="C2354" s="15" t="n">
        <v>46296</v>
      </c>
      <c r="D2354" s="14" t="n">
        <v>1292</v>
      </c>
      <c r="E2354" s="1" t="s">
        <v>209</v>
      </c>
      <c r="F2354" s="14" t="n">
        <v>24</v>
      </c>
      <c r="G2354" s="1" t="s">
        <v>51</v>
      </c>
      <c r="H2354" s="14" t="n">
        <v>2110405</v>
      </c>
      <c r="I2354" s="1" t="s">
        <v>56</v>
      </c>
      <c r="J2354" s="14" t="n">
        <v>1755044</v>
      </c>
      <c r="L2354" s="14" t="n">
        <v>241637</v>
      </c>
      <c r="M2354" s="1" t="s">
        <v>52</v>
      </c>
      <c r="N2354" s="1" t="s">
        <v>45</v>
      </c>
      <c r="P2354" s="14" t="n">
        <v>113</v>
      </c>
      <c r="Q2354" s="1" t="s">
        <v>46</v>
      </c>
      <c r="R2354" s="1" t="s">
        <v>47</v>
      </c>
      <c r="S2354" s="14" t="n">
        <v>1130101</v>
      </c>
      <c r="T2354" s="1" t="s">
        <v>48</v>
      </c>
      <c r="U2354" s="16" t="n">
        <v>454.65</v>
      </c>
      <c r="W2354" s="16" t="n">
        <v>0</v>
      </c>
      <c r="X2354" s="1" t="s">
        <v>1936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0" t="str">
        <f aca="false">IFERROR(INDEX('Mov Entradas (Rel 10497)'!$L:$L,MATCH(AC2354,'Mov Entradas (Rel 10497)'!$I:$I,0)),"nao encontrado")</f>
        <v>QUEIJO MUSSARELA FAT</v>
      </c>
      <c r="AC2354" s="0" t="n">
        <v>4140</v>
      </c>
    </row>
    <row r="2355" customFormat="false" ht="12.75" hidden="false" customHeight="true" outlineLevel="0" collapsed="false">
      <c r="A2355" s="14" t="n">
        <v>2</v>
      </c>
      <c r="B2355" s="15" t="n">
        <v>46273</v>
      </c>
      <c r="C2355" s="15" t="n">
        <v>46296</v>
      </c>
      <c r="D2355" s="14" t="n">
        <v>10012</v>
      </c>
      <c r="E2355" s="1" t="s">
        <v>185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1672890</v>
      </c>
      <c r="L2355" s="14" t="n">
        <v>229363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47</v>
      </c>
      <c r="S2355" s="14" t="n">
        <v>1130101</v>
      </c>
      <c r="T2355" s="1" t="s">
        <v>48</v>
      </c>
      <c r="U2355" s="16" t="n">
        <v>419.38</v>
      </c>
      <c r="W2355" s="16" t="n">
        <v>0</v>
      </c>
      <c r="X2355" s="1" t="s">
        <v>1835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ABS SEMPERLIVRE SUAVE C/ABA -16UN</v>
      </c>
      <c r="AC2355" s="1" t="n">
        <v>1968927</v>
      </c>
    </row>
    <row r="2356" customFormat="false" ht="12.75" hidden="false" customHeight="true" outlineLevel="0" collapsed="false">
      <c r="A2356" s="14" t="n">
        <v>2</v>
      </c>
      <c r="B2356" s="15" t="n">
        <v>46296</v>
      </c>
      <c r="C2356" s="15" t="n">
        <v>46296</v>
      </c>
      <c r="D2356" s="14" t="n">
        <v>0</v>
      </c>
      <c r="E2356" s="1" t="s">
        <v>109</v>
      </c>
      <c r="F2356" s="14" t="n">
        <v>17</v>
      </c>
      <c r="G2356" s="1" t="s">
        <v>110</v>
      </c>
      <c r="H2356" s="14" t="n">
        <v>1110101</v>
      </c>
      <c r="I2356" s="1" t="s">
        <v>111</v>
      </c>
      <c r="J2356" s="14" t="n">
        <v>1789177</v>
      </c>
      <c r="L2356" s="14" t="n">
        <v>1789177</v>
      </c>
      <c r="M2356" s="1" t="s">
        <v>52</v>
      </c>
      <c r="N2356" s="1" t="s">
        <v>112</v>
      </c>
      <c r="P2356" s="14" t="n">
        <v>113</v>
      </c>
      <c r="Q2356" s="1" t="s">
        <v>46</v>
      </c>
      <c r="R2356" s="1" t="s">
        <v>56</v>
      </c>
      <c r="S2356" s="14" t="n">
        <v>2110405</v>
      </c>
      <c r="T2356" s="1" t="s">
        <v>56</v>
      </c>
      <c r="U2356" s="16" t="n">
        <v>140</v>
      </c>
      <c r="W2356" s="16" t="n">
        <v>140</v>
      </c>
      <c r="X2356" s="1" t="s">
        <v>1937</v>
      </c>
      <c r="Z2356" s="1" t="str">
        <f aca="false">IF($T2356="","",IFERROR(INDEX('Resumo Grupos'!$AC$3:$AC$200,MATCH($T2356,'Resumo Grupos'!$AB$3:$AB$200,0)),"n/d"))</f>
        <v>Cobertura de conta</v>
      </c>
      <c r="AA2356" s="1" t="str">
        <f aca="false">IF($T2356="","",IF(COUNTIF('Resumo Grupos'!$AE$3:$AE$40,$T2356)&gt;0,"NAO","SIM"))</f>
        <v>SIM</v>
      </c>
      <c r="AB2356" s="1"/>
      <c r="AC2356" s="1"/>
    </row>
    <row r="2357" customFormat="false" ht="12.75" hidden="false" customHeight="true" outlineLevel="0" collapsed="false">
      <c r="A2357" s="14" t="n">
        <v>2</v>
      </c>
      <c r="B2357" s="15" t="n">
        <v>46296</v>
      </c>
      <c r="C2357" s="15" t="n">
        <v>46296</v>
      </c>
      <c r="D2357" s="14" t="n">
        <v>0</v>
      </c>
      <c r="E2357" s="1" t="s">
        <v>109</v>
      </c>
      <c r="F2357" s="14" t="n">
        <v>17</v>
      </c>
      <c r="G2357" s="1" t="s">
        <v>110</v>
      </c>
      <c r="H2357" s="14" t="n">
        <v>1110101</v>
      </c>
      <c r="I2357" s="1" t="s">
        <v>111</v>
      </c>
      <c r="J2357" s="14" t="n">
        <v>1789178</v>
      </c>
      <c r="L2357" s="14" t="n">
        <v>1789178</v>
      </c>
      <c r="M2357" s="1" t="s">
        <v>52</v>
      </c>
      <c r="N2357" s="1" t="s">
        <v>112</v>
      </c>
      <c r="P2357" s="14" t="n">
        <v>113</v>
      </c>
      <c r="Q2357" s="1" t="s">
        <v>46</v>
      </c>
      <c r="R2357" s="1" t="s">
        <v>56</v>
      </c>
      <c r="S2357" s="14" t="n">
        <v>2110405</v>
      </c>
      <c r="T2357" s="1" t="s">
        <v>56</v>
      </c>
      <c r="U2357" s="16" t="n">
        <v>160.32</v>
      </c>
      <c r="W2357" s="16" t="n">
        <v>160.32</v>
      </c>
      <c r="X2357" s="1" t="s">
        <v>1938</v>
      </c>
      <c r="Z2357" s="1" t="str">
        <f aca="false">IF($T2357="","",IFERROR(INDEX('Resumo Grupos'!$AC$3:$AC$200,MATCH($T2357,'Resumo Grupos'!$AB$3:$AB$200,0)),"n/d"))</f>
        <v>Cobertura de conta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4" t="n">
        <v>2</v>
      </c>
      <c r="B2358" s="15" t="n">
        <v>46296</v>
      </c>
      <c r="C2358" s="15" t="n">
        <v>46296</v>
      </c>
      <c r="D2358" s="14" t="n">
        <v>0</v>
      </c>
      <c r="E2358" s="1" t="s">
        <v>109</v>
      </c>
      <c r="F2358" s="14" t="n">
        <v>17</v>
      </c>
      <c r="G2358" s="1" t="s">
        <v>110</v>
      </c>
      <c r="H2358" s="14" t="n">
        <v>1110101</v>
      </c>
      <c r="I2358" s="1" t="s">
        <v>111</v>
      </c>
      <c r="J2358" s="14" t="n">
        <v>1789184</v>
      </c>
      <c r="L2358" s="14" t="n">
        <v>1789184</v>
      </c>
      <c r="M2358" s="1" t="s">
        <v>52</v>
      </c>
      <c r="N2358" s="1" t="s">
        <v>112</v>
      </c>
      <c r="P2358" s="14" t="n">
        <v>113</v>
      </c>
      <c r="Q2358" s="1" t="s">
        <v>46</v>
      </c>
      <c r="R2358" s="1" t="s">
        <v>259</v>
      </c>
      <c r="S2358" s="14" t="n">
        <v>2110101</v>
      </c>
      <c r="T2358" s="1" t="s">
        <v>43</v>
      </c>
      <c r="U2358" s="16" t="n">
        <v>300</v>
      </c>
      <c r="W2358" s="16" t="n">
        <v>300</v>
      </c>
      <c r="X2358" s="1" t="s">
        <v>1939</v>
      </c>
      <c r="Z2358" s="1" t="str">
        <f aca="false">IF($T2358="","",IFERROR(INDEX('Resumo Grupos'!$AC$3:$AC$200,MATCH($T2358,'Resumo Grupos'!$AB$3:$AB$200,0)),"n/d"))</f>
        <v>Despesa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4" t="n">
        <v>2</v>
      </c>
      <c r="B2359" s="15" t="n">
        <v>46296</v>
      </c>
      <c r="C2359" s="15" t="n">
        <v>46296</v>
      </c>
      <c r="D2359" s="14" t="n">
        <v>0</v>
      </c>
      <c r="E2359" s="1" t="s">
        <v>109</v>
      </c>
      <c r="F2359" s="14" t="n">
        <v>17</v>
      </c>
      <c r="G2359" s="1" t="s">
        <v>110</v>
      </c>
      <c r="H2359" s="14" t="n">
        <v>1110101</v>
      </c>
      <c r="I2359" s="1" t="s">
        <v>111</v>
      </c>
      <c r="J2359" s="14" t="n">
        <v>1789192</v>
      </c>
      <c r="L2359" s="14" t="n">
        <v>1789192</v>
      </c>
      <c r="M2359" s="1" t="s">
        <v>52</v>
      </c>
      <c r="N2359" s="1" t="s">
        <v>112</v>
      </c>
      <c r="P2359" s="14" t="n">
        <v>113</v>
      </c>
      <c r="Q2359" s="1" t="s">
        <v>46</v>
      </c>
      <c r="R2359" s="1" t="s">
        <v>39</v>
      </c>
      <c r="S2359" s="14" t="n">
        <v>4210227</v>
      </c>
      <c r="T2359" s="1" t="s">
        <v>68</v>
      </c>
      <c r="U2359" s="16" t="n">
        <v>19</v>
      </c>
      <c r="W2359" s="16" t="n">
        <v>19</v>
      </c>
      <c r="X2359" s="1" t="s">
        <v>1940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4" t="n">
        <v>2</v>
      </c>
      <c r="B2360" s="15" t="n">
        <v>46296</v>
      </c>
      <c r="C2360" s="15" t="n">
        <v>46296</v>
      </c>
      <c r="D2360" s="14" t="n">
        <v>0</v>
      </c>
      <c r="E2360" s="1" t="s">
        <v>109</v>
      </c>
      <c r="F2360" s="14" t="n">
        <v>17</v>
      </c>
      <c r="G2360" s="1" t="s">
        <v>110</v>
      </c>
      <c r="H2360" s="14" t="n">
        <v>1110101</v>
      </c>
      <c r="I2360" s="1" t="s">
        <v>111</v>
      </c>
      <c r="J2360" s="14" t="n">
        <v>1789202</v>
      </c>
      <c r="L2360" s="14" t="n">
        <v>1789202</v>
      </c>
      <c r="M2360" s="1" t="s">
        <v>52</v>
      </c>
      <c r="N2360" s="1" t="s">
        <v>112</v>
      </c>
      <c r="P2360" s="14" t="n">
        <v>113</v>
      </c>
      <c r="Q2360" s="1" t="s">
        <v>46</v>
      </c>
      <c r="R2360" s="1" t="s">
        <v>39</v>
      </c>
      <c r="S2360" s="14" t="n">
        <v>4210227</v>
      </c>
      <c r="T2360" s="1" t="s">
        <v>68</v>
      </c>
      <c r="U2360" s="16" t="n">
        <v>25</v>
      </c>
      <c r="W2360" s="16" t="n">
        <v>25</v>
      </c>
      <c r="X2360" s="1" t="s">
        <v>1941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4" t="n">
        <v>2</v>
      </c>
      <c r="B2361" s="15" t="n">
        <v>46296</v>
      </c>
      <c r="C2361" s="15" t="n">
        <v>46296</v>
      </c>
      <c r="D2361" s="14" t="n">
        <v>0</v>
      </c>
      <c r="E2361" s="1" t="s">
        <v>109</v>
      </c>
      <c r="F2361" s="14" t="n">
        <v>17</v>
      </c>
      <c r="G2361" s="1" t="s">
        <v>110</v>
      </c>
      <c r="H2361" s="14" t="n">
        <v>1110101</v>
      </c>
      <c r="I2361" s="1" t="s">
        <v>111</v>
      </c>
      <c r="J2361" s="14" t="n">
        <v>1789208</v>
      </c>
      <c r="L2361" s="14" t="n">
        <v>1789208</v>
      </c>
      <c r="M2361" s="1" t="s">
        <v>52</v>
      </c>
      <c r="N2361" s="1" t="s">
        <v>112</v>
      </c>
      <c r="P2361" s="14" t="n">
        <v>113</v>
      </c>
      <c r="Q2361" s="1" t="s">
        <v>46</v>
      </c>
      <c r="R2361" s="1" t="s">
        <v>71</v>
      </c>
      <c r="S2361" s="14" t="n">
        <v>4210314</v>
      </c>
      <c r="T2361" s="1" t="s">
        <v>113</v>
      </c>
      <c r="U2361" s="16" t="n">
        <v>50</v>
      </c>
      <c r="W2361" s="16" t="n">
        <v>50</v>
      </c>
      <c r="X2361" s="1" t="s">
        <v>368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4" t="n">
        <v>2</v>
      </c>
      <c r="B2362" s="15" t="n">
        <v>46296</v>
      </c>
      <c r="C2362" s="15" t="n">
        <v>46296</v>
      </c>
      <c r="D2362" s="14" t="n">
        <v>0</v>
      </c>
      <c r="E2362" s="1" t="s">
        <v>109</v>
      </c>
      <c r="F2362" s="14" t="n">
        <v>17</v>
      </c>
      <c r="G2362" s="1" t="s">
        <v>110</v>
      </c>
      <c r="H2362" s="14" t="n">
        <v>1110101</v>
      </c>
      <c r="I2362" s="1" t="s">
        <v>111</v>
      </c>
      <c r="J2362" s="14" t="n">
        <v>1789210</v>
      </c>
      <c r="L2362" s="14" t="n">
        <v>1789210</v>
      </c>
      <c r="M2362" s="1" t="s">
        <v>52</v>
      </c>
      <c r="N2362" s="1" t="s">
        <v>112</v>
      </c>
      <c r="P2362" s="14" t="n">
        <v>113</v>
      </c>
      <c r="Q2362" s="1" t="s">
        <v>46</v>
      </c>
      <c r="R2362" s="1" t="s">
        <v>71</v>
      </c>
      <c r="S2362" s="14" t="n">
        <v>4210316</v>
      </c>
      <c r="T2362" s="1" t="s">
        <v>159</v>
      </c>
      <c r="U2362" s="16" t="n">
        <v>100</v>
      </c>
      <c r="W2362" s="16" t="n">
        <v>100</v>
      </c>
      <c r="X2362" s="1" t="s">
        <v>1614</v>
      </c>
      <c r="Z2362" s="1" t="str">
        <f aca="false">IF($T2362="","",IFERROR(INDEX('Resumo Grupos'!$AC$3:$AC$200,MATCH($T2362,'Resumo Grupos'!$AB$3:$AB$200,0)),"n/d"))</f>
        <v>Salários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4" t="n">
        <v>2</v>
      </c>
      <c r="B2363" s="15" t="n">
        <v>46296</v>
      </c>
      <c r="C2363" s="15" t="n">
        <v>46296</v>
      </c>
      <c r="D2363" s="14" t="n">
        <v>0</v>
      </c>
      <c r="E2363" s="1" t="s">
        <v>109</v>
      </c>
      <c r="F2363" s="14" t="n">
        <v>17</v>
      </c>
      <c r="G2363" s="1" t="s">
        <v>110</v>
      </c>
      <c r="H2363" s="14" t="n">
        <v>1110101</v>
      </c>
      <c r="I2363" s="1" t="s">
        <v>111</v>
      </c>
      <c r="J2363" s="14" t="n">
        <v>1789213</v>
      </c>
      <c r="L2363" s="14" t="n">
        <v>1789213</v>
      </c>
      <c r="M2363" s="1" t="s">
        <v>52</v>
      </c>
      <c r="N2363" s="1" t="s">
        <v>112</v>
      </c>
      <c r="P2363" s="14" t="n">
        <v>113</v>
      </c>
      <c r="Q2363" s="1" t="s">
        <v>46</v>
      </c>
      <c r="R2363" s="1" t="s">
        <v>71</v>
      </c>
      <c r="S2363" s="14" t="n">
        <v>4210309</v>
      </c>
      <c r="T2363" s="1" t="s">
        <v>72</v>
      </c>
      <c r="U2363" s="16" t="n">
        <v>10</v>
      </c>
      <c r="W2363" s="16" t="n">
        <v>10</v>
      </c>
      <c r="X2363" s="1" t="s">
        <v>1552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4" t="n">
        <v>2</v>
      </c>
      <c r="B2364" s="15" t="n">
        <v>46296</v>
      </c>
      <c r="C2364" s="15" t="n">
        <v>46296</v>
      </c>
      <c r="D2364" s="14" t="n">
        <v>0</v>
      </c>
      <c r="E2364" s="1" t="s">
        <v>109</v>
      </c>
      <c r="F2364" s="14" t="n">
        <v>17</v>
      </c>
      <c r="G2364" s="1" t="s">
        <v>110</v>
      </c>
      <c r="H2364" s="14" t="n">
        <v>1110101</v>
      </c>
      <c r="I2364" s="1" t="s">
        <v>111</v>
      </c>
      <c r="J2364" s="14" t="n">
        <v>1789215</v>
      </c>
      <c r="L2364" s="14" t="n">
        <v>1789215</v>
      </c>
      <c r="M2364" s="1" t="s">
        <v>52</v>
      </c>
      <c r="N2364" s="1" t="s">
        <v>112</v>
      </c>
      <c r="P2364" s="14" t="n">
        <v>113</v>
      </c>
      <c r="Q2364" s="1" t="s">
        <v>46</v>
      </c>
      <c r="R2364" s="1" t="s">
        <v>71</v>
      </c>
      <c r="S2364" s="14" t="n">
        <v>4210314</v>
      </c>
      <c r="T2364" s="1" t="s">
        <v>113</v>
      </c>
      <c r="U2364" s="16" t="n">
        <v>100</v>
      </c>
      <c r="W2364" s="16" t="n">
        <v>100</v>
      </c>
      <c r="X2364" s="1" t="s">
        <v>1706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4" t="n">
        <v>2</v>
      </c>
      <c r="B2365" s="15" t="n">
        <v>46283</v>
      </c>
      <c r="C2365" s="15" t="n">
        <v>46297</v>
      </c>
      <c r="D2365" s="14" t="n">
        <v>1705</v>
      </c>
      <c r="E2365" s="1" t="s">
        <v>130</v>
      </c>
      <c r="F2365" s="14" t="n">
        <v>24</v>
      </c>
      <c r="G2365" s="1" t="s">
        <v>51</v>
      </c>
      <c r="H2365" s="14" t="n">
        <v>2110405</v>
      </c>
      <c r="I2365" s="1" t="s">
        <v>56</v>
      </c>
      <c r="J2365" s="14" t="n">
        <v>1720651</v>
      </c>
      <c r="L2365" s="14" t="n">
        <v>236661</v>
      </c>
      <c r="M2365" s="1" t="s">
        <v>52</v>
      </c>
      <c r="N2365" s="1" t="s">
        <v>45</v>
      </c>
      <c r="P2365" s="14" t="n">
        <v>113</v>
      </c>
      <c r="Q2365" s="1" t="s">
        <v>46</v>
      </c>
      <c r="R2365" s="1" t="s">
        <v>47</v>
      </c>
      <c r="S2365" s="14" t="n">
        <v>1130101</v>
      </c>
      <c r="T2365" s="1" t="s">
        <v>48</v>
      </c>
      <c r="U2365" s="16" t="n">
        <v>915.39</v>
      </c>
      <c r="W2365" s="16" t="n">
        <v>0</v>
      </c>
      <c r="X2365" s="1" t="s">
        <v>1942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0" t="str">
        <f aca="false">IFERROR(INDEX('Mov Entradas (Rel 10497)'!$L:$L,MATCH(AC2365,'Mov Entradas (Rel 10497)'!$I:$I,0)),"nao encontrado")</f>
        <v>MONSTER ENERGY 473ML</v>
      </c>
      <c r="AC2365" s="0" t="n">
        <v>1295018</v>
      </c>
    </row>
    <row r="2366" customFormat="false" ht="12.75" hidden="false" customHeight="true" outlineLevel="0" collapsed="false">
      <c r="A2366" s="14" t="n">
        <v>2</v>
      </c>
      <c r="B2366" s="15" t="n">
        <v>46283</v>
      </c>
      <c r="C2366" s="15" t="n">
        <v>46297</v>
      </c>
      <c r="D2366" s="14" t="n">
        <v>1705</v>
      </c>
      <c r="E2366" s="1" t="s">
        <v>130</v>
      </c>
      <c r="F2366" s="14" t="n">
        <v>24</v>
      </c>
      <c r="G2366" s="1" t="s">
        <v>51</v>
      </c>
      <c r="H2366" s="14" t="n">
        <v>2110405</v>
      </c>
      <c r="I2366" s="1" t="s">
        <v>56</v>
      </c>
      <c r="J2366" s="14" t="n">
        <v>1720685</v>
      </c>
      <c r="L2366" s="14" t="n">
        <v>236670</v>
      </c>
      <c r="M2366" s="1" t="s">
        <v>52</v>
      </c>
      <c r="N2366" s="1" t="s">
        <v>45</v>
      </c>
      <c r="P2366" s="14" t="n">
        <v>113</v>
      </c>
      <c r="Q2366" s="1" t="s">
        <v>46</v>
      </c>
      <c r="R2366" s="1" t="s">
        <v>47</v>
      </c>
      <c r="S2366" s="14" t="n">
        <v>1130101</v>
      </c>
      <c r="T2366" s="1" t="s">
        <v>48</v>
      </c>
      <c r="U2366" s="16" t="n">
        <v>176.67</v>
      </c>
      <c r="W2366" s="16" t="n">
        <v>0</v>
      </c>
      <c r="X2366" s="1" t="s">
        <v>1943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SUCO DEL VALLE FRUT</v>
      </c>
      <c r="AC2366" s="1" t="n">
        <v>1294293</v>
      </c>
    </row>
    <row r="2367" customFormat="false" ht="12.75" hidden="false" customHeight="true" outlineLevel="0" collapsed="false">
      <c r="A2367" s="14" t="n">
        <v>2</v>
      </c>
      <c r="B2367" s="15" t="n">
        <v>46283</v>
      </c>
      <c r="C2367" s="15" t="n">
        <v>46297</v>
      </c>
      <c r="D2367" s="14" t="n">
        <v>1705</v>
      </c>
      <c r="E2367" s="1" t="s">
        <v>130</v>
      </c>
      <c r="F2367" s="14" t="n">
        <v>24</v>
      </c>
      <c r="G2367" s="1" t="s">
        <v>51</v>
      </c>
      <c r="H2367" s="14" t="n">
        <v>2110405</v>
      </c>
      <c r="I2367" s="1" t="s">
        <v>56</v>
      </c>
      <c r="J2367" s="14" t="n">
        <v>1720705</v>
      </c>
      <c r="L2367" s="14" t="n">
        <v>236676</v>
      </c>
      <c r="M2367" s="1" t="s">
        <v>52</v>
      </c>
      <c r="N2367" s="1" t="s">
        <v>45</v>
      </c>
      <c r="P2367" s="14" t="n">
        <v>113</v>
      </c>
      <c r="Q2367" s="1" t="s">
        <v>46</v>
      </c>
      <c r="R2367" s="1" t="s">
        <v>47</v>
      </c>
      <c r="S2367" s="14" t="n">
        <v>1130101</v>
      </c>
      <c r="T2367" s="1" t="s">
        <v>48</v>
      </c>
      <c r="U2367" s="16" t="n">
        <v>3065.9</v>
      </c>
      <c r="W2367" s="16" t="n">
        <v>0</v>
      </c>
      <c r="X2367" s="1" t="s">
        <v>1944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REFRI. FANTA UVA 1,5</v>
      </c>
      <c r="AC2367" s="1" t="n">
        <v>2047847</v>
      </c>
    </row>
    <row r="2368" customFormat="false" ht="12.75" hidden="false" customHeight="true" outlineLevel="0" collapsed="false">
      <c r="A2368" s="14" t="n">
        <v>2</v>
      </c>
      <c r="B2368" s="15" t="n">
        <v>46269</v>
      </c>
      <c r="C2368" s="15" t="n">
        <v>46297</v>
      </c>
      <c r="D2368" s="14" t="n">
        <v>1608</v>
      </c>
      <c r="E2368" s="1" t="s">
        <v>240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1653008</v>
      </c>
      <c r="L2368" s="14" t="n">
        <v>227092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1333.12</v>
      </c>
      <c r="W2368" s="16" t="n">
        <v>0</v>
      </c>
      <c r="X2368" s="1" t="s">
        <v>1774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ACHOC TODDY 200G</v>
      </c>
      <c r="AC2368" s="1" t="n">
        <v>1724435</v>
      </c>
    </row>
    <row r="2369" customFormat="false" ht="12.75" hidden="false" customHeight="true" outlineLevel="0" collapsed="false">
      <c r="A2369" s="14" t="n">
        <v>2</v>
      </c>
      <c r="B2369" s="15" t="n">
        <v>46290</v>
      </c>
      <c r="C2369" s="15" t="n">
        <v>46297</v>
      </c>
      <c r="D2369" s="14" t="n">
        <v>1608</v>
      </c>
      <c r="E2369" s="1" t="s">
        <v>240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1756201</v>
      </c>
      <c r="L2369" s="14" t="n">
        <v>241884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318.99</v>
      </c>
      <c r="W2369" s="16" t="n">
        <v>0</v>
      </c>
      <c r="X2369" s="1" t="s">
        <v>1945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DANONE GREGO UNID FR</v>
      </c>
      <c r="AC2369" s="1" t="n">
        <v>1736722</v>
      </c>
    </row>
    <row r="2370" customFormat="false" ht="12.75" hidden="false" customHeight="true" outlineLevel="0" collapsed="false">
      <c r="A2370" s="14" t="n">
        <v>2</v>
      </c>
      <c r="B2370" s="15" t="n">
        <v>46295</v>
      </c>
      <c r="C2370" s="15" t="n">
        <v>46297</v>
      </c>
      <c r="D2370" s="14" t="n">
        <v>1608</v>
      </c>
      <c r="E2370" s="1" t="s">
        <v>240</v>
      </c>
      <c r="F2370" s="14" t="n">
        <v>24</v>
      </c>
      <c r="G2370" s="1" t="s">
        <v>51</v>
      </c>
      <c r="H2370" s="14" t="n">
        <v>2110405</v>
      </c>
      <c r="I2370" s="1" t="s">
        <v>56</v>
      </c>
      <c r="J2370" s="14" t="n">
        <v>1779106</v>
      </c>
      <c r="L2370" s="14" t="n">
        <v>245015</v>
      </c>
      <c r="M2370" s="1" t="s">
        <v>52</v>
      </c>
      <c r="N2370" s="1" t="s">
        <v>45</v>
      </c>
      <c r="P2370" s="14" t="n">
        <v>113</v>
      </c>
      <c r="Q2370" s="1" t="s">
        <v>46</v>
      </c>
      <c r="R2370" s="1" t="s">
        <v>47</v>
      </c>
      <c r="S2370" s="14" t="n">
        <v>1130101</v>
      </c>
      <c r="T2370" s="1" t="s">
        <v>48</v>
      </c>
      <c r="U2370" s="16" t="n">
        <v>1092.48</v>
      </c>
      <c r="W2370" s="16" t="n">
        <v>0</v>
      </c>
      <c r="X2370" s="1" t="s">
        <v>1946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SALG CHEETOS ONDA REQUEIJAO 40G</v>
      </c>
      <c r="AC2370" s="1" t="n">
        <v>1736096</v>
      </c>
    </row>
    <row r="2371" customFormat="false" ht="12.75" hidden="false" customHeight="true" outlineLevel="0" collapsed="false">
      <c r="A2371" s="14" t="n">
        <v>2</v>
      </c>
      <c r="B2371" s="15" t="n">
        <v>46297</v>
      </c>
      <c r="C2371" s="15" t="n">
        <v>46297</v>
      </c>
      <c r="D2371" s="14" t="n">
        <v>1037</v>
      </c>
      <c r="E2371" s="1" t="s">
        <v>134</v>
      </c>
      <c r="F2371" s="14" t="n">
        <v>34</v>
      </c>
      <c r="G2371" s="1" t="s">
        <v>55</v>
      </c>
      <c r="H2371" s="14" t="n">
        <v>2110405</v>
      </c>
      <c r="I2371" s="1" t="s">
        <v>56</v>
      </c>
      <c r="J2371" s="14" t="n">
        <v>1790598</v>
      </c>
      <c r="L2371" s="14" t="n">
        <v>246840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625</v>
      </c>
      <c r="W2371" s="16" t="n">
        <v>0</v>
      </c>
      <c r="X2371" s="1" t="s">
        <v>1947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/>
      <c r="AC2371" s="1"/>
    </row>
    <row r="2372" customFormat="false" ht="12.75" hidden="false" customHeight="true" outlineLevel="0" collapsed="false">
      <c r="A2372" s="14" t="n">
        <v>2</v>
      </c>
      <c r="B2372" s="15" t="n">
        <v>46283</v>
      </c>
      <c r="C2372" s="15" t="n">
        <v>46297</v>
      </c>
      <c r="D2372" s="14" t="n">
        <v>1626</v>
      </c>
      <c r="E2372" s="1" t="s">
        <v>77</v>
      </c>
      <c r="F2372" s="14" t="n">
        <v>24</v>
      </c>
      <c r="G2372" s="1" t="s">
        <v>51</v>
      </c>
      <c r="H2372" s="14" t="n">
        <v>2110405</v>
      </c>
      <c r="I2372" s="1" t="s">
        <v>56</v>
      </c>
      <c r="J2372" s="14" t="n">
        <v>1720818</v>
      </c>
      <c r="L2372" s="14" t="n">
        <v>236702</v>
      </c>
      <c r="M2372" s="1" t="s">
        <v>52</v>
      </c>
      <c r="N2372" s="1" t="s">
        <v>45</v>
      </c>
      <c r="P2372" s="14" t="n">
        <v>113</v>
      </c>
      <c r="Q2372" s="1" t="s">
        <v>46</v>
      </c>
      <c r="R2372" s="1" t="s">
        <v>47</v>
      </c>
      <c r="S2372" s="14" t="n">
        <v>1130101</v>
      </c>
      <c r="T2372" s="1" t="s">
        <v>48</v>
      </c>
      <c r="U2372" s="16" t="n">
        <v>1109.18</v>
      </c>
      <c r="W2372" s="16" t="n">
        <v>0</v>
      </c>
      <c r="X2372" s="1" t="s">
        <v>1948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0" t="str">
        <f aca="false">IFERROR(INDEX('Mov Entradas (Rel 10497)'!$L:$L,MATCH(AC2372,'Mov Entradas (Rel 10497)'!$I:$I,0)),"nao encontrado")</f>
        <v>CALABRESA SEARA KG</v>
      </c>
      <c r="AC2372" s="0" t="n">
        <v>321762</v>
      </c>
    </row>
    <row r="2373" customFormat="false" ht="12.75" hidden="false" customHeight="true" outlineLevel="0" collapsed="false">
      <c r="A2373" s="14" t="n">
        <v>2</v>
      </c>
      <c r="B2373" s="15" t="n">
        <v>46290</v>
      </c>
      <c r="C2373" s="15" t="n">
        <v>46297</v>
      </c>
      <c r="D2373" s="14" t="n">
        <v>1609</v>
      </c>
      <c r="E2373" s="1" t="s">
        <v>84</v>
      </c>
      <c r="F2373" s="14" t="n">
        <v>24</v>
      </c>
      <c r="G2373" s="1" t="s">
        <v>51</v>
      </c>
      <c r="H2373" s="14" t="n">
        <v>2110405</v>
      </c>
      <c r="I2373" s="1" t="s">
        <v>56</v>
      </c>
      <c r="J2373" s="14" t="n">
        <v>1756327</v>
      </c>
      <c r="L2373" s="14" t="n">
        <v>241909</v>
      </c>
      <c r="M2373" s="1" t="s">
        <v>52</v>
      </c>
      <c r="N2373" s="1" t="s">
        <v>45</v>
      </c>
      <c r="P2373" s="14" t="n">
        <v>113</v>
      </c>
      <c r="Q2373" s="1" t="s">
        <v>46</v>
      </c>
      <c r="R2373" s="1" t="s">
        <v>47</v>
      </c>
      <c r="S2373" s="14" t="n">
        <v>1130101</v>
      </c>
      <c r="T2373" s="1" t="s">
        <v>48</v>
      </c>
      <c r="U2373" s="16" t="n">
        <v>608.65</v>
      </c>
      <c r="W2373" s="16" t="n">
        <v>0</v>
      </c>
      <c r="X2373" s="1" t="s">
        <v>1949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FAZENDINH LAR 500 ML</v>
      </c>
      <c r="AC2373" s="1" t="n">
        <v>6165</v>
      </c>
    </row>
    <row r="2374" customFormat="false" ht="12.75" hidden="false" customHeight="true" outlineLevel="0" collapsed="false">
      <c r="A2374" s="14" t="n">
        <v>2</v>
      </c>
      <c r="B2374" s="15" t="n">
        <v>46297</v>
      </c>
      <c r="C2374" s="15" t="n">
        <v>46297</v>
      </c>
      <c r="D2374" s="14" t="n">
        <v>515</v>
      </c>
      <c r="E2374" s="1" t="s">
        <v>137</v>
      </c>
      <c r="F2374" s="14" t="n">
        <v>34</v>
      </c>
      <c r="G2374" s="1" t="s">
        <v>55</v>
      </c>
      <c r="H2374" s="14" t="n">
        <v>2110405</v>
      </c>
      <c r="I2374" s="1" t="s">
        <v>56</v>
      </c>
      <c r="J2374" s="14" t="n">
        <v>1789016</v>
      </c>
      <c r="L2374" s="14" t="n">
        <v>246535</v>
      </c>
      <c r="M2374" s="1" t="s">
        <v>52</v>
      </c>
      <c r="N2374" s="1" t="s">
        <v>45</v>
      </c>
      <c r="P2374" s="14" t="n">
        <v>101</v>
      </c>
      <c r="Q2374" s="1" t="s">
        <v>57</v>
      </c>
      <c r="R2374" s="1" t="s">
        <v>138</v>
      </c>
      <c r="S2374" s="14" t="n">
        <v>4210504</v>
      </c>
      <c r="T2374" s="1" t="s">
        <v>143</v>
      </c>
      <c r="U2374" s="16" t="n">
        <v>316.84</v>
      </c>
      <c r="W2374" s="16" t="n">
        <v>0</v>
      </c>
      <c r="X2374" s="1" t="s">
        <v>1950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  <c r="AB2374" s="1"/>
      <c r="AC2374" s="1"/>
    </row>
    <row r="2375" customFormat="false" ht="12.75" hidden="false" customHeight="true" outlineLevel="0" collapsed="false">
      <c r="A2375" s="14" t="n">
        <v>2</v>
      </c>
      <c r="B2375" s="15" t="n">
        <v>46297</v>
      </c>
      <c r="C2375" s="15" t="n">
        <v>46297</v>
      </c>
      <c r="D2375" s="14" t="n">
        <v>515</v>
      </c>
      <c r="E2375" s="1" t="s">
        <v>137</v>
      </c>
      <c r="F2375" s="14" t="n">
        <v>34</v>
      </c>
      <c r="G2375" s="1" t="s">
        <v>55</v>
      </c>
      <c r="H2375" s="14" t="n">
        <v>2110405</v>
      </c>
      <c r="I2375" s="1" t="s">
        <v>56</v>
      </c>
      <c r="J2375" s="14" t="n">
        <v>1789020</v>
      </c>
      <c r="L2375" s="14" t="n">
        <v>246537</v>
      </c>
      <c r="M2375" s="1" t="s">
        <v>52</v>
      </c>
      <c r="N2375" s="1" t="s">
        <v>45</v>
      </c>
      <c r="P2375" s="14" t="n">
        <v>101</v>
      </c>
      <c r="Q2375" s="1" t="s">
        <v>57</v>
      </c>
      <c r="R2375" s="1" t="s">
        <v>138</v>
      </c>
      <c r="S2375" s="14" t="n">
        <v>4210504</v>
      </c>
      <c r="T2375" s="1" t="s">
        <v>143</v>
      </c>
      <c r="U2375" s="16" t="n">
        <v>103.8</v>
      </c>
      <c r="W2375" s="16" t="n">
        <v>0</v>
      </c>
      <c r="X2375" s="1" t="s">
        <v>1951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4" t="n">
        <v>2</v>
      </c>
      <c r="B2376" s="15" t="n">
        <v>46297</v>
      </c>
      <c r="C2376" s="15" t="n">
        <v>46297</v>
      </c>
      <c r="D2376" s="14" t="n">
        <v>515</v>
      </c>
      <c r="E2376" s="1" t="s">
        <v>137</v>
      </c>
      <c r="F2376" s="14" t="n">
        <v>34</v>
      </c>
      <c r="G2376" s="1" t="s">
        <v>55</v>
      </c>
      <c r="H2376" s="14" t="n">
        <v>2110405</v>
      </c>
      <c r="I2376" s="1" t="s">
        <v>56</v>
      </c>
      <c r="J2376" s="14" t="n">
        <v>1789023</v>
      </c>
      <c r="L2376" s="14" t="n">
        <v>246538</v>
      </c>
      <c r="M2376" s="1" t="s">
        <v>52</v>
      </c>
      <c r="N2376" s="1" t="s">
        <v>45</v>
      </c>
      <c r="P2376" s="14" t="n">
        <v>101</v>
      </c>
      <c r="Q2376" s="1" t="s">
        <v>57</v>
      </c>
      <c r="R2376" s="1" t="s">
        <v>138</v>
      </c>
      <c r="S2376" s="14" t="n">
        <v>4210504</v>
      </c>
      <c r="T2376" s="1" t="s">
        <v>143</v>
      </c>
      <c r="U2376" s="16" t="n">
        <v>347.56</v>
      </c>
      <c r="W2376" s="16" t="n">
        <v>0</v>
      </c>
      <c r="X2376" s="1" t="s">
        <v>1952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4" t="n">
        <v>2</v>
      </c>
      <c r="B2377" s="15" t="n">
        <v>46291</v>
      </c>
      <c r="C2377" s="15" t="n">
        <v>46297</v>
      </c>
      <c r="D2377" s="14" t="n">
        <v>1815</v>
      </c>
      <c r="E2377" s="1" t="s">
        <v>172</v>
      </c>
      <c r="F2377" s="14" t="n">
        <v>24</v>
      </c>
      <c r="G2377" s="1" t="s">
        <v>51</v>
      </c>
      <c r="H2377" s="14" t="n">
        <v>2110405</v>
      </c>
      <c r="I2377" s="1" t="s">
        <v>56</v>
      </c>
      <c r="J2377" s="14" t="n">
        <v>1759090</v>
      </c>
      <c r="L2377" s="14" t="n">
        <v>242261</v>
      </c>
      <c r="M2377" s="1" t="s">
        <v>52</v>
      </c>
      <c r="N2377" s="1" t="s">
        <v>45</v>
      </c>
      <c r="P2377" s="14" t="n">
        <v>113</v>
      </c>
      <c r="Q2377" s="1" t="s">
        <v>46</v>
      </c>
      <c r="R2377" s="1" t="s">
        <v>47</v>
      </c>
      <c r="S2377" s="14" t="n">
        <v>1130101</v>
      </c>
      <c r="T2377" s="1" t="s">
        <v>48</v>
      </c>
      <c r="U2377" s="16" t="n">
        <v>716.1</v>
      </c>
      <c r="W2377" s="16" t="n">
        <v>0</v>
      </c>
      <c r="X2377" s="1" t="s">
        <v>1953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0" t="str">
        <f aca="false">IFERROR(INDEX('Mov Entradas (Rel 10497)'!$L:$L,MATCH(AC2377,'Mov Entradas (Rel 10497)'!$I:$I,0)),"nao encontrado")</f>
        <v>FILE PEITOA GRANEL</v>
      </c>
      <c r="AC2377" s="0" t="n">
        <v>404714</v>
      </c>
    </row>
    <row r="2378" customFormat="false" ht="12.75" hidden="false" customHeight="true" outlineLevel="0" collapsed="false">
      <c r="A2378" s="14" t="n">
        <v>2</v>
      </c>
      <c r="B2378" s="15" t="n">
        <v>46297</v>
      </c>
      <c r="C2378" s="15" t="n">
        <v>46297</v>
      </c>
      <c r="D2378" s="14" t="n">
        <v>48</v>
      </c>
      <c r="E2378" s="1" t="s">
        <v>153</v>
      </c>
      <c r="F2378" s="14" t="n">
        <v>34</v>
      </c>
      <c r="G2378" s="1" t="s">
        <v>55</v>
      </c>
      <c r="H2378" s="14" t="n">
        <v>2110101</v>
      </c>
      <c r="I2378" s="1" t="s">
        <v>43</v>
      </c>
      <c r="J2378" s="14" t="n">
        <v>1790588</v>
      </c>
      <c r="L2378" s="14" t="n">
        <v>2717</v>
      </c>
      <c r="M2378" s="1" t="s">
        <v>52</v>
      </c>
      <c r="N2378" s="1" t="s">
        <v>37</v>
      </c>
      <c r="P2378" s="14" t="n">
        <v>113</v>
      </c>
      <c r="Q2378" s="1" t="s">
        <v>46</v>
      </c>
      <c r="R2378" s="1" t="s">
        <v>47</v>
      </c>
      <c r="S2378" s="14" t="n">
        <v>1130101</v>
      </c>
      <c r="T2378" s="1" t="s">
        <v>48</v>
      </c>
      <c r="U2378" s="16" t="n">
        <v>2520</v>
      </c>
      <c r="W2378" s="16" t="n">
        <v>0</v>
      </c>
      <c r="X2378" s="1" t="s">
        <v>1954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/>
      <c r="AC2378" s="1"/>
    </row>
    <row r="2379" customFormat="false" ht="12.75" hidden="false" customHeight="true" outlineLevel="0" collapsed="false">
      <c r="A2379" s="14" t="n">
        <v>2</v>
      </c>
      <c r="B2379" s="15" t="n">
        <v>46284</v>
      </c>
      <c r="C2379" s="15" t="n">
        <v>46297</v>
      </c>
      <c r="D2379" s="14" t="n">
        <v>1749</v>
      </c>
      <c r="E2379" s="1" t="s">
        <v>585</v>
      </c>
      <c r="F2379" s="14" t="n">
        <v>24</v>
      </c>
      <c r="G2379" s="1" t="s">
        <v>51</v>
      </c>
      <c r="H2379" s="14" t="n">
        <v>2110405</v>
      </c>
      <c r="I2379" s="1" t="s">
        <v>56</v>
      </c>
      <c r="J2379" s="14" t="n">
        <v>1724160</v>
      </c>
      <c r="L2379" s="14" t="n">
        <v>237132</v>
      </c>
      <c r="M2379" s="1" t="s">
        <v>52</v>
      </c>
      <c r="N2379" s="1" t="s">
        <v>45</v>
      </c>
      <c r="P2379" s="14" t="n">
        <v>113</v>
      </c>
      <c r="Q2379" s="1" t="s">
        <v>46</v>
      </c>
      <c r="R2379" s="1" t="s">
        <v>47</v>
      </c>
      <c r="S2379" s="14" t="n">
        <v>1130101</v>
      </c>
      <c r="T2379" s="1" t="s">
        <v>48</v>
      </c>
      <c r="U2379" s="16" t="n">
        <v>1731.75</v>
      </c>
      <c r="W2379" s="16" t="n">
        <v>0</v>
      </c>
      <c r="X2379" s="1" t="s">
        <v>1955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0" t="str">
        <f aca="false">IFERROR(INDEX('Mov Entradas (Rel 10497)'!$L:$L,MATCH(AC2379,'Mov Entradas (Rel 10497)'!$I:$I,0)),"nao encontrado")</f>
        <v>ARROZ BRANCO FACCIO 1KG</v>
      </c>
      <c r="AC2379" s="0" t="n">
        <v>4426</v>
      </c>
    </row>
    <row r="2380" customFormat="false" ht="12.75" hidden="false" customHeight="true" outlineLevel="0" collapsed="false">
      <c r="A2380" s="14" t="n">
        <v>2</v>
      </c>
      <c r="B2380" s="15" t="n">
        <v>46297</v>
      </c>
      <c r="C2380" s="15" t="n">
        <v>46297</v>
      </c>
      <c r="D2380" s="14" t="n">
        <v>1936</v>
      </c>
      <c r="E2380" s="1" t="s">
        <v>1277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1788978</v>
      </c>
      <c r="L2380" s="14" t="n">
        <v>246515</v>
      </c>
      <c r="M2380" s="1" t="s">
        <v>52</v>
      </c>
      <c r="N2380" s="1" t="s">
        <v>45</v>
      </c>
      <c r="P2380" s="14" t="n">
        <v>101</v>
      </c>
      <c r="Q2380" s="1" t="s">
        <v>57</v>
      </c>
      <c r="R2380" s="1" t="s">
        <v>259</v>
      </c>
      <c r="S2380" s="14" t="n">
        <v>2110101</v>
      </c>
      <c r="T2380" s="1" t="s">
        <v>43</v>
      </c>
      <c r="U2380" s="16" t="n">
        <v>840</v>
      </c>
      <c r="W2380" s="16" t="n">
        <v>0</v>
      </c>
      <c r="X2380" s="1" t="s">
        <v>1956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  <c r="AB2380" s="1"/>
      <c r="AC2380" s="1"/>
    </row>
    <row r="2381" customFormat="false" ht="12.75" hidden="false" customHeight="true" outlineLevel="0" collapsed="false">
      <c r="A2381" s="14" t="n">
        <v>2</v>
      </c>
      <c r="B2381" s="15" t="n">
        <v>46297</v>
      </c>
      <c r="C2381" s="15" t="n">
        <v>46297</v>
      </c>
      <c r="D2381" s="14" t="n">
        <v>514</v>
      </c>
      <c r="E2381" s="1" t="s">
        <v>759</v>
      </c>
      <c r="F2381" s="14" t="n">
        <v>34</v>
      </c>
      <c r="G2381" s="1" t="s">
        <v>55</v>
      </c>
      <c r="H2381" s="14" t="n">
        <v>2110405</v>
      </c>
      <c r="I2381" s="1" t="s">
        <v>56</v>
      </c>
      <c r="J2381" s="14" t="n">
        <v>1635280</v>
      </c>
      <c r="L2381" s="14" t="n">
        <v>224585</v>
      </c>
      <c r="M2381" s="1" t="s">
        <v>44</v>
      </c>
      <c r="N2381" s="1" t="s">
        <v>45</v>
      </c>
      <c r="P2381" s="14" t="n">
        <v>101</v>
      </c>
      <c r="Q2381" s="1" t="s">
        <v>57</v>
      </c>
      <c r="R2381" s="1" t="s">
        <v>81</v>
      </c>
      <c r="S2381" s="14" t="n">
        <v>4220199</v>
      </c>
      <c r="T2381" s="1" t="s">
        <v>82</v>
      </c>
      <c r="U2381" s="16" t="n">
        <v>237</v>
      </c>
      <c r="W2381" s="16" t="n">
        <v>0</v>
      </c>
      <c r="X2381" s="1" t="s">
        <v>1550</v>
      </c>
      <c r="Z2381" s="1" t="str">
        <f aca="false">IF($T2381="","",IFERROR(INDEX('Resumo Grupos'!$AC$3:$AC$200,MATCH($T2381,'Resumo Grupos'!$AB$3:$AB$200,0)),"n/d"))</f>
        <v>Pagamentos outros não operacionais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4" t="n">
        <v>2</v>
      </c>
      <c r="B2382" s="15" t="n">
        <v>46297</v>
      </c>
      <c r="C2382" s="15" t="n">
        <v>46297</v>
      </c>
      <c r="D2382" s="14" t="n">
        <v>0</v>
      </c>
      <c r="E2382" s="1" t="s">
        <v>109</v>
      </c>
      <c r="F2382" s="14" t="n">
        <v>17</v>
      </c>
      <c r="G2382" s="1" t="s">
        <v>110</v>
      </c>
      <c r="H2382" s="14" t="n">
        <v>1110101</v>
      </c>
      <c r="I2382" s="1" t="s">
        <v>111</v>
      </c>
      <c r="J2382" s="14" t="n">
        <v>1805672</v>
      </c>
      <c r="L2382" s="14" t="n">
        <v>1805672</v>
      </c>
      <c r="M2382" s="1" t="s">
        <v>52</v>
      </c>
      <c r="N2382" s="1" t="s">
        <v>112</v>
      </c>
      <c r="P2382" s="14" t="n">
        <v>113</v>
      </c>
      <c r="Q2382" s="1" t="s">
        <v>46</v>
      </c>
      <c r="R2382" s="1" t="s">
        <v>71</v>
      </c>
      <c r="S2382" s="14" t="n">
        <v>4210314</v>
      </c>
      <c r="T2382" s="1" t="s">
        <v>113</v>
      </c>
      <c r="U2382" s="16" t="n">
        <v>200</v>
      </c>
      <c r="W2382" s="16" t="n">
        <v>200</v>
      </c>
      <c r="X2382" s="1" t="s">
        <v>1957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4" t="n">
        <v>2</v>
      </c>
      <c r="B2383" s="15" t="n">
        <v>46297</v>
      </c>
      <c r="C2383" s="15" t="n">
        <v>46297</v>
      </c>
      <c r="D2383" s="14" t="n">
        <v>0</v>
      </c>
      <c r="E2383" s="1" t="s">
        <v>109</v>
      </c>
      <c r="F2383" s="14" t="n">
        <v>17</v>
      </c>
      <c r="G2383" s="1" t="s">
        <v>110</v>
      </c>
      <c r="H2383" s="14" t="n">
        <v>1110101</v>
      </c>
      <c r="I2383" s="1" t="s">
        <v>111</v>
      </c>
      <c r="J2383" s="14" t="n">
        <v>1805675</v>
      </c>
      <c r="L2383" s="14" t="n">
        <v>1805675</v>
      </c>
      <c r="M2383" s="1" t="s">
        <v>52</v>
      </c>
      <c r="N2383" s="1" t="s">
        <v>112</v>
      </c>
      <c r="P2383" s="14" t="n">
        <v>113</v>
      </c>
      <c r="Q2383" s="1" t="s">
        <v>46</v>
      </c>
      <c r="R2383" s="1" t="s">
        <v>71</v>
      </c>
      <c r="S2383" s="14" t="n">
        <v>4210314</v>
      </c>
      <c r="T2383" s="1" t="s">
        <v>113</v>
      </c>
      <c r="U2383" s="16" t="n">
        <v>50</v>
      </c>
      <c r="W2383" s="16" t="n">
        <v>50</v>
      </c>
      <c r="X2383" s="1" t="s">
        <v>368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4" t="n">
        <v>2</v>
      </c>
      <c r="B2384" s="15" t="n">
        <v>46297</v>
      </c>
      <c r="C2384" s="15" t="n">
        <v>46297</v>
      </c>
      <c r="D2384" s="14" t="n">
        <v>0</v>
      </c>
      <c r="E2384" s="1" t="s">
        <v>109</v>
      </c>
      <c r="F2384" s="14" t="n">
        <v>17</v>
      </c>
      <c r="G2384" s="1" t="s">
        <v>110</v>
      </c>
      <c r="H2384" s="14" t="n">
        <v>1110101</v>
      </c>
      <c r="I2384" s="1" t="s">
        <v>111</v>
      </c>
      <c r="J2384" s="14" t="n">
        <v>1805677</v>
      </c>
      <c r="L2384" s="14" t="n">
        <v>1805677</v>
      </c>
      <c r="M2384" s="1" t="s">
        <v>52</v>
      </c>
      <c r="N2384" s="1" t="s">
        <v>112</v>
      </c>
      <c r="P2384" s="14" t="n">
        <v>113</v>
      </c>
      <c r="Q2384" s="1" t="s">
        <v>46</v>
      </c>
      <c r="R2384" s="1" t="s">
        <v>39</v>
      </c>
      <c r="S2384" s="14" t="n">
        <v>4210227</v>
      </c>
      <c r="T2384" s="1" t="s">
        <v>68</v>
      </c>
      <c r="U2384" s="16" t="n">
        <v>50</v>
      </c>
      <c r="W2384" s="16" t="n">
        <v>50</v>
      </c>
      <c r="X2384" s="1" t="s">
        <v>1958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4" t="n">
        <v>2</v>
      </c>
      <c r="B2385" s="15" t="n">
        <v>46297</v>
      </c>
      <c r="C2385" s="15" t="n">
        <v>46297</v>
      </c>
      <c r="D2385" s="14" t="n">
        <v>0</v>
      </c>
      <c r="E2385" s="1" t="s">
        <v>109</v>
      </c>
      <c r="F2385" s="14" t="n">
        <v>17</v>
      </c>
      <c r="G2385" s="1" t="s">
        <v>110</v>
      </c>
      <c r="H2385" s="14" t="n">
        <v>1110101</v>
      </c>
      <c r="I2385" s="1" t="s">
        <v>111</v>
      </c>
      <c r="J2385" s="14" t="n">
        <v>1805679</v>
      </c>
      <c r="L2385" s="14" t="n">
        <v>1805679</v>
      </c>
      <c r="M2385" s="1" t="s">
        <v>52</v>
      </c>
      <c r="N2385" s="1" t="s">
        <v>112</v>
      </c>
      <c r="P2385" s="14" t="n">
        <v>113</v>
      </c>
      <c r="Q2385" s="1" t="s">
        <v>46</v>
      </c>
      <c r="R2385" s="1" t="s">
        <v>71</v>
      </c>
      <c r="S2385" s="14" t="n">
        <v>4210309</v>
      </c>
      <c r="T2385" s="1" t="s">
        <v>72</v>
      </c>
      <c r="U2385" s="16" t="n">
        <v>10</v>
      </c>
      <c r="W2385" s="16" t="n">
        <v>10</v>
      </c>
      <c r="X2385" s="1" t="s">
        <v>1552</v>
      </c>
      <c r="Z2385" s="1" t="str">
        <f aca="false">IF($T2385="","",IFERROR(INDEX('Resumo Grupos'!$AC$3:$AC$200,MATCH($T2385,'Resumo Grupos'!$AB$3:$AB$200,0)),"n/d"))</f>
        <v>Salários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4" t="n">
        <v>2</v>
      </c>
      <c r="B2386" s="15" t="n">
        <v>46297</v>
      </c>
      <c r="C2386" s="15" t="n">
        <v>46297</v>
      </c>
      <c r="D2386" s="14" t="n">
        <v>0</v>
      </c>
      <c r="E2386" s="1" t="s">
        <v>109</v>
      </c>
      <c r="F2386" s="14" t="n">
        <v>17</v>
      </c>
      <c r="G2386" s="1" t="s">
        <v>110</v>
      </c>
      <c r="H2386" s="14" t="n">
        <v>1110101</v>
      </c>
      <c r="I2386" s="1" t="s">
        <v>111</v>
      </c>
      <c r="J2386" s="14" t="n">
        <v>1805681</v>
      </c>
      <c r="L2386" s="14" t="n">
        <v>1805681</v>
      </c>
      <c r="M2386" s="1" t="s">
        <v>52</v>
      </c>
      <c r="N2386" s="1" t="s">
        <v>112</v>
      </c>
      <c r="P2386" s="14" t="n">
        <v>113</v>
      </c>
      <c r="Q2386" s="1" t="s">
        <v>46</v>
      </c>
      <c r="R2386" s="1" t="s">
        <v>71</v>
      </c>
      <c r="S2386" s="14" t="n">
        <v>4210314</v>
      </c>
      <c r="T2386" s="1" t="s">
        <v>113</v>
      </c>
      <c r="U2386" s="16" t="n">
        <v>100</v>
      </c>
      <c r="W2386" s="16" t="n">
        <v>100</v>
      </c>
      <c r="X2386" s="1" t="s">
        <v>1706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4" t="n">
        <v>2</v>
      </c>
      <c r="B2387" s="15" t="n">
        <v>46298</v>
      </c>
      <c r="C2387" s="15" t="n">
        <v>46298</v>
      </c>
      <c r="D2387" s="14" t="n">
        <v>1961</v>
      </c>
      <c r="E2387" s="1" t="s">
        <v>125</v>
      </c>
      <c r="F2387" s="14" t="n">
        <v>34</v>
      </c>
      <c r="G2387" s="1" t="s">
        <v>55</v>
      </c>
      <c r="H2387" s="14" t="n">
        <v>2110405</v>
      </c>
      <c r="I2387" s="1" t="s">
        <v>56</v>
      </c>
      <c r="J2387" s="14" t="n">
        <v>1811378</v>
      </c>
      <c r="L2387" s="14" t="n">
        <v>249680</v>
      </c>
      <c r="M2387" s="1" t="s">
        <v>52</v>
      </c>
      <c r="N2387" s="1" t="s">
        <v>45</v>
      </c>
      <c r="P2387" s="14" t="n">
        <v>101</v>
      </c>
      <c r="Q2387" s="1" t="s">
        <v>57</v>
      </c>
      <c r="R2387" s="1" t="s">
        <v>71</v>
      </c>
      <c r="S2387" s="14" t="n">
        <v>4210310</v>
      </c>
      <c r="T2387" s="1" t="s">
        <v>126</v>
      </c>
      <c r="U2387" s="16" t="n">
        <v>200</v>
      </c>
      <c r="W2387" s="16" t="n">
        <v>0</v>
      </c>
      <c r="X2387" s="1" t="s">
        <v>1959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4" t="n">
        <v>2</v>
      </c>
      <c r="B2388" s="15" t="n">
        <v>46288</v>
      </c>
      <c r="C2388" s="15" t="n">
        <v>46298</v>
      </c>
      <c r="D2388" s="14" t="n">
        <v>1723</v>
      </c>
      <c r="E2388" s="1" t="s">
        <v>371</v>
      </c>
      <c r="F2388" s="14" t="n">
        <v>24</v>
      </c>
      <c r="G2388" s="1" t="s">
        <v>51</v>
      </c>
      <c r="H2388" s="14" t="n">
        <v>2110405</v>
      </c>
      <c r="I2388" s="1" t="s">
        <v>56</v>
      </c>
      <c r="J2388" s="14" t="n">
        <v>1745549</v>
      </c>
      <c r="L2388" s="14" t="n">
        <v>240392</v>
      </c>
      <c r="M2388" s="1" t="s">
        <v>52</v>
      </c>
      <c r="N2388" s="1" t="s">
        <v>45</v>
      </c>
      <c r="P2388" s="14" t="n">
        <v>113</v>
      </c>
      <c r="Q2388" s="1" t="s">
        <v>46</v>
      </c>
      <c r="R2388" s="1" t="s">
        <v>47</v>
      </c>
      <c r="S2388" s="14" t="n">
        <v>1130101</v>
      </c>
      <c r="T2388" s="1" t="s">
        <v>48</v>
      </c>
      <c r="U2388" s="16" t="n">
        <v>2528.5</v>
      </c>
      <c r="W2388" s="16" t="n">
        <v>0</v>
      </c>
      <c r="X2388" s="1" t="s">
        <v>1960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TRASEIRO DE BOI L1</v>
      </c>
      <c r="AC2388" s="1" t="n">
        <v>176831</v>
      </c>
    </row>
    <row r="2389" customFormat="false" ht="12.75" hidden="false" customHeight="true" outlineLevel="0" collapsed="false">
      <c r="A2389" s="14" t="n">
        <v>2</v>
      </c>
      <c r="B2389" s="15" t="n">
        <v>46298</v>
      </c>
      <c r="C2389" s="15" t="n">
        <v>46298</v>
      </c>
      <c r="D2389" s="14" t="n">
        <v>10096</v>
      </c>
      <c r="E2389" s="1" t="s">
        <v>622</v>
      </c>
      <c r="F2389" s="14" t="n">
        <v>13</v>
      </c>
      <c r="G2389" s="1" t="s">
        <v>135</v>
      </c>
      <c r="H2389" s="14" t="n">
        <v>2110405</v>
      </c>
      <c r="I2389" s="1" t="s">
        <v>56</v>
      </c>
      <c r="J2389" s="14" t="n">
        <v>1805716</v>
      </c>
      <c r="L2389" s="14" t="n">
        <v>249183</v>
      </c>
      <c r="M2389" s="1" t="s">
        <v>52</v>
      </c>
      <c r="N2389" s="1" t="s">
        <v>45</v>
      </c>
      <c r="P2389" s="14" t="n">
        <v>113</v>
      </c>
      <c r="Q2389" s="1" t="s">
        <v>46</v>
      </c>
      <c r="R2389" s="1" t="s">
        <v>47</v>
      </c>
      <c r="S2389" s="14" t="n">
        <v>1130101</v>
      </c>
      <c r="T2389" s="1" t="s">
        <v>48</v>
      </c>
      <c r="U2389" s="16" t="n">
        <v>140</v>
      </c>
      <c r="W2389" s="16" t="n">
        <v>140</v>
      </c>
      <c r="X2389" s="1" t="s">
        <v>1961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BOLO MIYAZAKI GRANDE</v>
      </c>
      <c r="AC2389" s="1" t="n">
        <v>372</v>
      </c>
    </row>
    <row r="2390" customFormat="false" ht="12.75" hidden="false" customHeight="true" outlineLevel="0" collapsed="false">
      <c r="A2390" s="14" t="n">
        <v>2</v>
      </c>
      <c r="B2390" s="15" t="n">
        <v>46284</v>
      </c>
      <c r="C2390" s="15" t="n">
        <v>46298</v>
      </c>
      <c r="D2390" s="14" t="n">
        <v>1672</v>
      </c>
      <c r="E2390" s="1" t="s">
        <v>343</v>
      </c>
      <c r="F2390" s="14" t="n">
        <v>24</v>
      </c>
      <c r="G2390" s="1" t="s">
        <v>51</v>
      </c>
      <c r="H2390" s="14" t="n">
        <v>2110405</v>
      </c>
      <c r="I2390" s="1" t="s">
        <v>56</v>
      </c>
      <c r="J2390" s="14" t="n">
        <v>1724076</v>
      </c>
      <c r="L2390" s="14" t="n">
        <v>237121</v>
      </c>
      <c r="M2390" s="1" t="s">
        <v>52</v>
      </c>
      <c r="N2390" s="1" t="s">
        <v>45</v>
      </c>
      <c r="P2390" s="14" t="n">
        <v>113</v>
      </c>
      <c r="Q2390" s="1" t="s">
        <v>46</v>
      </c>
      <c r="R2390" s="1" t="s">
        <v>47</v>
      </c>
      <c r="S2390" s="14" t="n">
        <v>1130101</v>
      </c>
      <c r="T2390" s="1" t="s">
        <v>48</v>
      </c>
      <c r="U2390" s="16" t="n">
        <v>1598.5</v>
      </c>
      <c r="W2390" s="16" t="n">
        <v>0</v>
      </c>
      <c r="X2390" s="1" t="s">
        <v>1962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REFRIG MAGISTRAL 2L</v>
      </c>
      <c r="AC2390" s="1" t="n">
        <v>1452168</v>
      </c>
    </row>
    <row r="2391" customFormat="false" ht="12.75" hidden="false" customHeight="true" outlineLevel="0" collapsed="false">
      <c r="A2391" s="14" t="n">
        <v>2</v>
      </c>
      <c r="B2391" s="15" t="n">
        <v>46293</v>
      </c>
      <c r="C2391" s="15" t="n">
        <v>46298</v>
      </c>
      <c r="D2391" s="14" t="n">
        <v>1625</v>
      </c>
      <c r="E2391" s="1" t="s">
        <v>270</v>
      </c>
      <c r="F2391" s="14" t="n">
        <v>24</v>
      </c>
      <c r="G2391" s="1" t="s">
        <v>51</v>
      </c>
      <c r="H2391" s="14" t="n">
        <v>2110405</v>
      </c>
      <c r="I2391" s="1" t="s">
        <v>56</v>
      </c>
      <c r="J2391" s="14" t="n">
        <v>1768840</v>
      </c>
      <c r="L2391" s="14" t="n">
        <v>243525</v>
      </c>
      <c r="M2391" s="1" t="s">
        <v>52</v>
      </c>
      <c r="N2391" s="1" t="s">
        <v>45</v>
      </c>
      <c r="P2391" s="14" t="n">
        <v>113</v>
      </c>
      <c r="Q2391" s="1" t="s">
        <v>46</v>
      </c>
      <c r="R2391" s="1" t="s">
        <v>47</v>
      </c>
      <c r="S2391" s="14" t="n">
        <v>1130101</v>
      </c>
      <c r="T2391" s="1" t="s">
        <v>48</v>
      </c>
      <c r="U2391" s="16" t="n">
        <v>3753.6</v>
      </c>
      <c r="W2391" s="16" t="n">
        <v>0</v>
      </c>
      <c r="X2391" s="1" t="s">
        <v>1963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TRASEIRO DE BOI L1</v>
      </c>
      <c r="AC2391" s="1" t="n">
        <v>15464</v>
      </c>
    </row>
    <row r="2392" customFormat="false" ht="12.75" hidden="false" customHeight="true" outlineLevel="0" collapsed="false">
      <c r="A2392" s="14" t="n">
        <v>2</v>
      </c>
      <c r="B2392" s="15" t="n">
        <v>46298</v>
      </c>
      <c r="C2392" s="15" t="n">
        <v>46298</v>
      </c>
      <c r="D2392" s="14" t="n">
        <v>0</v>
      </c>
      <c r="E2392" s="1" t="s">
        <v>109</v>
      </c>
      <c r="F2392" s="14" t="n">
        <v>17</v>
      </c>
      <c r="G2392" s="1" t="s">
        <v>110</v>
      </c>
      <c r="H2392" s="14" t="n">
        <v>1110101</v>
      </c>
      <c r="I2392" s="1" t="s">
        <v>111</v>
      </c>
      <c r="J2392" s="14" t="n">
        <v>1805717</v>
      </c>
      <c r="L2392" s="14" t="n">
        <v>1805717</v>
      </c>
      <c r="M2392" s="1" t="s">
        <v>52</v>
      </c>
      <c r="N2392" s="1" t="s">
        <v>112</v>
      </c>
      <c r="P2392" s="14" t="n">
        <v>113</v>
      </c>
      <c r="Q2392" s="1" t="s">
        <v>46</v>
      </c>
      <c r="R2392" s="1" t="s">
        <v>56</v>
      </c>
      <c r="S2392" s="14" t="n">
        <v>2110405</v>
      </c>
      <c r="T2392" s="1" t="s">
        <v>56</v>
      </c>
      <c r="U2392" s="16" t="n">
        <v>140</v>
      </c>
      <c r="W2392" s="16" t="n">
        <v>140</v>
      </c>
      <c r="X2392" s="1" t="s">
        <v>1964</v>
      </c>
      <c r="Z2392" s="1" t="str">
        <f aca="false">IF($T2392="","",IFERROR(INDEX('Resumo Grupos'!$AC$3:$AC$200,MATCH($T2392,'Resumo Grupos'!$AB$3:$AB$200,0)),"n/d"))</f>
        <v>Cobertura de conta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4" t="n">
        <v>2</v>
      </c>
      <c r="B2393" s="15" t="n">
        <v>46298</v>
      </c>
      <c r="C2393" s="15" t="n">
        <v>46298</v>
      </c>
      <c r="D2393" s="14" t="n">
        <v>0</v>
      </c>
      <c r="E2393" s="1" t="s">
        <v>109</v>
      </c>
      <c r="F2393" s="14" t="n">
        <v>17</v>
      </c>
      <c r="G2393" s="1" t="s">
        <v>110</v>
      </c>
      <c r="H2393" s="14" t="n">
        <v>1110101</v>
      </c>
      <c r="I2393" s="1" t="s">
        <v>111</v>
      </c>
      <c r="J2393" s="14" t="n">
        <v>1805720</v>
      </c>
      <c r="L2393" s="14" t="n">
        <v>1805720</v>
      </c>
      <c r="M2393" s="1" t="s">
        <v>52</v>
      </c>
      <c r="N2393" s="1" t="s">
        <v>112</v>
      </c>
      <c r="P2393" s="14" t="n">
        <v>113</v>
      </c>
      <c r="Q2393" s="1" t="s">
        <v>46</v>
      </c>
      <c r="R2393" s="1" t="s">
        <v>71</v>
      </c>
      <c r="S2393" s="14" t="n">
        <v>4210314</v>
      </c>
      <c r="T2393" s="1" t="s">
        <v>113</v>
      </c>
      <c r="U2393" s="16" t="n">
        <v>50</v>
      </c>
      <c r="W2393" s="16" t="n">
        <v>50</v>
      </c>
      <c r="X2393" s="1" t="s">
        <v>368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4" t="n">
        <v>2</v>
      </c>
      <c r="B2394" s="15" t="n">
        <v>46298</v>
      </c>
      <c r="C2394" s="15" t="n">
        <v>46298</v>
      </c>
      <c r="D2394" s="14" t="n">
        <v>0</v>
      </c>
      <c r="E2394" s="1" t="s">
        <v>109</v>
      </c>
      <c r="F2394" s="14" t="n">
        <v>17</v>
      </c>
      <c r="G2394" s="1" t="s">
        <v>110</v>
      </c>
      <c r="H2394" s="14" t="n">
        <v>1110101</v>
      </c>
      <c r="I2394" s="1" t="s">
        <v>111</v>
      </c>
      <c r="J2394" s="14" t="n">
        <v>1805722</v>
      </c>
      <c r="L2394" s="14" t="n">
        <v>1805722</v>
      </c>
      <c r="M2394" s="1" t="s">
        <v>52</v>
      </c>
      <c r="N2394" s="1" t="s">
        <v>112</v>
      </c>
      <c r="P2394" s="14" t="n">
        <v>113</v>
      </c>
      <c r="Q2394" s="1" t="s">
        <v>46</v>
      </c>
      <c r="R2394" s="1" t="s">
        <v>71</v>
      </c>
      <c r="S2394" s="14" t="n">
        <v>4210316</v>
      </c>
      <c r="T2394" s="1" t="s">
        <v>159</v>
      </c>
      <c r="U2394" s="16" t="n">
        <v>300</v>
      </c>
      <c r="W2394" s="16" t="n">
        <v>300</v>
      </c>
      <c r="X2394" s="1" t="s">
        <v>1708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4" t="n">
        <v>2</v>
      </c>
      <c r="B2395" s="15" t="n">
        <v>46298</v>
      </c>
      <c r="C2395" s="15" t="n">
        <v>46298</v>
      </c>
      <c r="D2395" s="14" t="n">
        <v>0</v>
      </c>
      <c r="E2395" s="1" t="s">
        <v>109</v>
      </c>
      <c r="F2395" s="14" t="n">
        <v>17</v>
      </c>
      <c r="G2395" s="1" t="s">
        <v>110</v>
      </c>
      <c r="H2395" s="14" t="n">
        <v>1110101</v>
      </c>
      <c r="I2395" s="1" t="s">
        <v>111</v>
      </c>
      <c r="J2395" s="14" t="n">
        <v>1805723</v>
      </c>
      <c r="L2395" s="14" t="n">
        <v>1805723</v>
      </c>
      <c r="M2395" s="1" t="s">
        <v>52</v>
      </c>
      <c r="N2395" s="1" t="s">
        <v>112</v>
      </c>
      <c r="P2395" s="14" t="n">
        <v>113</v>
      </c>
      <c r="Q2395" s="1" t="s">
        <v>46</v>
      </c>
      <c r="R2395" s="1" t="s">
        <v>71</v>
      </c>
      <c r="S2395" s="14" t="n">
        <v>4210314</v>
      </c>
      <c r="T2395" s="1" t="s">
        <v>113</v>
      </c>
      <c r="U2395" s="16" t="n">
        <v>100</v>
      </c>
      <c r="W2395" s="16" t="n">
        <v>100</v>
      </c>
      <c r="X2395" s="1" t="s">
        <v>1706</v>
      </c>
      <c r="Z2395" s="1" t="str">
        <f aca="false">IF($T2395="","",IFERROR(INDEX('Resumo Grupos'!$AC$3:$AC$200,MATCH($T2395,'Resumo Grupos'!$AB$3:$AB$200,0)),"n/d"))</f>
        <v>Despesa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4" t="n">
        <v>2</v>
      </c>
      <c r="B2396" s="15" t="n">
        <v>46298</v>
      </c>
      <c r="C2396" s="15" t="n">
        <v>46298</v>
      </c>
      <c r="D2396" s="14" t="n">
        <v>0</v>
      </c>
      <c r="E2396" s="1" t="s">
        <v>109</v>
      </c>
      <c r="F2396" s="14" t="n">
        <v>17</v>
      </c>
      <c r="G2396" s="1" t="s">
        <v>110</v>
      </c>
      <c r="H2396" s="14" t="n">
        <v>1110101</v>
      </c>
      <c r="I2396" s="1" t="s">
        <v>111</v>
      </c>
      <c r="J2396" s="14" t="n">
        <v>1805725</v>
      </c>
      <c r="L2396" s="14" t="n">
        <v>1805725</v>
      </c>
      <c r="M2396" s="1" t="s">
        <v>52</v>
      </c>
      <c r="N2396" s="1" t="s">
        <v>112</v>
      </c>
      <c r="P2396" s="14" t="n">
        <v>113</v>
      </c>
      <c r="Q2396" s="1" t="s">
        <v>46</v>
      </c>
      <c r="R2396" s="1" t="s">
        <v>71</v>
      </c>
      <c r="S2396" s="14" t="n">
        <v>4210309</v>
      </c>
      <c r="T2396" s="1" t="s">
        <v>72</v>
      </c>
      <c r="U2396" s="16" t="n">
        <v>10</v>
      </c>
      <c r="W2396" s="16" t="n">
        <v>10</v>
      </c>
      <c r="X2396" s="1" t="s">
        <v>1552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4" t="n">
        <v>2</v>
      </c>
      <c r="B2397" s="15" t="n">
        <v>46298</v>
      </c>
      <c r="C2397" s="15" t="n">
        <v>46298</v>
      </c>
      <c r="D2397" s="14" t="n">
        <v>0</v>
      </c>
      <c r="E2397" s="1" t="s">
        <v>109</v>
      </c>
      <c r="F2397" s="14" t="n">
        <v>17</v>
      </c>
      <c r="G2397" s="1" t="s">
        <v>110</v>
      </c>
      <c r="H2397" s="14" t="n">
        <v>1110101</v>
      </c>
      <c r="I2397" s="1" t="s">
        <v>111</v>
      </c>
      <c r="J2397" s="14" t="n">
        <v>1805726</v>
      </c>
      <c r="L2397" s="14" t="n">
        <v>1805726</v>
      </c>
      <c r="M2397" s="1" t="s">
        <v>52</v>
      </c>
      <c r="N2397" s="1" t="s">
        <v>112</v>
      </c>
      <c r="P2397" s="14" t="n">
        <v>113</v>
      </c>
      <c r="Q2397" s="1" t="s">
        <v>46</v>
      </c>
      <c r="R2397" s="1" t="s">
        <v>71</v>
      </c>
      <c r="S2397" s="14" t="n">
        <v>4210314</v>
      </c>
      <c r="T2397" s="1" t="s">
        <v>113</v>
      </c>
      <c r="U2397" s="16" t="n">
        <v>50</v>
      </c>
      <c r="W2397" s="16" t="n">
        <v>50</v>
      </c>
      <c r="X2397" s="1" t="s">
        <v>187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4" t="n">
        <v>2</v>
      </c>
      <c r="B2398" s="15" t="n">
        <v>46238</v>
      </c>
      <c r="C2398" s="15" t="n">
        <v>46299</v>
      </c>
      <c r="D2398" s="14" t="n">
        <v>862</v>
      </c>
      <c r="E2398" s="1" t="s">
        <v>318</v>
      </c>
      <c r="F2398" s="14" t="n">
        <v>24</v>
      </c>
      <c r="G2398" s="1" t="s">
        <v>51</v>
      </c>
      <c r="H2398" s="14" t="n">
        <v>2110405</v>
      </c>
      <c r="I2398" s="1" t="s">
        <v>56</v>
      </c>
      <c r="J2398" s="14" t="n">
        <v>1498421</v>
      </c>
      <c r="L2398" s="14" t="n">
        <v>202608</v>
      </c>
      <c r="M2398" s="1" t="s">
        <v>67</v>
      </c>
      <c r="N2398" s="1" t="s">
        <v>45</v>
      </c>
      <c r="P2398" s="14" t="n">
        <v>101</v>
      </c>
      <c r="Q2398" s="1" t="s">
        <v>57</v>
      </c>
      <c r="R2398" s="1" t="s">
        <v>39</v>
      </c>
      <c r="S2398" s="14" t="n">
        <v>4210233</v>
      </c>
      <c r="T2398" s="1" t="s">
        <v>207</v>
      </c>
      <c r="U2398" s="16" t="n">
        <v>270.9</v>
      </c>
      <c r="W2398" s="16" t="n">
        <v>0</v>
      </c>
      <c r="Z2398" s="1" t="str">
        <f aca="false">IF($T2398="","",IFERROR(INDEX('Resumo Grupos'!$AC$3:$AC$200,MATCH($T2398,'Resumo Grupos'!$AB$3:$AB$200,0)),"n/d"))</f>
        <v>Despesa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4" t="n">
        <v>2</v>
      </c>
      <c r="B2399" s="15" t="n">
        <v>46299</v>
      </c>
      <c r="C2399" s="15" t="n">
        <v>46299</v>
      </c>
      <c r="D2399" s="14" t="n">
        <v>0</v>
      </c>
      <c r="E2399" s="1" t="s">
        <v>109</v>
      </c>
      <c r="F2399" s="14" t="n">
        <v>17</v>
      </c>
      <c r="G2399" s="1" t="s">
        <v>110</v>
      </c>
      <c r="H2399" s="14" t="n">
        <v>1110101</v>
      </c>
      <c r="I2399" s="1" t="s">
        <v>111</v>
      </c>
      <c r="J2399" s="14" t="n">
        <v>1805755</v>
      </c>
      <c r="L2399" s="14" t="n">
        <v>1805755</v>
      </c>
      <c r="M2399" s="1" t="s">
        <v>52</v>
      </c>
      <c r="N2399" s="1" t="s">
        <v>112</v>
      </c>
      <c r="P2399" s="14" t="n">
        <v>113</v>
      </c>
      <c r="Q2399" s="1" t="s">
        <v>46</v>
      </c>
      <c r="R2399" s="1" t="s">
        <v>71</v>
      </c>
      <c r="S2399" s="14" t="n">
        <v>4210310</v>
      </c>
      <c r="T2399" s="1" t="s">
        <v>126</v>
      </c>
      <c r="U2399" s="16" t="n">
        <v>140</v>
      </c>
      <c r="W2399" s="16" t="n">
        <v>140</v>
      </c>
      <c r="X2399" s="1" t="s">
        <v>1965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4" t="n">
        <v>2</v>
      </c>
      <c r="B2400" s="15" t="n">
        <v>46299</v>
      </c>
      <c r="C2400" s="15" t="n">
        <v>46299</v>
      </c>
      <c r="D2400" s="14" t="n">
        <v>0</v>
      </c>
      <c r="E2400" s="1" t="s">
        <v>109</v>
      </c>
      <c r="F2400" s="14" t="n">
        <v>17</v>
      </c>
      <c r="G2400" s="1" t="s">
        <v>110</v>
      </c>
      <c r="H2400" s="14" t="n">
        <v>1110101</v>
      </c>
      <c r="I2400" s="1" t="s">
        <v>111</v>
      </c>
      <c r="J2400" s="14" t="n">
        <v>1805757</v>
      </c>
      <c r="L2400" s="14" t="n">
        <v>1805757</v>
      </c>
      <c r="M2400" s="1" t="s">
        <v>52</v>
      </c>
      <c r="N2400" s="1" t="s">
        <v>112</v>
      </c>
      <c r="P2400" s="14" t="n">
        <v>113</v>
      </c>
      <c r="Q2400" s="1" t="s">
        <v>46</v>
      </c>
      <c r="R2400" s="1" t="s">
        <v>71</v>
      </c>
      <c r="S2400" s="14" t="n">
        <v>4210316</v>
      </c>
      <c r="T2400" s="1" t="s">
        <v>159</v>
      </c>
      <c r="U2400" s="16" t="n">
        <v>100</v>
      </c>
      <c r="W2400" s="16" t="n">
        <v>100</v>
      </c>
      <c r="X2400" s="1" t="s">
        <v>1614</v>
      </c>
      <c r="Z2400" s="1" t="str">
        <f aca="false">IF($T2400="","",IFERROR(INDEX('Resumo Grupos'!$AC$3:$AC$200,MATCH($T2400,'Resumo Grupos'!$AB$3:$AB$200,0)),"n/d"))</f>
        <v>Salários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4" t="n">
        <v>2</v>
      </c>
      <c r="B2401" s="15" t="n">
        <v>46299</v>
      </c>
      <c r="C2401" s="15" t="n">
        <v>46299</v>
      </c>
      <c r="D2401" s="14" t="n">
        <v>0</v>
      </c>
      <c r="E2401" s="1" t="s">
        <v>109</v>
      </c>
      <c r="F2401" s="14" t="n">
        <v>17</v>
      </c>
      <c r="G2401" s="1" t="s">
        <v>110</v>
      </c>
      <c r="H2401" s="14" t="n">
        <v>1110101</v>
      </c>
      <c r="I2401" s="1" t="s">
        <v>111</v>
      </c>
      <c r="J2401" s="14" t="n">
        <v>1805761</v>
      </c>
      <c r="L2401" s="14" t="n">
        <v>1805761</v>
      </c>
      <c r="M2401" s="1" t="s">
        <v>52</v>
      </c>
      <c r="N2401" s="1" t="s">
        <v>112</v>
      </c>
      <c r="P2401" s="14" t="n">
        <v>113</v>
      </c>
      <c r="Q2401" s="1" t="s">
        <v>46</v>
      </c>
      <c r="R2401" s="1" t="s">
        <v>71</v>
      </c>
      <c r="S2401" s="14" t="n">
        <v>4210314</v>
      </c>
      <c r="T2401" s="1" t="s">
        <v>113</v>
      </c>
      <c r="U2401" s="16" t="n">
        <v>70</v>
      </c>
      <c r="W2401" s="16" t="n">
        <v>70</v>
      </c>
      <c r="X2401" s="1" t="s">
        <v>187</v>
      </c>
      <c r="Z2401" s="1" t="str">
        <f aca="false">IF($T2401="","",IFERROR(INDEX('Resumo Grupos'!$AC$3:$AC$200,MATCH($T2401,'Resumo Grupos'!$AB$3:$AB$200,0)),"n/d"))</f>
        <v>Despesa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4" t="n">
        <v>2</v>
      </c>
      <c r="B2402" s="15" t="n">
        <v>46299</v>
      </c>
      <c r="C2402" s="15" t="n">
        <v>46299</v>
      </c>
      <c r="D2402" s="14" t="n">
        <v>0</v>
      </c>
      <c r="E2402" s="1" t="s">
        <v>109</v>
      </c>
      <c r="F2402" s="14" t="n">
        <v>17</v>
      </c>
      <c r="G2402" s="1" t="s">
        <v>110</v>
      </c>
      <c r="H2402" s="14" t="n">
        <v>1110101</v>
      </c>
      <c r="I2402" s="1" t="s">
        <v>111</v>
      </c>
      <c r="J2402" s="14" t="n">
        <v>1805762</v>
      </c>
      <c r="L2402" s="14" t="n">
        <v>1805762</v>
      </c>
      <c r="M2402" s="1" t="s">
        <v>52</v>
      </c>
      <c r="N2402" s="1" t="s">
        <v>112</v>
      </c>
      <c r="P2402" s="14" t="n">
        <v>113</v>
      </c>
      <c r="Q2402" s="1" t="s">
        <v>46</v>
      </c>
      <c r="R2402" s="1" t="s">
        <v>71</v>
      </c>
      <c r="S2402" s="14" t="n">
        <v>4210314</v>
      </c>
      <c r="T2402" s="1" t="s">
        <v>113</v>
      </c>
      <c r="U2402" s="16" t="n">
        <v>70</v>
      </c>
      <c r="W2402" s="16" t="n">
        <v>70</v>
      </c>
      <c r="X2402" s="1" t="s">
        <v>368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4" t="n">
        <v>2</v>
      </c>
      <c r="B2403" s="15" t="n">
        <v>46286</v>
      </c>
      <c r="C2403" s="15" t="n">
        <v>46300</v>
      </c>
      <c r="D2403" s="14" t="n">
        <v>1678</v>
      </c>
      <c r="E2403" s="1" t="s">
        <v>840</v>
      </c>
      <c r="F2403" s="14" t="n">
        <v>24</v>
      </c>
      <c r="G2403" s="1" t="s">
        <v>51</v>
      </c>
      <c r="H2403" s="14" t="n">
        <v>2110405</v>
      </c>
      <c r="I2403" s="1" t="s">
        <v>56</v>
      </c>
      <c r="J2403" s="14" t="n">
        <v>1734617</v>
      </c>
      <c r="L2403" s="14" t="n">
        <v>238502</v>
      </c>
      <c r="M2403" s="1" t="s">
        <v>52</v>
      </c>
      <c r="N2403" s="1" t="s">
        <v>45</v>
      </c>
      <c r="P2403" s="14" t="n">
        <v>113</v>
      </c>
      <c r="Q2403" s="1" t="s">
        <v>46</v>
      </c>
      <c r="R2403" s="1" t="s">
        <v>47</v>
      </c>
      <c r="S2403" s="14" t="n">
        <v>1130101</v>
      </c>
      <c r="T2403" s="1" t="s">
        <v>48</v>
      </c>
      <c r="U2403" s="16" t="n">
        <v>177</v>
      </c>
      <c r="W2403" s="16" t="n">
        <v>0</v>
      </c>
      <c r="X2403" s="1" t="s">
        <v>1966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LIMPA AR COND GLOBO</v>
      </c>
      <c r="AC2403" s="1" t="n">
        <v>165649</v>
      </c>
    </row>
    <row r="2404" customFormat="false" ht="12.75" hidden="false" customHeight="true" outlineLevel="0" collapsed="false">
      <c r="A2404" s="14" t="n">
        <v>2</v>
      </c>
      <c r="B2404" s="15" t="n">
        <v>46275</v>
      </c>
      <c r="C2404" s="15" t="n">
        <v>46300</v>
      </c>
      <c r="D2404" s="14" t="n">
        <v>1637</v>
      </c>
      <c r="E2404" s="1" t="s">
        <v>871</v>
      </c>
      <c r="F2404" s="14" t="n">
        <v>24</v>
      </c>
      <c r="G2404" s="1" t="s">
        <v>51</v>
      </c>
      <c r="H2404" s="14" t="n">
        <v>2110405</v>
      </c>
      <c r="I2404" s="1" t="s">
        <v>56</v>
      </c>
      <c r="J2404" s="14" t="n">
        <v>1681939</v>
      </c>
      <c r="L2404" s="14" t="n">
        <v>230799</v>
      </c>
      <c r="M2404" s="1" t="s">
        <v>52</v>
      </c>
      <c r="N2404" s="1" t="s">
        <v>45</v>
      </c>
      <c r="P2404" s="14" t="n">
        <v>113</v>
      </c>
      <c r="Q2404" s="1" t="s">
        <v>46</v>
      </c>
      <c r="R2404" s="1" t="s">
        <v>47</v>
      </c>
      <c r="S2404" s="14" t="n">
        <v>1130101</v>
      </c>
      <c r="T2404" s="1" t="s">
        <v>48</v>
      </c>
      <c r="U2404" s="16" t="n">
        <v>476.24</v>
      </c>
      <c r="W2404" s="16" t="n">
        <v>0</v>
      </c>
      <c r="X2404" s="1" t="s">
        <v>1967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DAFRUTA GOIABA 1L PT</v>
      </c>
      <c r="AC2404" s="1" t="n">
        <v>1930761</v>
      </c>
    </row>
    <row r="2405" customFormat="false" ht="12.75" hidden="false" customHeight="true" outlineLevel="0" collapsed="false">
      <c r="A2405" s="14" t="n">
        <v>2</v>
      </c>
      <c r="B2405" s="15" t="n">
        <v>46282</v>
      </c>
      <c r="C2405" s="15" t="n">
        <v>46300</v>
      </c>
      <c r="D2405" s="14" t="n">
        <v>1637</v>
      </c>
      <c r="E2405" s="1" t="s">
        <v>871</v>
      </c>
      <c r="F2405" s="14" t="n">
        <v>24</v>
      </c>
      <c r="G2405" s="1" t="s">
        <v>51</v>
      </c>
      <c r="H2405" s="14" t="n">
        <v>2110405</v>
      </c>
      <c r="I2405" s="1" t="s">
        <v>56</v>
      </c>
      <c r="J2405" s="14" t="n">
        <v>1716167</v>
      </c>
      <c r="L2405" s="14" t="n">
        <v>235892</v>
      </c>
      <c r="M2405" s="1" t="s">
        <v>52</v>
      </c>
      <c r="N2405" s="1" t="s">
        <v>45</v>
      </c>
      <c r="P2405" s="14" t="n">
        <v>113</v>
      </c>
      <c r="Q2405" s="1" t="s">
        <v>46</v>
      </c>
      <c r="R2405" s="1" t="s">
        <v>47</v>
      </c>
      <c r="S2405" s="14" t="n">
        <v>1130101</v>
      </c>
      <c r="T2405" s="1" t="s">
        <v>48</v>
      </c>
      <c r="U2405" s="16" t="n">
        <v>1043.2</v>
      </c>
      <c r="W2405" s="16" t="n">
        <v>0</v>
      </c>
      <c r="X2405" s="1" t="s">
        <v>1968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  <c r="AB2405" s="1" t="str">
        <f aca="false">IFERROR(INDEX('Mov Entradas (Rel 10497)'!$L:$L,MATCH(AC2405,'Mov Entradas (Rel 10497)'!$I:$I,0)),"nao encontrado")</f>
        <v>CAFE KIMINO 250G</v>
      </c>
      <c r="AC2405" s="1" t="n">
        <v>1936305</v>
      </c>
    </row>
    <row r="2406" customFormat="false" ht="12.75" hidden="false" customHeight="true" outlineLevel="0" collapsed="false">
      <c r="A2406" s="14" t="n">
        <v>2</v>
      </c>
      <c r="B2406" s="15" t="n">
        <v>46300</v>
      </c>
      <c r="C2406" s="15" t="n">
        <v>46300</v>
      </c>
      <c r="D2406" s="14" t="n">
        <v>34</v>
      </c>
      <c r="E2406" s="1" t="s">
        <v>230</v>
      </c>
      <c r="F2406" s="14" t="n">
        <v>11</v>
      </c>
      <c r="G2406" s="1" t="s">
        <v>556</v>
      </c>
      <c r="H2406" s="14" t="n">
        <v>2110405</v>
      </c>
      <c r="I2406" s="1" t="s">
        <v>56</v>
      </c>
      <c r="J2406" s="14" t="n">
        <v>1805778</v>
      </c>
      <c r="L2406" s="14" t="n">
        <v>249186</v>
      </c>
      <c r="M2406" s="1" t="s">
        <v>52</v>
      </c>
      <c r="N2406" s="1" t="s">
        <v>45</v>
      </c>
      <c r="P2406" s="14" t="n">
        <v>101</v>
      </c>
      <c r="Q2406" s="1" t="s">
        <v>57</v>
      </c>
      <c r="R2406" s="1" t="s">
        <v>39</v>
      </c>
      <c r="S2406" s="14" t="n">
        <v>4210231</v>
      </c>
      <c r="T2406" s="1" t="s">
        <v>737</v>
      </c>
      <c r="U2406" s="16" t="n">
        <v>984.64</v>
      </c>
      <c r="W2406" s="16" t="n">
        <v>0</v>
      </c>
      <c r="X2406" s="1" t="s">
        <v>1969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4" t="n">
        <v>2</v>
      </c>
      <c r="B2407" s="15" t="n">
        <v>46266</v>
      </c>
      <c r="C2407" s="15" t="n">
        <v>46300</v>
      </c>
      <c r="D2407" s="14" t="n">
        <v>794</v>
      </c>
      <c r="E2407" s="1" t="s">
        <v>335</v>
      </c>
      <c r="F2407" s="14" t="n">
        <v>24</v>
      </c>
      <c r="G2407" s="1" t="s">
        <v>51</v>
      </c>
      <c r="H2407" s="14" t="n">
        <v>2110405</v>
      </c>
      <c r="I2407" s="1" t="s">
        <v>56</v>
      </c>
      <c r="J2407" s="14" t="n">
        <v>1633939</v>
      </c>
      <c r="L2407" s="14" t="n">
        <v>224238</v>
      </c>
      <c r="M2407" s="1" t="s">
        <v>52</v>
      </c>
      <c r="N2407" s="1" t="s">
        <v>45</v>
      </c>
      <c r="P2407" s="14" t="n">
        <v>113</v>
      </c>
      <c r="Q2407" s="1" t="s">
        <v>46</v>
      </c>
      <c r="R2407" s="1" t="s">
        <v>39</v>
      </c>
      <c r="S2407" s="14" t="n">
        <v>4210299</v>
      </c>
      <c r="T2407" s="1" t="s">
        <v>165</v>
      </c>
      <c r="U2407" s="16" t="n">
        <v>1332.55</v>
      </c>
      <c r="W2407" s="16" t="n">
        <v>0</v>
      </c>
      <c r="X2407" s="1" t="s">
        <v>1716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SACOLA BRC. L. ALIP.</v>
      </c>
      <c r="AC2407" s="1" t="n">
        <v>8802</v>
      </c>
    </row>
    <row r="2408" customFormat="false" ht="12.75" hidden="false" customHeight="true" outlineLevel="0" collapsed="false">
      <c r="A2408" s="14" t="n">
        <v>2</v>
      </c>
      <c r="B2408" s="15" t="n">
        <v>46300</v>
      </c>
      <c r="C2408" s="15" t="n">
        <v>46300</v>
      </c>
      <c r="D2408" s="14" t="n">
        <v>1768</v>
      </c>
      <c r="E2408" s="1" t="s">
        <v>378</v>
      </c>
      <c r="F2408" s="14" t="n">
        <v>34</v>
      </c>
      <c r="G2408" s="1" t="s">
        <v>55</v>
      </c>
      <c r="H2408" s="14" t="n">
        <v>2110405</v>
      </c>
      <c r="I2408" s="1" t="s">
        <v>56</v>
      </c>
      <c r="J2408" s="14" t="n">
        <v>628286</v>
      </c>
      <c r="L2408" s="14" t="n">
        <v>81552</v>
      </c>
      <c r="M2408" s="1" t="s">
        <v>701</v>
      </c>
      <c r="N2408" s="1" t="s">
        <v>45</v>
      </c>
      <c r="P2408" s="14" t="n">
        <v>101</v>
      </c>
      <c r="Q2408" s="1" t="s">
        <v>57</v>
      </c>
      <c r="R2408" s="1" t="s">
        <v>39</v>
      </c>
      <c r="S2408" s="14" t="n">
        <v>4210202</v>
      </c>
      <c r="T2408" s="1" t="s">
        <v>379</v>
      </c>
      <c r="U2408" s="16" t="n">
        <v>2431.5</v>
      </c>
      <c r="W2408" s="16" t="n">
        <v>0</v>
      </c>
      <c r="X2408" s="1" t="s">
        <v>380</v>
      </c>
      <c r="Z2408" s="1" t="str">
        <f aca="false">IF($T2408="","",IFERROR(INDEX('Resumo Grupos'!$AC$3:$AC$200,MATCH($T2408,'Resumo Grupos'!$AB$3:$AB$200,0)),"n/d"))</f>
        <v>Despesa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4" t="n">
        <v>2</v>
      </c>
      <c r="B2409" s="15" t="n">
        <v>46300</v>
      </c>
      <c r="C2409" s="15" t="n">
        <v>46300</v>
      </c>
      <c r="D2409" s="14" t="n">
        <v>10096</v>
      </c>
      <c r="E2409" s="1" t="s">
        <v>622</v>
      </c>
      <c r="F2409" s="14" t="n">
        <v>13</v>
      </c>
      <c r="G2409" s="1" t="s">
        <v>135</v>
      </c>
      <c r="H2409" s="14" t="n">
        <v>2110405</v>
      </c>
      <c r="I2409" s="1" t="s">
        <v>56</v>
      </c>
      <c r="J2409" s="14" t="n">
        <v>1810302</v>
      </c>
      <c r="L2409" s="14" t="n">
        <v>249209</v>
      </c>
      <c r="M2409" s="1" t="s">
        <v>52</v>
      </c>
      <c r="N2409" s="1" t="s">
        <v>45</v>
      </c>
      <c r="P2409" s="14" t="n">
        <v>113</v>
      </c>
      <c r="Q2409" s="1" t="s">
        <v>46</v>
      </c>
      <c r="R2409" s="1" t="s">
        <v>47</v>
      </c>
      <c r="S2409" s="14" t="n">
        <v>1130101</v>
      </c>
      <c r="T2409" s="1" t="s">
        <v>48</v>
      </c>
      <c r="U2409" s="16" t="n">
        <v>140</v>
      </c>
      <c r="W2409" s="16" t="n">
        <v>0</v>
      </c>
      <c r="X2409" s="1" t="s">
        <v>1970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BOLO MIYAZAKI GRANDE</v>
      </c>
      <c r="AC2409" s="1" t="n">
        <v>376</v>
      </c>
    </row>
    <row r="2410" customFormat="false" ht="12.75" hidden="false" customHeight="true" outlineLevel="0" collapsed="false">
      <c r="A2410" s="14" t="n">
        <v>2</v>
      </c>
      <c r="B2410" s="15" t="n">
        <v>46297</v>
      </c>
      <c r="C2410" s="15" t="n">
        <v>46300</v>
      </c>
      <c r="D2410" s="14" t="n">
        <v>10035</v>
      </c>
      <c r="E2410" s="1" t="s">
        <v>86</v>
      </c>
      <c r="F2410" s="14" t="n">
        <v>34</v>
      </c>
      <c r="G2410" s="1" t="s">
        <v>55</v>
      </c>
      <c r="H2410" s="14" t="n">
        <v>2110405</v>
      </c>
      <c r="I2410" s="1" t="s">
        <v>56</v>
      </c>
      <c r="J2410" s="14" t="n">
        <v>1790219</v>
      </c>
      <c r="L2410" s="14" t="n">
        <v>246783</v>
      </c>
      <c r="M2410" s="1" t="s">
        <v>52</v>
      </c>
      <c r="N2410" s="1" t="s">
        <v>45</v>
      </c>
      <c r="P2410" s="14" t="n">
        <v>113</v>
      </c>
      <c r="Q2410" s="1" t="s">
        <v>46</v>
      </c>
      <c r="R2410" s="1" t="s">
        <v>47</v>
      </c>
      <c r="S2410" s="14" t="n">
        <v>1130101</v>
      </c>
      <c r="T2410" s="1" t="s">
        <v>48</v>
      </c>
      <c r="U2410" s="16" t="n">
        <v>422</v>
      </c>
      <c r="W2410" s="16" t="n">
        <v>0</v>
      </c>
      <c r="X2410" s="1" t="s">
        <v>1971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0" t="str">
        <f aca="false">IFERROR(INDEX('Mov Entradas (Rel 10497)'!$L:$L,MATCH(AC2410,'Mov Entradas (Rel 10497)'!$I:$I,0)),"nao encontrado")</f>
        <v>CARVAO VEGETAL 3KG</v>
      </c>
      <c r="AC2410" s="0" t="n">
        <v>458</v>
      </c>
    </row>
    <row r="2411" customFormat="false" ht="12.75" hidden="false" customHeight="true" outlineLevel="0" collapsed="false">
      <c r="A2411" s="14" t="n">
        <v>2</v>
      </c>
      <c r="B2411" s="15" t="n">
        <v>46293</v>
      </c>
      <c r="C2411" s="15" t="n">
        <v>46300</v>
      </c>
      <c r="D2411" s="14" t="n">
        <v>48</v>
      </c>
      <c r="E2411" s="1" t="s">
        <v>153</v>
      </c>
      <c r="F2411" s="14" t="n">
        <v>34</v>
      </c>
      <c r="G2411" s="1" t="s">
        <v>55</v>
      </c>
      <c r="H2411" s="14" t="n">
        <v>2110101</v>
      </c>
      <c r="I2411" s="1" t="s">
        <v>43</v>
      </c>
      <c r="J2411" s="14" t="n">
        <v>1770519</v>
      </c>
      <c r="L2411" s="14" t="n">
        <v>2704</v>
      </c>
      <c r="M2411" s="1" t="s">
        <v>52</v>
      </c>
      <c r="N2411" s="1" t="s">
        <v>37</v>
      </c>
      <c r="P2411" s="14" t="n">
        <v>113</v>
      </c>
      <c r="Q2411" s="1" t="s">
        <v>46</v>
      </c>
      <c r="R2411" s="1" t="s">
        <v>47</v>
      </c>
      <c r="S2411" s="14" t="n">
        <v>1130101</v>
      </c>
      <c r="T2411" s="1" t="s">
        <v>48</v>
      </c>
      <c r="U2411" s="16" t="n">
        <v>2275</v>
      </c>
      <c r="W2411" s="16" t="n">
        <v>0</v>
      </c>
      <c r="X2411" s="1" t="s">
        <v>1972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4" t="n">
        <v>2</v>
      </c>
      <c r="B2412" s="15" t="n">
        <v>46300</v>
      </c>
      <c r="C2412" s="15" t="n">
        <v>46300</v>
      </c>
      <c r="D2412" s="14" t="n">
        <v>48</v>
      </c>
      <c r="E2412" s="1" t="s">
        <v>153</v>
      </c>
      <c r="F2412" s="14" t="n">
        <v>13</v>
      </c>
      <c r="G2412" s="1" t="s">
        <v>135</v>
      </c>
      <c r="H2412" s="14" t="n">
        <v>2110101</v>
      </c>
      <c r="I2412" s="1" t="s">
        <v>43</v>
      </c>
      <c r="J2412" s="14" t="n">
        <v>1805438</v>
      </c>
      <c r="L2412" s="14" t="n">
        <v>2720</v>
      </c>
      <c r="M2412" s="1" t="s">
        <v>52</v>
      </c>
      <c r="N2412" s="1" t="s">
        <v>37</v>
      </c>
      <c r="P2412" s="14" t="n">
        <v>113</v>
      </c>
      <c r="Q2412" s="1" t="s">
        <v>46</v>
      </c>
      <c r="R2412" s="1" t="s">
        <v>47</v>
      </c>
      <c r="S2412" s="14" t="n">
        <v>1130101</v>
      </c>
      <c r="T2412" s="1" t="s">
        <v>48</v>
      </c>
      <c r="U2412" s="16" t="n">
        <v>300</v>
      </c>
      <c r="W2412" s="16" t="n">
        <v>0</v>
      </c>
      <c r="X2412" s="1" t="s">
        <v>1973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4" t="n">
        <v>2</v>
      </c>
      <c r="B2413" s="15" t="n">
        <v>46300</v>
      </c>
      <c r="C2413" s="15" t="n">
        <v>46300</v>
      </c>
      <c r="D2413" s="14" t="n">
        <v>48</v>
      </c>
      <c r="E2413" s="1" t="s">
        <v>153</v>
      </c>
      <c r="F2413" s="14" t="n">
        <v>34</v>
      </c>
      <c r="G2413" s="1" t="s">
        <v>55</v>
      </c>
      <c r="H2413" s="14" t="n">
        <v>2110101</v>
      </c>
      <c r="I2413" s="1" t="s">
        <v>43</v>
      </c>
      <c r="J2413" s="14" t="n">
        <v>1805598</v>
      </c>
      <c r="L2413" s="14" t="n">
        <v>2721</v>
      </c>
      <c r="M2413" s="1" t="s">
        <v>52</v>
      </c>
      <c r="N2413" s="1" t="s">
        <v>37</v>
      </c>
      <c r="P2413" s="14" t="n">
        <v>113</v>
      </c>
      <c r="Q2413" s="1" t="s">
        <v>46</v>
      </c>
      <c r="R2413" s="1" t="s">
        <v>47</v>
      </c>
      <c r="S2413" s="14" t="n">
        <v>1130101</v>
      </c>
      <c r="T2413" s="1" t="s">
        <v>48</v>
      </c>
      <c r="U2413" s="16" t="n">
        <v>240</v>
      </c>
      <c r="W2413" s="16" t="n">
        <v>0</v>
      </c>
      <c r="X2413" s="1" t="s">
        <v>1974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4" t="n">
        <v>2</v>
      </c>
      <c r="B2414" s="15" t="n">
        <v>46300</v>
      </c>
      <c r="C2414" s="15" t="n">
        <v>46300</v>
      </c>
      <c r="D2414" s="14" t="n">
        <v>17</v>
      </c>
      <c r="E2414" s="1" t="s">
        <v>489</v>
      </c>
      <c r="F2414" s="14" t="n">
        <v>7</v>
      </c>
      <c r="G2414" s="1" t="s">
        <v>222</v>
      </c>
      <c r="H2414" s="14" t="n">
        <v>2110405</v>
      </c>
      <c r="I2414" s="1" t="s">
        <v>56</v>
      </c>
      <c r="J2414" s="14" t="n">
        <v>1805801</v>
      </c>
      <c r="L2414" s="14" t="n">
        <v>249192</v>
      </c>
      <c r="M2414" s="1" t="s">
        <v>52</v>
      </c>
      <c r="N2414" s="1" t="s">
        <v>45</v>
      </c>
      <c r="P2414" s="14" t="n">
        <v>101</v>
      </c>
      <c r="Q2414" s="1" t="s">
        <v>57</v>
      </c>
      <c r="R2414" s="1" t="s">
        <v>81</v>
      </c>
      <c r="S2414" s="14" t="n">
        <v>4220199</v>
      </c>
      <c r="T2414" s="1" t="s">
        <v>82</v>
      </c>
      <c r="U2414" s="16" t="n">
        <v>180.94</v>
      </c>
      <c r="W2414" s="16" t="n">
        <v>0</v>
      </c>
      <c r="X2414" s="1" t="s">
        <v>1975</v>
      </c>
      <c r="Z2414" s="1" t="str">
        <f aca="false">IF($T2414="","",IFERROR(INDEX('Resumo Grupos'!$AC$3:$AC$200,MATCH($T2414,'Resumo Grupos'!$AB$3:$AB$200,0)),"n/d"))</f>
        <v>Pagamentos outros não operacionais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4" t="n">
        <v>2</v>
      </c>
      <c r="B2415" s="15" t="n">
        <v>46282</v>
      </c>
      <c r="C2415" s="15" t="n">
        <v>46300</v>
      </c>
      <c r="D2415" s="14" t="n">
        <v>607</v>
      </c>
      <c r="E2415" s="1" t="s">
        <v>281</v>
      </c>
      <c r="F2415" s="14" t="n">
        <v>24</v>
      </c>
      <c r="G2415" s="1" t="s">
        <v>51</v>
      </c>
      <c r="H2415" s="14" t="n">
        <v>2110101</v>
      </c>
      <c r="I2415" s="1" t="s">
        <v>43</v>
      </c>
      <c r="J2415" s="14" t="n">
        <v>1716177</v>
      </c>
      <c r="L2415" s="14" t="n">
        <v>235895</v>
      </c>
      <c r="M2415" s="1" t="s">
        <v>52</v>
      </c>
      <c r="N2415" s="1" t="s">
        <v>45</v>
      </c>
      <c r="P2415" s="14" t="n">
        <v>113</v>
      </c>
      <c r="Q2415" s="1" t="s">
        <v>46</v>
      </c>
      <c r="R2415" s="1" t="s">
        <v>47</v>
      </c>
      <c r="S2415" s="14" t="n">
        <v>1130101</v>
      </c>
      <c r="T2415" s="1" t="s">
        <v>48</v>
      </c>
      <c r="U2415" s="16" t="n">
        <v>786.59</v>
      </c>
      <c r="W2415" s="16" t="n">
        <v>0</v>
      </c>
      <c r="X2415" s="1" t="s">
        <v>1976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0" t="str">
        <f aca="false">IFERROR(INDEX('Mov Entradas (Rel 10497)'!$L:$L,MATCH(AC2415,'Mov Entradas (Rel 10497)'!$I:$I,0)),"nao encontrado")</f>
        <v>RC BESSER NATURAL GT CAST KG</v>
      </c>
      <c r="AC2415" s="0" t="n">
        <v>11681</v>
      </c>
    </row>
    <row r="2416" customFormat="false" ht="12.75" hidden="false" customHeight="true" outlineLevel="0" collapsed="false">
      <c r="A2416" s="14" t="n">
        <v>2</v>
      </c>
      <c r="B2416" s="15" t="n">
        <v>46244</v>
      </c>
      <c r="C2416" s="15" t="n">
        <v>46300</v>
      </c>
      <c r="D2416" s="14" t="n">
        <v>33</v>
      </c>
      <c r="E2416" s="1" t="s">
        <v>313</v>
      </c>
      <c r="F2416" s="14" t="n">
        <v>34</v>
      </c>
      <c r="G2416" s="1" t="s">
        <v>55</v>
      </c>
      <c r="H2416" s="14" t="n">
        <v>2110405</v>
      </c>
      <c r="I2416" s="1" t="s">
        <v>56</v>
      </c>
      <c r="J2416" s="14" t="n">
        <v>1530158</v>
      </c>
      <c r="L2416" s="14" t="n">
        <v>208205</v>
      </c>
      <c r="M2416" s="1" t="s">
        <v>44</v>
      </c>
      <c r="N2416" s="1" t="s">
        <v>45</v>
      </c>
      <c r="P2416" s="14" t="n">
        <v>101</v>
      </c>
      <c r="Q2416" s="1" t="s">
        <v>57</v>
      </c>
      <c r="R2416" s="1" t="s">
        <v>71</v>
      </c>
      <c r="S2416" s="14" t="n">
        <v>4210301</v>
      </c>
      <c r="T2416" s="1" t="s">
        <v>220</v>
      </c>
      <c r="U2416" s="16" t="n">
        <v>265.76</v>
      </c>
      <c r="W2416" s="16" t="n">
        <v>0</v>
      </c>
      <c r="X2416" s="1" t="s">
        <v>1645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4" t="n">
        <v>2</v>
      </c>
      <c r="B2417" s="15" t="n">
        <v>46300</v>
      </c>
      <c r="C2417" s="15" t="n">
        <v>46300</v>
      </c>
      <c r="D2417" s="14" t="n">
        <v>16</v>
      </c>
      <c r="E2417" s="1" t="s">
        <v>257</v>
      </c>
      <c r="F2417" s="14" t="n">
        <v>34</v>
      </c>
      <c r="G2417" s="1" t="s">
        <v>55</v>
      </c>
      <c r="H2417" s="14" t="n">
        <v>2110405</v>
      </c>
      <c r="I2417" s="1" t="s">
        <v>56</v>
      </c>
      <c r="J2417" s="14" t="n">
        <v>1509239</v>
      </c>
      <c r="L2417" s="14" t="n">
        <v>205164</v>
      </c>
      <c r="M2417" s="1" t="s">
        <v>44</v>
      </c>
      <c r="N2417" s="1" t="s">
        <v>45</v>
      </c>
      <c r="P2417" s="14" t="n">
        <v>101</v>
      </c>
      <c r="Q2417" s="1" t="s">
        <v>57</v>
      </c>
      <c r="R2417" s="1" t="s">
        <v>71</v>
      </c>
      <c r="S2417" s="14" t="n">
        <v>4210301</v>
      </c>
      <c r="T2417" s="1" t="s">
        <v>220</v>
      </c>
      <c r="U2417" s="16" t="n">
        <v>500</v>
      </c>
      <c r="W2417" s="16" t="n">
        <v>0</v>
      </c>
      <c r="X2417" s="1" t="s">
        <v>1977</v>
      </c>
      <c r="Z2417" s="1" t="str">
        <f aca="false">IF($T2417="","",IFERROR(INDEX('Resumo Grupos'!$AC$3:$AC$200,MATCH($T2417,'Resumo Grupos'!$AB$3:$AB$200,0)),"n/d"))</f>
        <v>Salários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4" t="n">
        <v>2</v>
      </c>
      <c r="B2418" s="15" t="n">
        <v>46300</v>
      </c>
      <c r="C2418" s="15" t="n">
        <v>46300</v>
      </c>
      <c r="D2418" s="14" t="n">
        <v>16</v>
      </c>
      <c r="E2418" s="1" t="s">
        <v>257</v>
      </c>
      <c r="F2418" s="14" t="n">
        <v>7</v>
      </c>
      <c r="G2418" s="1" t="s">
        <v>222</v>
      </c>
      <c r="H2418" s="14" t="n">
        <v>2110405</v>
      </c>
      <c r="I2418" s="1" t="s">
        <v>56</v>
      </c>
      <c r="J2418" s="14" t="n">
        <v>1805818</v>
      </c>
      <c r="L2418" s="14" t="n">
        <v>249194</v>
      </c>
      <c r="M2418" s="1" t="s">
        <v>52</v>
      </c>
      <c r="N2418" s="1" t="s">
        <v>45</v>
      </c>
      <c r="P2418" s="14" t="n">
        <v>101</v>
      </c>
      <c r="Q2418" s="1" t="s">
        <v>57</v>
      </c>
      <c r="R2418" s="1" t="s">
        <v>81</v>
      </c>
      <c r="S2418" s="14" t="n">
        <v>4220199</v>
      </c>
      <c r="T2418" s="1" t="s">
        <v>82</v>
      </c>
      <c r="U2418" s="16" t="n">
        <v>1210.93</v>
      </c>
      <c r="W2418" s="16" t="n">
        <v>0</v>
      </c>
      <c r="X2418" s="1" t="s">
        <v>1978</v>
      </c>
      <c r="Z2418" s="1" t="str">
        <f aca="false">IF($T2418="","",IFERROR(INDEX('Resumo Grupos'!$AC$3:$AC$200,MATCH($T2418,'Resumo Grupos'!$AB$3:$AB$200,0)),"n/d"))</f>
        <v>Pagamentos outros não operacionais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4" t="n">
        <v>2</v>
      </c>
      <c r="B2419" s="15" t="n">
        <v>46294</v>
      </c>
      <c r="C2419" s="15" t="n">
        <v>46300</v>
      </c>
      <c r="D2419" s="14" t="n">
        <v>1292</v>
      </c>
      <c r="E2419" s="1" t="s">
        <v>209</v>
      </c>
      <c r="F2419" s="14" t="n">
        <v>24</v>
      </c>
      <c r="G2419" s="1" t="s">
        <v>51</v>
      </c>
      <c r="H2419" s="14" t="n">
        <v>2110405</v>
      </c>
      <c r="I2419" s="1" t="s">
        <v>56</v>
      </c>
      <c r="J2419" s="14" t="n">
        <v>1773575</v>
      </c>
      <c r="L2419" s="14" t="n">
        <v>244215</v>
      </c>
      <c r="M2419" s="1" t="s">
        <v>52</v>
      </c>
      <c r="N2419" s="1" t="s">
        <v>45</v>
      </c>
      <c r="P2419" s="14" t="n">
        <v>113</v>
      </c>
      <c r="Q2419" s="1" t="s">
        <v>46</v>
      </c>
      <c r="R2419" s="1" t="s">
        <v>47</v>
      </c>
      <c r="S2419" s="14" t="n">
        <v>1130101</v>
      </c>
      <c r="T2419" s="1" t="s">
        <v>48</v>
      </c>
      <c r="U2419" s="16" t="n">
        <v>364.75</v>
      </c>
      <c r="W2419" s="16" t="n">
        <v>0</v>
      </c>
      <c r="X2419" s="1" t="s">
        <v>1979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QUEIJO MUSSARELA FAT</v>
      </c>
      <c r="AC2419" s="1" t="n">
        <v>4169</v>
      </c>
    </row>
    <row r="2420" customFormat="false" ht="12.75" hidden="false" customHeight="true" outlineLevel="0" collapsed="false">
      <c r="A2420" s="14" t="n">
        <v>2</v>
      </c>
      <c r="B2420" s="15" t="n">
        <v>46291</v>
      </c>
      <c r="C2420" s="15" t="n">
        <v>46300</v>
      </c>
      <c r="D2420" s="14" t="n">
        <v>1666</v>
      </c>
      <c r="E2420" s="1" t="s">
        <v>266</v>
      </c>
      <c r="F2420" s="14" t="n">
        <v>24</v>
      </c>
      <c r="G2420" s="1" t="s">
        <v>51</v>
      </c>
      <c r="H2420" s="14" t="n">
        <v>2110405</v>
      </c>
      <c r="I2420" s="1" t="s">
        <v>56</v>
      </c>
      <c r="J2420" s="14" t="n">
        <v>1759161</v>
      </c>
      <c r="L2420" s="14" t="n">
        <v>242273</v>
      </c>
      <c r="M2420" s="1" t="s">
        <v>52</v>
      </c>
      <c r="N2420" s="1" t="s">
        <v>45</v>
      </c>
      <c r="P2420" s="14" t="n">
        <v>113</v>
      </c>
      <c r="Q2420" s="1" t="s">
        <v>46</v>
      </c>
      <c r="R2420" s="1" t="s">
        <v>47</v>
      </c>
      <c r="S2420" s="14" t="n">
        <v>1130101</v>
      </c>
      <c r="T2420" s="1" t="s">
        <v>48</v>
      </c>
      <c r="U2420" s="16" t="n">
        <v>5412.67</v>
      </c>
      <c r="W2420" s="16" t="n">
        <v>0</v>
      </c>
      <c r="X2420" s="1" t="s">
        <v>1980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DUNHILL CARLTON BLEN</v>
      </c>
      <c r="AC2420" s="1" t="n">
        <v>575307</v>
      </c>
    </row>
    <row r="2421" customFormat="false" ht="12.75" hidden="false" customHeight="true" outlineLevel="0" collapsed="false">
      <c r="A2421" s="14" t="n">
        <v>2</v>
      </c>
      <c r="B2421" s="15" t="n">
        <v>46298</v>
      </c>
      <c r="C2421" s="15" t="n">
        <v>46301</v>
      </c>
      <c r="D2421" s="14" t="n">
        <v>642</v>
      </c>
      <c r="E2421" s="1" t="s">
        <v>123</v>
      </c>
      <c r="F2421" s="14" t="n">
        <v>24</v>
      </c>
      <c r="G2421" s="1" t="s">
        <v>51</v>
      </c>
      <c r="H2421" s="14" t="n">
        <v>2110405</v>
      </c>
      <c r="I2421" s="1" t="s">
        <v>56</v>
      </c>
      <c r="J2421" s="14" t="n">
        <v>1793306</v>
      </c>
      <c r="L2421" s="14" t="n">
        <v>247212</v>
      </c>
      <c r="M2421" s="1" t="s">
        <v>52</v>
      </c>
      <c r="N2421" s="1" t="s">
        <v>45</v>
      </c>
      <c r="P2421" s="14" t="n">
        <v>113</v>
      </c>
      <c r="Q2421" s="1" t="s">
        <v>46</v>
      </c>
      <c r="R2421" s="1" t="s">
        <v>47</v>
      </c>
      <c r="S2421" s="14" t="n">
        <v>1130101</v>
      </c>
      <c r="T2421" s="1" t="s">
        <v>48</v>
      </c>
      <c r="U2421" s="16" t="n">
        <v>180</v>
      </c>
      <c r="W2421" s="16" t="n">
        <v>0</v>
      </c>
      <c r="X2421" s="1" t="s">
        <v>1981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BOLO BLOOM 600G</v>
      </c>
      <c r="AC2421" s="1" t="n">
        <v>696</v>
      </c>
    </row>
    <row r="2422" customFormat="false" ht="12.75" hidden="false" customHeight="true" outlineLevel="0" collapsed="false">
      <c r="A2422" s="14" t="n">
        <v>2</v>
      </c>
      <c r="B2422" s="15" t="n">
        <v>46300</v>
      </c>
      <c r="C2422" s="15" t="n">
        <v>46301</v>
      </c>
      <c r="D2422" s="14" t="n">
        <v>1695</v>
      </c>
      <c r="E2422" s="1" t="s">
        <v>390</v>
      </c>
      <c r="F2422" s="14" t="n">
        <v>34</v>
      </c>
      <c r="G2422" s="1" t="s">
        <v>55</v>
      </c>
      <c r="H2422" s="14" t="n">
        <v>2110405</v>
      </c>
      <c r="I2422" s="1" t="s">
        <v>56</v>
      </c>
      <c r="J2422" s="14" t="n">
        <v>1805554</v>
      </c>
      <c r="L2422" s="14" t="n">
        <v>249157</v>
      </c>
      <c r="M2422" s="1" t="s">
        <v>52</v>
      </c>
      <c r="N2422" s="1" t="s">
        <v>45</v>
      </c>
      <c r="P2422" s="14" t="n">
        <v>113</v>
      </c>
      <c r="Q2422" s="1" t="s">
        <v>46</v>
      </c>
      <c r="R2422" s="1" t="s">
        <v>47</v>
      </c>
      <c r="S2422" s="14" t="n">
        <v>1130101</v>
      </c>
      <c r="T2422" s="1" t="s">
        <v>48</v>
      </c>
      <c r="U2422" s="16" t="n">
        <v>381.6</v>
      </c>
      <c r="W2422" s="16" t="n">
        <v>0</v>
      </c>
      <c r="X2422" s="1" t="s">
        <v>1982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RED BULL ENERGY 250ML</v>
      </c>
      <c r="AC2422" s="1" t="n">
        <v>20936</v>
      </c>
    </row>
    <row r="2423" customFormat="false" ht="12.75" hidden="false" customHeight="true" outlineLevel="0" collapsed="false">
      <c r="A2423" s="14" t="n">
        <v>2</v>
      </c>
      <c r="B2423" s="15" t="n">
        <v>46294</v>
      </c>
      <c r="C2423" s="15" t="n">
        <v>46301</v>
      </c>
      <c r="D2423" s="14" t="n">
        <v>1642</v>
      </c>
      <c r="E2423" s="1" t="s">
        <v>228</v>
      </c>
      <c r="F2423" s="14" t="n">
        <v>24</v>
      </c>
      <c r="G2423" s="1" t="s">
        <v>51</v>
      </c>
      <c r="H2423" s="14" t="n">
        <v>2110405</v>
      </c>
      <c r="I2423" s="1" t="s">
        <v>56</v>
      </c>
      <c r="J2423" s="14" t="n">
        <v>1773537</v>
      </c>
      <c r="L2423" s="14" t="n">
        <v>244211</v>
      </c>
      <c r="M2423" s="1" t="s">
        <v>52</v>
      </c>
      <c r="N2423" s="1" t="s">
        <v>45</v>
      </c>
      <c r="P2423" s="14" t="n">
        <v>113</v>
      </c>
      <c r="Q2423" s="1" t="s">
        <v>46</v>
      </c>
      <c r="R2423" s="1" t="s">
        <v>47</v>
      </c>
      <c r="S2423" s="14" t="n">
        <v>1130101</v>
      </c>
      <c r="T2423" s="1" t="s">
        <v>48</v>
      </c>
      <c r="U2423" s="16" t="n">
        <v>290.51</v>
      </c>
      <c r="W2423" s="16" t="n">
        <v>0</v>
      </c>
      <c r="X2423" s="1" t="s">
        <v>1983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FAR ROSCA COM BROTHE</v>
      </c>
      <c r="AC2423" s="1" t="n">
        <v>1044095</v>
      </c>
    </row>
    <row r="2424" customFormat="false" ht="12.75" hidden="false" customHeight="true" outlineLevel="0" collapsed="false">
      <c r="A2424" s="14" t="n">
        <v>2</v>
      </c>
      <c r="B2424" s="15" t="n">
        <v>46297</v>
      </c>
      <c r="C2424" s="15" t="n">
        <v>46301</v>
      </c>
      <c r="D2424" s="14" t="n">
        <v>1621</v>
      </c>
      <c r="E2424" s="1" t="s">
        <v>232</v>
      </c>
      <c r="F2424" s="14" t="n">
        <v>24</v>
      </c>
      <c r="G2424" s="1" t="s">
        <v>51</v>
      </c>
      <c r="H2424" s="14" t="n">
        <v>2110405</v>
      </c>
      <c r="I2424" s="1" t="s">
        <v>56</v>
      </c>
      <c r="J2424" s="14" t="n">
        <v>1790442</v>
      </c>
      <c r="L2424" s="14" t="n">
        <v>246813</v>
      </c>
      <c r="M2424" s="1" t="s">
        <v>52</v>
      </c>
      <c r="N2424" s="1" t="s">
        <v>45</v>
      </c>
      <c r="P2424" s="14" t="n">
        <v>113</v>
      </c>
      <c r="Q2424" s="1" t="s">
        <v>46</v>
      </c>
      <c r="R2424" s="1" t="s">
        <v>47</v>
      </c>
      <c r="S2424" s="14" t="n">
        <v>1130101</v>
      </c>
      <c r="T2424" s="1" t="s">
        <v>48</v>
      </c>
      <c r="U2424" s="16" t="n">
        <v>485.8</v>
      </c>
      <c r="W2424" s="16" t="n">
        <v>0</v>
      </c>
      <c r="X2424" s="1" t="s">
        <v>1984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GUARANA  ANTARLT 350</v>
      </c>
      <c r="AC2424" s="1" t="n">
        <v>38346</v>
      </c>
    </row>
    <row r="2425" customFormat="false" ht="12.75" hidden="false" customHeight="true" outlineLevel="0" collapsed="false">
      <c r="A2425" s="14" t="n">
        <v>2</v>
      </c>
      <c r="B2425" s="15" t="n">
        <v>46287</v>
      </c>
      <c r="C2425" s="15" t="n">
        <v>46301</v>
      </c>
      <c r="D2425" s="14" t="n">
        <v>1612</v>
      </c>
      <c r="E2425" s="1" t="s">
        <v>74</v>
      </c>
      <c r="F2425" s="14" t="n">
        <v>24</v>
      </c>
      <c r="G2425" s="1" t="s">
        <v>51</v>
      </c>
      <c r="H2425" s="14" t="n">
        <v>2110405</v>
      </c>
      <c r="I2425" s="1" t="s">
        <v>56</v>
      </c>
      <c r="J2425" s="14" t="n">
        <v>1739892</v>
      </c>
      <c r="L2425" s="14" t="n">
        <v>239392</v>
      </c>
      <c r="M2425" s="1" t="s">
        <v>52</v>
      </c>
      <c r="N2425" s="1" t="s">
        <v>45</v>
      </c>
      <c r="P2425" s="14" t="n">
        <v>113</v>
      </c>
      <c r="Q2425" s="1" t="s">
        <v>46</v>
      </c>
      <c r="R2425" s="1" t="s">
        <v>47</v>
      </c>
      <c r="S2425" s="14" t="n">
        <v>1130101</v>
      </c>
      <c r="T2425" s="1" t="s">
        <v>48</v>
      </c>
      <c r="U2425" s="16" t="n">
        <v>235.72</v>
      </c>
      <c r="W2425" s="16" t="n">
        <v>0</v>
      </c>
      <c r="X2425" s="1" t="s">
        <v>1985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AGUA SANI BRILUX1L</v>
      </c>
      <c r="AC2425" s="1" t="n">
        <v>2320993</v>
      </c>
    </row>
    <row r="2426" customFormat="false" ht="12.75" hidden="false" customHeight="true" outlineLevel="0" collapsed="false">
      <c r="A2426" s="14" t="n">
        <v>2</v>
      </c>
      <c r="B2426" s="15" t="n">
        <v>46301</v>
      </c>
      <c r="C2426" s="15" t="n">
        <v>46301</v>
      </c>
      <c r="D2426" s="14" t="n">
        <v>1037</v>
      </c>
      <c r="E2426" s="1" t="s">
        <v>134</v>
      </c>
      <c r="F2426" s="14" t="n">
        <v>34</v>
      </c>
      <c r="G2426" s="1" t="s">
        <v>55</v>
      </c>
      <c r="H2426" s="14" t="n">
        <v>2110405</v>
      </c>
      <c r="I2426" s="1" t="s">
        <v>56</v>
      </c>
      <c r="J2426" s="14" t="n">
        <v>1811365</v>
      </c>
      <c r="L2426" s="14" t="n">
        <v>249670</v>
      </c>
      <c r="M2426" s="1" t="s">
        <v>52</v>
      </c>
      <c r="N2426" s="1" t="s">
        <v>45</v>
      </c>
      <c r="P2426" s="14" t="n">
        <v>113</v>
      </c>
      <c r="Q2426" s="1" t="s">
        <v>46</v>
      </c>
      <c r="R2426" s="1" t="s">
        <v>47</v>
      </c>
      <c r="S2426" s="14" t="n">
        <v>1130101</v>
      </c>
      <c r="T2426" s="1" t="s">
        <v>48</v>
      </c>
      <c r="U2426" s="16" t="n">
        <v>420</v>
      </c>
      <c r="W2426" s="16" t="n">
        <v>0</v>
      </c>
      <c r="X2426" s="1" t="s">
        <v>1986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/>
      <c r="AC2426" s="1"/>
    </row>
    <row r="2427" customFormat="false" ht="12.75" hidden="false" customHeight="true" outlineLevel="0" collapsed="false">
      <c r="A2427" s="14" t="n">
        <v>2</v>
      </c>
      <c r="B2427" s="15" t="n">
        <v>46295</v>
      </c>
      <c r="C2427" s="15" t="n">
        <v>46301</v>
      </c>
      <c r="D2427" s="14" t="n">
        <v>911</v>
      </c>
      <c r="E2427" s="1" t="s">
        <v>487</v>
      </c>
      <c r="F2427" s="14" t="n">
        <v>24</v>
      </c>
      <c r="G2427" s="1" t="s">
        <v>51</v>
      </c>
      <c r="H2427" s="14" t="n">
        <v>2110405</v>
      </c>
      <c r="I2427" s="1" t="s">
        <v>56</v>
      </c>
      <c r="J2427" s="14" t="n">
        <v>1779221</v>
      </c>
      <c r="L2427" s="14" t="n">
        <v>245046</v>
      </c>
      <c r="M2427" s="1" t="s">
        <v>52</v>
      </c>
      <c r="N2427" s="1" t="s">
        <v>45</v>
      </c>
      <c r="P2427" s="14" t="n">
        <v>113</v>
      </c>
      <c r="Q2427" s="1" t="s">
        <v>46</v>
      </c>
      <c r="R2427" s="1" t="s">
        <v>47</v>
      </c>
      <c r="S2427" s="14" t="n">
        <v>1130101</v>
      </c>
      <c r="T2427" s="1" t="s">
        <v>48</v>
      </c>
      <c r="U2427" s="16" t="n">
        <v>223.84</v>
      </c>
      <c r="W2427" s="16" t="n">
        <v>0</v>
      </c>
      <c r="X2427" s="1" t="s">
        <v>1987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PURAGUA LEMON 497ML</v>
      </c>
      <c r="AC2427" s="1" t="n">
        <v>60655</v>
      </c>
    </row>
    <row r="2428" customFormat="false" ht="12.75" hidden="false" customHeight="true" outlineLevel="0" collapsed="false">
      <c r="A2428" s="14" t="n">
        <v>2</v>
      </c>
      <c r="B2428" s="15" t="n">
        <v>46280</v>
      </c>
      <c r="C2428" s="15" t="n">
        <v>46301</v>
      </c>
      <c r="D2428" s="14" t="n">
        <v>1667</v>
      </c>
      <c r="E2428" s="1" t="s">
        <v>77</v>
      </c>
      <c r="F2428" s="14" t="n">
        <v>24</v>
      </c>
      <c r="G2428" s="1" t="s">
        <v>51</v>
      </c>
      <c r="H2428" s="14" t="n">
        <v>2110405</v>
      </c>
      <c r="I2428" s="1" t="s">
        <v>56</v>
      </c>
      <c r="J2428" s="14" t="n">
        <v>1707246</v>
      </c>
      <c r="L2428" s="14" t="n">
        <v>234438</v>
      </c>
      <c r="M2428" s="1" t="s">
        <v>52</v>
      </c>
      <c r="N2428" s="1" t="s">
        <v>45</v>
      </c>
      <c r="P2428" s="14" t="n">
        <v>113</v>
      </c>
      <c r="Q2428" s="1" t="s">
        <v>46</v>
      </c>
      <c r="R2428" s="1" t="s">
        <v>47</v>
      </c>
      <c r="S2428" s="14" t="n">
        <v>1130101</v>
      </c>
      <c r="T2428" s="1" t="s">
        <v>48</v>
      </c>
      <c r="U2428" s="16" t="n">
        <v>729.31</v>
      </c>
      <c r="W2428" s="16" t="n">
        <v>0</v>
      </c>
      <c r="X2428" s="1" t="s">
        <v>1802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SOPAO MAGGI CARN 200</v>
      </c>
      <c r="AC2428" s="1" t="n">
        <v>400026</v>
      </c>
    </row>
    <row r="2429" customFormat="false" ht="12.75" hidden="false" customHeight="true" outlineLevel="0" collapsed="false">
      <c r="A2429" s="14" t="n">
        <v>2</v>
      </c>
      <c r="B2429" s="15" t="n">
        <v>46294</v>
      </c>
      <c r="C2429" s="15" t="n">
        <v>46301</v>
      </c>
      <c r="D2429" s="14" t="n">
        <v>1625</v>
      </c>
      <c r="E2429" s="1" t="s">
        <v>270</v>
      </c>
      <c r="F2429" s="14" t="n">
        <v>24</v>
      </c>
      <c r="G2429" s="1" t="s">
        <v>51</v>
      </c>
      <c r="H2429" s="14" t="n">
        <v>2110405</v>
      </c>
      <c r="I2429" s="1" t="s">
        <v>56</v>
      </c>
      <c r="J2429" s="14" t="n">
        <v>1774933</v>
      </c>
      <c r="L2429" s="14" t="n">
        <v>244495</v>
      </c>
      <c r="M2429" s="1" t="s">
        <v>52</v>
      </c>
      <c r="N2429" s="1" t="s">
        <v>45</v>
      </c>
      <c r="P2429" s="14" t="n">
        <v>113</v>
      </c>
      <c r="Q2429" s="1" t="s">
        <v>46</v>
      </c>
      <c r="R2429" s="1" t="s">
        <v>47</v>
      </c>
      <c r="S2429" s="14" t="n">
        <v>1130101</v>
      </c>
      <c r="T2429" s="1" t="s">
        <v>48</v>
      </c>
      <c r="U2429" s="16" t="n">
        <v>3661</v>
      </c>
      <c r="W2429" s="16" t="n">
        <v>0</v>
      </c>
      <c r="X2429" s="1" t="s">
        <v>1988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TRASEIRO DE BOI L1</v>
      </c>
      <c r="AC2429" s="1" t="n">
        <v>15487</v>
      </c>
    </row>
    <row r="2430" customFormat="false" ht="12.75" hidden="false" customHeight="true" outlineLevel="0" collapsed="false">
      <c r="A2430" s="14" t="n">
        <v>2</v>
      </c>
      <c r="B2430" s="15" t="n">
        <v>46288</v>
      </c>
      <c r="C2430" s="15" t="n">
        <v>46301</v>
      </c>
      <c r="D2430" s="14" t="n">
        <v>1668</v>
      </c>
      <c r="E2430" s="1" t="s">
        <v>151</v>
      </c>
      <c r="F2430" s="14" t="n">
        <v>24</v>
      </c>
      <c r="G2430" s="1" t="s">
        <v>51</v>
      </c>
      <c r="H2430" s="14" t="n">
        <v>2110405</v>
      </c>
      <c r="I2430" s="1" t="s">
        <v>56</v>
      </c>
      <c r="J2430" s="14" t="n">
        <v>1745712</v>
      </c>
      <c r="L2430" s="14" t="n">
        <v>240425</v>
      </c>
      <c r="M2430" s="1" t="s">
        <v>52</v>
      </c>
      <c r="N2430" s="1" t="s">
        <v>45</v>
      </c>
      <c r="P2430" s="14" t="n">
        <v>113</v>
      </c>
      <c r="Q2430" s="1" t="s">
        <v>46</v>
      </c>
      <c r="R2430" s="1" t="s">
        <v>47</v>
      </c>
      <c r="S2430" s="14" t="n">
        <v>1130101</v>
      </c>
      <c r="T2430" s="1" t="s">
        <v>48</v>
      </c>
      <c r="U2430" s="16" t="n">
        <v>365.38</v>
      </c>
      <c r="W2430" s="16" t="n">
        <v>0</v>
      </c>
      <c r="X2430" s="1" t="s">
        <v>1989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POTE COM TPA 250ML G</v>
      </c>
      <c r="AC2430" s="1" t="n">
        <v>762379</v>
      </c>
    </row>
    <row r="2431" customFormat="false" ht="12.75" hidden="false" customHeight="true" outlineLevel="0" collapsed="false">
      <c r="A2431" s="14" t="n">
        <v>2</v>
      </c>
      <c r="B2431" s="15" t="n">
        <v>46301</v>
      </c>
      <c r="C2431" s="15" t="n">
        <v>46301</v>
      </c>
      <c r="D2431" s="14" t="n">
        <v>48</v>
      </c>
      <c r="E2431" s="1" t="s">
        <v>153</v>
      </c>
      <c r="F2431" s="14" t="n">
        <v>13</v>
      </c>
      <c r="G2431" s="1" t="s">
        <v>135</v>
      </c>
      <c r="H2431" s="14" t="n">
        <v>2110101</v>
      </c>
      <c r="I2431" s="1" t="s">
        <v>43</v>
      </c>
      <c r="J2431" s="14" t="n">
        <v>1811162</v>
      </c>
      <c r="L2431" s="14" t="n">
        <v>2724</v>
      </c>
      <c r="M2431" s="1" t="s">
        <v>52</v>
      </c>
      <c r="N2431" s="1" t="s">
        <v>37</v>
      </c>
      <c r="P2431" s="14" t="n">
        <v>113</v>
      </c>
      <c r="Q2431" s="1" t="s">
        <v>46</v>
      </c>
      <c r="R2431" s="1" t="s">
        <v>47</v>
      </c>
      <c r="S2431" s="14" t="n">
        <v>1130101</v>
      </c>
      <c r="T2431" s="1" t="s">
        <v>48</v>
      </c>
      <c r="U2431" s="16" t="n">
        <v>100</v>
      </c>
      <c r="W2431" s="16" t="n">
        <v>0</v>
      </c>
      <c r="X2431" s="1" t="s">
        <v>1990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/>
      <c r="AC2431" s="1"/>
    </row>
    <row r="2432" customFormat="false" ht="12.75" hidden="false" customHeight="true" outlineLevel="0" collapsed="false">
      <c r="A2432" s="14" t="n">
        <v>2</v>
      </c>
      <c r="B2432" s="15" t="n">
        <v>46301</v>
      </c>
      <c r="C2432" s="15" t="n">
        <v>46301</v>
      </c>
      <c r="D2432" s="14" t="n">
        <v>48</v>
      </c>
      <c r="E2432" s="1" t="s">
        <v>153</v>
      </c>
      <c r="F2432" s="14" t="n">
        <v>34</v>
      </c>
      <c r="G2432" s="1" t="s">
        <v>55</v>
      </c>
      <c r="H2432" s="14" t="n">
        <v>2110101</v>
      </c>
      <c r="I2432" s="1" t="s">
        <v>43</v>
      </c>
      <c r="J2432" s="14" t="n">
        <v>1811302</v>
      </c>
      <c r="L2432" s="14" t="n">
        <v>2725</v>
      </c>
      <c r="M2432" s="1" t="s">
        <v>52</v>
      </c>
      <c r="N2432" s="1" t="s">
        <v>37</v>
      </c>
      <c r="P2432" s="14" t="n">
        <v>113</v>
      </c>
      <c r="Q2432" s="1" t="s">
        <v>46</v>
      </c>
      <c r="R2432" s="1" t="s">
        <v>47</v>
      </c>
      <c r="S2432" s="14" t="n">
        <v>1130101</v>
      </c>
      <c r="T2432" s="1" t="s">
        <v>48</v>
      </c>
      <c r="U2432" s="16" t="n">
        <v>1752</v>
      </c>
      <c r="W2432" s="16" t="n">
        <v>0</v>
      </c>
      <c r="X2432" s="1" t="s">
        <v>1991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/>
      <c r="AC2432" s="1"/>
    </row>
    <row r="2433" customFormat="false" ht="12.75" hidden="false" customHeight="true" outlineLevel="0" collapsed="false">
      <c r="A2433" s="14" t="n">
        <v>2</v>
      </c>
      <c r="B2433" s="15" t="n">
        <v>46279</v>
      </c>
      <c r="C2433" s="15" t="n">
        <v>46301</v>
      </c>
      <c r="D2433" s="14" t="n">
        <v>10011</v>
      </c>
      <c r="E2433" s="1" t="s">
        <v>349</v>
      </c>
      <c r="F2433" s="14" t="n">
        <v>24</v>
      </c>
      <c r="G2433" s="1" t="s">
        <v>51</v>
      </c>
      <c r="H2433" s="14" t="n">
        <v>2110405</v>
      </c>
      <c r="I2433" s="1" t="s">
        <v>56</v>
      </c>
      <c r="J2433" s="14" t="n">
        <v>1701755</v>
      </c>
      <c r="L2433" s="14" t="n">
        <v>233496</v>
      </c>
      <c r="M2433" s="1" t="s">
        <v>52</v>
      </c>
      <c r="N2433" s="1" t="s">
        <v>45</v>
      </c>
      <c r="P2433" s="14" t="n">
        <v>113</v>
      </c>
      <c r="Q2433" s="1" t="s">
        <v>46</v>
      </c>
      <c r="R2433" s="1" t="s">
        <v>47</v>
      </c>
      <c r="S2433" s="14" t="n">
        <v>1130101</v>
      </c>
      <c r="T2433" s="1" t="s">
        <v>48</v>
      </c>
      <c r="U2433" s="16" t="n">
        <v>1459.69</v>
      </c>
      <c r="W2433" s="16" t="n">
        <v>0</v>
      </c>
      <c r="X2433" s="1" t="s">
        <v>1992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RC GRANPLUS GATO FILH FRG E ARROZ KG</v>
      </c>
      <c r="AC2433" s="1" t="n">
        <v>35693</v>
      </c>
    </row>
    <row r="2434" customFormat="false" ht="12.75" hidden="false" customHeight="true" outlineLevel="0" collapsed="false">
      <c r="A2434" s="14" t="n">
        <v>2</v>
      </c>
      <c r="B2434" s="15" t="n">
        <v>46297</v>
      </c>
      <c r="C2434" s="15" t="n">
        <v>46301</v>
      </c>
      <c r="D2434" s="14" t="n">
        <v>1899</v>
      </c>
      <c r="E2434" s="1" t="s">
        <v>204</v>
      </c>
      <c r="F2434" s="14" t="n">
        <v>24</v>
      </c>
      <c r="G2434" s="1" t="s">
        <v>51</v>
      </c>
      <c r="H2434" s="14" t="n">
        <v>2110405</v>
      </c>
      <c r="I2434" s="1" t="s">
        <v>56</v>
      </c>
      <c r="J2434" s="14" t="n">
        <v>1789474</v>
      </c>
      <c r="L2434" s="14" t="n">
        <v>246625</v>
      </c>
      <c r="M2434" s="1" t="s">
        <v>52</v>
      </c>
      <c r="N2434" s="1" t="s">
        <v>45</v>
      </c>
      <c r="P2434" s="14" t="n">
        <v>113</v>
      </c>
      <c r="Q2434" s="1" t="s">
        <v>46</v>
      </c>
      <c r="R2434" s="1" t="s">
        <v>47</v>
      </c>
      <c r="S2434" s="14" t="n">
        <v>1130101</v>
      </c>
      <c r="T2434" s="1" t="s">
        <v>48</v>
      </c>
      <c r="U2434" s="16" t="n">
        <v>209.85</v>
      </c>
      <c r="W2434" s="16" t="n">
        <v>0</v>
      </c>
      <c r="X2434" s="1" t="s">
        <v>1993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PAO DE FORMA REAL MA</v>
      </c>
      <c r="AC2434" s="1" t="n">
        <v>830</v>
      </c>
    </row>
    <row r="2435" customFormat="false" ht="12.75" hidden="false" customHeight="true" outlineLevel="0" collapsed="false">
      <c r="A2435" s="14" t="n">
        <v>2</v>
      </c>
      <c r="B2435" s="15" t="n">
        <v>46274</v>
      </c>
      <c r="C2435" s="15" t="n">
        <v>46301</v>
      </c>
      <c r="D2435" s="14" t="n">
        <v>1671</v>
      </c>
      <c r="E2435" s="1" t="s">
        <v>119</v>
      </c>
      <c r="F2435" s="14" t="n">
        <v>24</v>
      </c>
      <c r="G2435" s="1" t="s">
        <v>51</v>
      </c>
      <c r="H2435" s="14" t="n">
        <v>2110405</v>
      </c>
      <c r="I2435" s="1" t="s">
        <v>56</v>
      </c>
      <c r="J2435" s="14" t="n">
        <v>1678538</v>
      </c>
      <c r="L2435" s="14" t="n">
        <v>230287</v>
      </c>
      <c r="M2435" s="1" t="s">
        <v>52</v>
      </c>
      <c r="N2435" s="1" t="s">
        <v>45</v>
      </c>
      <c r="P2435" s="14" t="n">
        <v>113</v>
      </c>
      <c r="Q2435" s="1" t="s">
        <v>46</v>
      </c>
      <c r="R2435" s="1" t="s">
        <v>47</v>
      </c>
      <c r="S2435" s="14" t="n">
        <v>1130101</v>
      </c>
      <c r="T2435" s="1" t="s">
        <v>48</v>
      </c>
      <c r="U2435" s="16" t="n">
        <v>575.27</v>
      </c>
      <c r="W2435" s="16" t="n">
        <v>0</v>
      </c>
      <c r="X2435" s="1" t="s">
        <v>1810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ABS NATURALMEN C/A 8</v>
      </c>
      <c r="AC2435" s="1" t="n">
        <v>591052</v>
      </c>
    </row>
    <row r="2436" customFormat="false" ht="12.75" hidden="false" customHeight="true" outlineLevel="0" collapsed="false">
      <c r="A2436" s="14" t="n">
        <v>2</v>
      </c>
      <c r="B2436" s="15" t="n">
        <v>46283</v>
      </c>
      <c r="C2436" s="15" t="n">
        <v>46302</v>
      </c>
      <c r="D2436" s="14" t="n">
        <v>1613</v>
      </c>
      <c r="E2436" s="1" t="s">
        <v>50</v>
      </c>
      <c r="F2436" s="14" t="n">
        <v>24</v>
      </c>
      <c r="G2436" s="1" t="s">
        <v>51</v>
      </c>
      <c r="H2436" s="14" t="n">
        <v>2110405</v>
      </c>
      <c r="I2436" s="1" t="s">
        <v>56</v>
      </c>
      <c r="J2436" s="14" t="n">
        <v>1720793</v>
      </c>
      <c r="L2436" s="14" t="n">
        <v>236696</v>
      </c>
      <c r="M2436" s="1" t="s">
        <v>52</v>
      </c>
      <c r="N2436" s="1" t="s">
        <v>45</v>
      </c>
      <c r="P2436" s="14" t="n">
        <v>113</v>
      </c>
      <c r="Q2436" s="1" t="s">
        <v>46</v>
      </c>
      <c r="R2436" s="1" t="s">
        <v>47</v>
      </c>
      <c r="S2436" s="14" t="n">
        <v>1130101</v>
      </c>
      <c r="T2436" s="1" t="s">
        <v>48</v>
      </c>
      <c r="U2436" s="16" t="n">
        <v>453.36</v>
      </c>
      <c r="W2436" s="16" t="n">
        <v>0</v>
      </c>
      <c r="X2436" s="1" t="s">
        <v>1908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COXAS SADIA 1KG</v>
      </c>
      <c r="AC2436" s="1" t="n">
        <v>1632482</v>
      </c>
    </row>
    <row r="2437" customFormat="false" ht="12.75" hidden="false" customHeight="true" outlineLevel="0" collapsed="false">
      <c r="A2437" s="14" t="n">
        <v>2</v>
      </c>
      <c r="B2437" s="15" t="n">
        <v>46290</v>
      </c>
      <c r="C2437" s="15" t="n">
        <v>46302</v>
      </c>
      <c r="D2437" s="14" t="n">
        <v>1613</v>
      </c>
      <c r="E2437" s="1" t="s">
        <v>50</v>
      </c>
      <c r="F2437" s="14" t="n">
        <v>24</v>
      </c>
      <c r="G2437" s="1" t="s">
        <v>51</v>
      </c>
      <c r="H2437" s="14" t="n">
        <v>2110405</v>
      </c>
      <c r="I2437" s="1" t="s">
        <v>56</v>
      </c>
      <c r="J2437" s="14" t="n">
        <v>1756307</v>
      </c>
      <c r="L2437" s="14" t="n">
        <v>241902</v>
      </c>
      <c r="M2437" s="1" t="s">
        <v>52</v>
      </c>
      <c r="N2437" s="1" t="s">
        <v>45</v>
      </c>
      <c r="P2437" s="14" t="n">
        <v>113</v>
      </c>
      <c r="Q2437" s="1" t="s">
        <v>46</v>
      </c>
      <c r="R2437" s="1" t="s">
        <v>47</v>
      </c>
      <c r="S2437" s="14" t="n">
        <v>1130101</v>
      </c>
      <c r="T2437" s="1" t="s">
        <v>48</v>
      </c>
      <c r="U2437" s="16" t="n">
        <v>321.29</v>
      </c>
      <c r="W2437" s="16" t="n">
        <v>0</v>
      </c>
      <c r="X2437" s="1" t="s">
        <v>1994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MARGARINA QUALY 250G</v>
      </c>
      <c r="AC2437" s="1" t="n">
        <v>1634890</v>
      </c>
    </row>
    <row r="2438" customFormat="false" ht="12.75" hidden="false" customHeight="true" outlineLevel="0" collapsed="false">
      <c r="A2438" s="14" t="n">
        <v>2</v>
      </c>
      <c r="B2438" s="15" t="n">
        <v>46288</v>
      </c>
      <c r="C2438" s="15" t="n">
        <v>46302</v>
      </c>
      <c r="D2438" s="14" t="n">
        <v>1601</v>
      </c>
      <c r="E2438" s="1" t="s">
        <v>193</v>
      </c>
      <c r="F2438" s="14" t="n">
        <v>24</v>
      </c>
      <c r="G2438" s="1" t="s">
        <v>51</v>
      </c>
      <c r="H2438" s="14" t="n">
        <v>2110405</v>
      </c>
      <c r="I2438" s="1" t="s">
        <v>56</v>
      </c>
      <c r="J2438" s="14" t="n">
        <v>1744619</v>
      </c>
      <c r="L2438" s="14" t="n">
        <v>240185</v>
      </c>
      <c r="M2438" s="1" t="s">
        <v>52</v>
      </c>
      <c r="N2438" s="1" t="s">
        <v>45</v>
      </c>
      <c r="P2438" s="14" t="n">
        <v>113</v>
      </c>
      <c r="Q2438" s="1" t="s">
        <v>46</v>
      </c>
      <c r="R2438" s="1" t="s">
        <v>47</v>
      </c>
      <c r="S2438" s="14" t="n">
        <v>1130101</v>
      </c>
      <c r="T2438" s="1" t="s">
        <v>48</v>
      </c>
      <c r="U2438" s="16" t="n">
        <v>296.4</v>
      </c>
      <c r="W2438" s="16" t="n">
        <v>0</v>
      </c>
      <c r="X2438" s="1" t="s">
        <v>1995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SKILHOS HILEIA QUEIJ</v>
      </c>
      <c r="AC2438" s="1" t="n">
        <v>874491</v>
      </c>
    </row>
    <row r="2439" customFormat="false" ht="12.75" hidden="false" customHeight="true" outlineLevel="0" collapsed="false">
      <c r="A2439" s="14" t="n">
        <v>2</v>
      </c>
      <c r="B2439" s="15" t="n">
        <v>46289</v>
      </c>
      <c r="C2439" s="15" t="n">
        <v>46302</v>
      </c>
      <c r="D2439" s="14" t="n">
        <v>10002</v>
      </c>
      <c r="E2439" s="1" t="s">
        <v>197</v>
      </c>
      <c r="F2439" s="14" t="n">
        <v>24</v>
      </c>
      <c r="G2439" s="1" t="s">
        <v>51</v>
      </c>
      <c r="H2439" s="14" t="n">
        <v>2110405</v>
      </c>
      <c r="I2439" s="1" t="s">
        <v>56</v>
      </c>
      <c r="J2439" s="14" t="n">
        <v>1748778</v>
      </c>
      <c r="L2439" s="14" t="n">
        <v>240887</v>
      </c>
      <c r="M2439" s="1" t="s">
        <v>52</v>
      </c>
      <c r="N2439" s="1" t="s">
        <v>45</v>
      </c>
      <c r="P2439" s="14" t="n">
        <v>113</v>
      </c>
      <c r="Q2439" s="1" t="s">
        <v>46</v>
      </c>
      <c r="R2439" s="1" t="s">
        <v>47</v>
      </c>
      <c r="S2439" s="14" t="n">
        <v>1130101</v>
      </c>
      <c r="T2439" s="1" t="s">
        <v>48</v>
      </c>
      <c r="U2439" s="16" t="n">
        <v>809.66</v>
      </c>
      <c r="W2439" s="16" t="n">
        <v>0</v>
      </c>
      <c r="X2439" s="1" t="s">
        <v>1996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0" t="str">
        <f aca="false">IFERROR(INDEX('Mov Entradas (Rel 10497)'!$L:$L,MATCH(AC2439,'Mov Entradas (Rel 10497)'!$I:$I,0)),"nao encontrado")</f>
        <v>POLPA MANGA BRASFRUT</v>
      </c>
      <c r="AC2439" s="0" t="n">
        <v>198764</v>
      </c>
    </row>
    <row r="2440" customFormat="false" ht="12.75" hidden="false" customHeight="true" outlineLevel="0" collapsed="false">
      <c r="A2440" s="14" t="n">
        <v>2</v>
      </c>
      <c r="B2440" s="15" t="n">
        <v>46275</v>
      </c>
      <c r="C2440" s="15" t="n">
        <v>46302</v>
      </c>
      <c r="D2440" s="14" t="n">
        <v>1608</v>
      </c>
      <c r="E2440" s="1" t="s">
        <v>240</v>
      </c>
      <c r="F2440" s="14" t="n">
        <v>24</v>
      </c>
      <c r="G2440" s="1" t="s">
        <v>51</v>
      </c>
      <c r="H2440" s="14" t="n">
        <v>2110405</v>
      </c>
      <c r="I2440" s="1" t="s">
        <v>56</v>
      </c>
      <c r="J2440" s="14" t="n">
        <v>1681694</v>
      </c>
      <c r="L2440" s="14" t="n">
        <v>230754</v>
      </c>
      <c r="M2440" s="1" t="s">
        <v>52</v>
      </c>
      <c r="N2440" s="1" t="s">
        <v>45</v>
      </c>
      <c r="P2440" s="14" t="n">
        <v>113</v>
      </c>
      <c r="Q2440" s="1" t="s">
        <v>46</v>
      </c>
      <c r="R2440" s="1" t="s">
        <v>47</v>
      </c>
      <c r="S2440" s="14" t="n">
        <v>1130101</v>
      </c>
      <c r="T2440" s="1" t="s">
        <v>48</v>
      </c>
      <c r="U2440" s="16" t="n">
        <v>684.67</v>
      </c>
      <c r="W2440" s="16" t="n">
        <v>0</v>
      </c>
      <c r="X2440" s="1" t="s">
        <v>1751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0" t="str">
        <f aca="false">IFERROR(INDEX('Mov Entradas (Rel 10497)'!$L:$L,MATCH(AC2440,'Mov Entradas (Rel 10497)'!$I:$I,0)),"nao encontrado")</f>
        <v>PATE ATUM COQ 170G</v>
      </c>
      <c r="AC2440" s="0" t="n">
        <v>1726308</v>
      </c>
    </row>
    <row r="2441" customFormat="false" ht="12.75" hidden="false" customHeight="true" outlineLevel="0" collapsed="false">
      <c r="A2441" s="14" t="n">
        <v>2</v>
      </c>
      <c r="B2441" s="15" t="n">
        <v>46289</v>
      </c>
      <c r="C2441" s="15" t="n">
        <v>46302</v>
      </c>
      <c r="D2441" s="14" t="n">
        <v>10019</v>
      </c>
      <c r="E2441" s="1" t="s">
        <v>268</v>
      </c>
      <c r="F2441" s="14" t="n">
        <v>24</v>
      </c>
      <c r="G2441" s="1" t="s">
        <v>51</v>
      </c>
      <c r="H2441" s="14" t="n">
        <v>2110405</v>
      </c>
      <c r="I2441" s="1" t="s">
        <v>56</v>
      </c>
      <c r="J2441" s="14" t="n">
        <v>1748856</v>
      </c>
      <c r="L2441" s="14" t="n">
        <v>240918</v>
      </c>
      <c r="M2441" s="1" t="s">
        <v>52</v>
      </c>
      <c r="N2441" s="1" t="s">
        <v>45</v>
      </c>
      <c r="P2441" s="14" t="n">
        <v>113</v>
      </c>
      <c r="Q2441" s="1" t="s">
        <v>46</v>
      </c>
      <c r="R2441" s="1" t="s">
        <v>47</v>
      </c>
      <c r="S2441" s="14" t="n">
        <v>1130101</v>
      </c>
      <c r="T2441" s="1" t="s">
        <v>48</v>
      </c>
      <c r="U2441" s="16" t="n">
        <v>2748.32</v>
      </c>
      <c r="W2441" s="16" t="n">
        <v>0</v>
      </c>
      <c r="X2441" s="1" t="s">
        <v>1909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PATINHO BOVINO KG</v>
      </c>
      <c r="AC2441" s="1" t="n">
        <v>33788</v>
      </c>
    </row>
    <row r="2442" customFormat="false" ht="12.75" hidden="false" customHeight="true" outlineLevel="0" collapsed="false">
      <c r="A2442" s="14" t="n">
        <v>2</v>
      </c>
      <c r="B2442" s="15" t="n">
        <v>46294</v>
      </c>
      <c r="C2442" s="15" t="n">
        <v>46302</v>
      </c>
      <c r="D2442" s="14" t="n">
        <v>1819</v>
      </c>
      <c r="E2442" s="1" t="s">
        <v>984</v>
      </c>
      <c r="F2442" s="14" t="n">
        <v>24</v>
      </c>
      <c r="G2442" s="1" t="s">
        <v>51</v>
      </c>
      <c r="H2442" s="14" t="n">
        <v>2110405</v>
      </c>
      <c r="I2442" s="1" t="s">
        <v>56</v>
      </c>
      <c r="J2442" s="14" t="n">
        <v>1773787</v>
      </c>
      <c r="L2442" s="14" t="n">
        <v>244257</v>
      </c>
      <c r="M2442" s="1" t="s">
        <v>52</v>
      </c>
      <c r="N2442" s="1" t="s">
        <v>45</v>
      </c>
      <c r="P2442" s="14" t="n">
        <v>113</v>
      </c>
      <c r="Q2442" s="1" t="s">
        <v>46</v>
      </c>
      <c r="R2442" s="1" t="s">
        <v>47</v>
      </c>
      <c r="S2442" s="14" t="n">
        <v>1130101</v>
      </c>
      <c r="T2442" s="1" t="s">
        <v>48</v>
      </c>
      <c r="U2442" s="16" t="n">
        <v>200</v>
      </c>
      <c r="W2442" s="16" t="n">
        <v>0</v>
      </c>
      <c r="X2442" s="1" t="s">
        <v>1997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MASSA PASTEL REDONDA P 500G</v>
      </c>
      <c r="AC2442" s="1" t="n">
        <v>402</v>
      </c>
    </row>
    <row r="2443" customFormat="false" ht="12.75" hidden="false" customHeight="true" outlineLevel="0" collapsed="false">
      <c r="A2443" s="14" t="n">
        <v>2</v>
      </c>
      <c r="B2443" s="15" t="n">
        <v>46295</v>
      </c>
      <c r="C2443" s="15" t="n">
        <v>46302</v>
      </c>
      <c r="D2443" s="14" t="n">
        <v>1778</v>
      </c>
      <c r="E2443" s="1" t="s">
        <v>200</v>
      </c>
      <c r="F2443" s="14" t="n">
        <v>24</v>
      </c>
      <c r="G2443" s="1" t="s">
        <v>51</v>
      </c>
      <c r="H2443" s="14" t="n">
        <v>2110405</v>
      </c>
      <c r="I2443" s="1" t="s">
        <v>56</v>
      </c>
      <c r="J2443" s="14" t="n">
        <v>1779603</v>
      </c>
      <c r="L2443" s="14" t="n">
        <v>245138</v>
      </c>
      <c r="M2443" s="1" t="s">
        <v>52</v>
      </c>
      <c r="N2443" s="1" t="s">
        <v>45</v>
      </c>
      <c r="P2443" s="14" t="n">
        <v>113</v>
      </c>
      <c r="Q2443" s="1" t="s">
        <v>46</v>
      </c>
      <c r="R2443" s="1" t="s">
        <v>39</v>
      </c>
      <c r="S2443" s="14" t="n">
        <v>4210207</v>
      </c>
      <c r="T2443" s="1" t="s">
        <v>201</v>
      </c>
      <c r="U2443" s="16" t="n">
        <v>620.88</v>
      </c>
      <c r="W2443" s="16" t="n">
        <v>0</v>
      </c>
      <c r="X2443" s="1" t="s">
        <v>1998</v>
      </c>
      <c r="Z2443" s="1" t="str">
        <f aca="false">IF($T2443="","",IFERROR(INDEX('Resumo Grupos'!$AC$3:$AC$200,MATCH($T2443,'Resumo Grupos'!$AB$3:$AB$200,0)),"n/d"))</f>
        <v>Despesa</v>
      </c>
      <c r="AA2443" s="1" t="str">
        <f aca="false">IF($T2443="","",IF(COUNTIF('Resumo Grupos'!$AE$3:$AE$40,$T2443)&gt;0,"NAO","SIM"))</f>
        <v>SIM</v>
      </c>
      <c r="AB2443" s="1"/>
      <c r="AC2443" s="1"/>
    </row>
    <row r="2444" customFormat="false" ht="12.75" hidden="false" customHeight="true" outlineLevel="0" collapsed="false">
      <c r="A2444" s="14" t="n">
        <v>2</v>
      </c>
      <c r="B2444" s="15" t="n">
        <v>46301</v>
      </c>
      <c r="C2444" s="15" t="n">
        <v>46302</v>
      </c>
      <c r="D2444" s="14" t="n">
        <v>48</v>
      </c>
      <c r="E2444" s="1" t="s">
        <v>153</v>
      </c>
      <c r="F2444" s="14" t="n">
        <v>34</v>
      </c>
      <c r="G2444" s="1" t="s">
        <v>55</v>
      </c>
      <c r="H2444" s="14" t="n">
        <v>2110101</v>
      </c>
      <c r="I2444" s="1" t="s">
        <v>43</v>
      </c>
      <c r="J2444" s="14" t="n">
        <v>1811499</v>
      </c>
      <c r="L2444" s="14" t="n">
        <v>2726</v>
      </c>
      <c r="M2444" s="1" t="s">
        <v>52</v>
      </c>
      <c r="N2444" s="1" t="s">
        <v>37</v>
      </c>
      <c r="P2444" s="14" t="n">
        <v>113</v>
      </c>
      <c r="Q2444" s="1" t="s">
        <v>46</v>
      </c>
      <c r="R2444" s="1" t="s">
        <v>47</v>
      </c>
      <c r="S2444" s="14" t="n">
        <v>1130101</v>
      </c>
      <c r="T2444" s="1" t="s">
        <v>48</v>
      </c>
      <c r="U2444" s="16" t="n">
        <v>290</v>
      </c>
      <c r="W2444" s="16" t="n">
        <v>0</v>
      </c>
      <c r="X2444" s="1" t="s">
        <v>1698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/>
      <c r="AC2444" s="1"/>
    </row>
    <row r="2445" customFormat="false" ht="12.75" hidden="false" customHeight="true" outlineLevel="0" collapsed="false">
      <c r="A2445" s="14" t="n">
        <v>2</v>
      </c>
      <c r="B2445" s="15" t="n">
        <v>46232</v>
      </c>
      <c r="C2445" s="15" t="n">
        <v>46302</v>
      </c>
      <c r="D2445" s="14" t="n">
        <v>1932</v>
      </c>
      <c r="E2445" s="1" t="s">
        <v>278</v>
      </c>
      <c r="F2445" s="14" t="n">
        <v>34</v>
      </c>
      <c r="G2445" s="1" t="s">
        <v>55</v>
      </c>
      <c r="H2445" s="14" t="n">
        <v>2110405</v>
      </c>
      <c r="I2445" s="1" t="s">
        <v>56</v>
      </c>
      <c r="J2445" s="14" t="n">
        <v>1469462</v>
      </c>
      <c r="L2445" s="14" t="n">
        <v>199057</v>
      </c>
      <c r="M2445" s="1" t="s">
        <v>67</v>
      </c>
      <c r="N2445" s="1" t="s">
        <v>45</v>
      </c>
      <c r="P2445" s="14" t="n">
        <v>101</v>
      </c>
      <c r="Q2445" s="1" t="s">
        <v>57</v>
      </c>
      <c r="R2445" s="1" t="s">
        <v>71</v>
      </c>
      <c r="S2445" s="14" t="n">
        <v>4210315</v>
      </c>
      <c r="T2445" s="1" t="s">
        <v>279</v>
      </c>
      <c r="U2445" s="16" t="n">
        <v>119.97</v>
      </c>
      <c r="W2445" s="16" t="n">
        <v>0</v>
      </c>
      <c r="X2445" s="1" t="s">
        <v>1220</v>
      </c>
      <c r="Z2445" s="1" t="str">
        <f aca="false">IF($T2445="","",IFERROR(INDEX('Resumo Grupos'!$AC$3:$AC$200,MATCH($T2445,'Resumo Grupos'!$AB$3:$AB$200,0)),"n/d"))</f>
        <v>Despesa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12.75" hidden="false" customHeight="true" outlineLevel="0" collapsed="false">
      <c r="A2446" s="14" t="n">
        <v>2</v>
      </c>
      <c r="B2446" s="15" t="n">
        <v>46289</v>
      </c>
      <c r="C2446" s="15" t="n">
        <v>46302</v>
      </c>
      <c r="D2446" s="14" t="n">
        <v>1024</v>
      </c>
      <c r="E2446" s="1" t="s">
        <v>471</v>
      </c>
      <c r="F2446" s="14" t="n">
        <v>24</v>
      </c>
      <c r="G2446" s="1" t="s">
        <v>51</v>
      </c>
      <c r="H2446" s="14" t="n">
        <v>2110405</v>
      </c>
      <c r="I2446" s="1" t="s">
        <v>56</v>
      </c>
      <c r="J2446" s="14" t="n">
        <v>1749543</v>
      </c>
      <c r="L2446" s="14" t="n">
        <v>241107</v>
      </c>
      <c r="M2446" s="1" t="s">
        <v>52</v>
      </c>
      <c r="N2446" s="1" t="s">
        <v>45</v>
      </c>
      <c r="P2446" s="14" t="n">
        <v>113</v>
      </c>
      <c r="Q2446" s="1" t="s">
        <v>46</v>
      </c>
      <c r="R2446" s="1" t="s">
        <v>47</v>
      </c>
      <c r="S2446" s="14" t="n">
        <v>1130101</v>
      </c>
      <c r="T2446" s="1" t="s">
        <v>48</v>
      </c>
      <c r="U2446" s="16" t="n">
        <v>617</v>
      </c>
      <c r="W2446" s="16" t="n">
        <v>0</v>
      </c>
      <c r="X2446" s="1" t="s">
        <v>1999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REAL GOLD 250ML PET</v>
      </c>
      <c r="AC2446" s="1" t="n">
        <v>649357</v>
      </c>
    </row>
    <row r="2447" customFormat="false" ht="12.75" hidden="false" customHeight="true" outlineLevel="0" collapsed="false">
      <c r="A2447" s="14" t="n">
        <v>2</v>
      </c>
      <c r="B2447" s="15" t="n">
        <v>46301</v>
      </c>
      <c r="C2447" s="15" t="n">
        <v>46303</v>
      </c>
      <c r="D2447" s="14" t="n">
        <v>642</v>
      </c>
      <c r="E2447" s="1" t="s">
        <v>123</v>
      </c>
      <c r="F2447" s="14" t="n">
        <v>24</v>
      </c>
      <c r="G2447" s="1" t="s">
        <v>51</v>
      </c>
      <c r="H2447" s="14" t="n">
        <v>2110405</v>
      </c>
      <c r="I2447" s="1" t="s">
        <v>56</v>
      </c>
      <c r="J2447" s="14" t="n">
        <v>1810275</v>
      </c>
      <c r="L2447" s="14" t="n">
        <v>249206</v>
      </c>
      <c r="M2447" s="1" t="s">
        <v>52</v>
      </c>
      <c r="N2447" s="1" t="s">
        <v>45</v>
      </c>
      <c r="P2447" s="14" t="n">
        <v>113</v>
      </c>
      <c r="Q2447" s="1" t="s">
        <v>46</v>
      </c>
      <c r="R2447" s="1" t="s">
        <v>47</v>
      </c>
      <c r="S2447" s="14" t="n">
        <v>1130101</v>
      </c>
      <c r="T2447" s="1" t="s">
        <v>48</v>
      </c>
      <c r="U2447" s="16" t="n">
        <v>180</v>
      </c>
      <c r="W2447" s="16" t="n">
        <v>0</v>
      </c>
      <c r="X2447" s="1" t="s">
        <v>895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PAO DE FORMA REAL MA</v>
      </c>
      <c r="AC2447" s="1" t="n">
        <v>708</v>
      </c>
    </row>
    <row r="2448" customFormat="false" ht="12.75" hidden="false" customHeight="true" outlineLevel="0" collapsed="false">
      <c r="A2448" s="14" t="n">
        <v>2</v>
      </c>
      <c r="B2448" s="15" t="n">
        <v>46282</v>
      </c>
      <c r="C2448" s="15" t="n">
        <v>46303</v>
      </c>
      <c r="D2448" s="14" t="n">
        <v>1659</v>
      </c>
      <c r="E2448" s="1" t="s">
        <v>214</v>
      </c>
      <c r="F2448" s="14" t="n">
        <v>24</v>
      </c>
      <c r="G2448" s="1" t="s">
        <v>51</v>
      </c>
      <c r="H2448" s="14" t="n">
        <v>2110405</v>
      </c>
      <c r="I2448" s="1" t="s">
        <v>56</v>
      </c>
      <c r="J2448" s="14" t="n">
        <v>1714726</v>
      </c>
      <c r="L2448" s="14" t="n">
        <v>235610</v>
      </c>
      <c r="M2448" s="1" t="s">
        <v>52</v>
      </c>
      <c r="N2448" s="1" t="s">
        <v>45</v>
      </c>
      <c r="P2448" s="14" t="n">
        <v>113</v>
      </c>
      <c r="Q2448" s="1" t="s">
        <v>46</v>
      </c>
      <c r="R2448" s="1" t="s">
        <v>47</v>
      </c>
      <c r="S2448" s="14" t="n">
        <v>1130101</v>
      </c>
      <c r="T2448" s="1" t="s">
        <v>48</v>
      </c>
      <c r="U2448" s="16" t="n">
        <v>1121.36</v>
      </c>
      <c r="W2448" s="16" t="n">
        <v>0</v>
      </c>
      <c r="X2448" s="1" t="s">
        <v>1917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BISC TODESCHINI MAIZ</v>
      </c>
      <c r="AC2448" s="1" t="n">
        <v>895938</v>
      </c>
    </row>
    <row r="2449" customFormat="false" ht="12.75" hidden="false" customHeight="true" outlineLevel="0" collapsed="false">
      <c r="A2449" s="14" t="n">
        <v>2</v>
      </c>
      <c r="B2449" s="15" t="n">
        <v>46290</v>
      </c>
      <c r="C2449" s="15" t="n">
        <v>46303</v>
      </c>
      <c r="D2449" s="14" t="n">
        <v>1695</v>
      </c>
      <c r="E2449" s="1" t="s">
        <v>390</v>
      </c>
      <c r="F2449" s="14" t="n">
        <v>24</v>
      </c>
      <c r="G2449" s="1" t="s">
        <v>51</v>
      </c>
      <c r="H2449" s="14" t="n">
        <v>2110405</v>
      </c>
      <c r="I2449" s="1" t="s">
        <v>56</v>
      </c>
      <c r="J2449" s="14" t="n">
        <v>1755309</v>
      </c>
      <c r="L2449" s="14" t="n">
        <v>241693</v>
      </c>
      <c r="M2449" s="1" t="s">
        <v>52</v>
      </c>
      <c r="N2449" s="1" t="s">
        <v>45</v>
      </c>
      <c r="P2449" s="14" t="n">
        <v>113</v>
      </c>
      <c r="Q2449" s="1" t="s">
        <v>46</v>
      </c>
      <c r="R2449" s="1" t="s">
        <v>47</v>
      </c>
      <c r="S2449" s="14" t="n">
        <v>1130101</v>
      </c>
      <c r="T2449" s="1" t="s">
        <v>48</v>
      </c>
      <c r="U2449" s="16" t="n">
        <v>1347.23</v>
      </c>
      <c r="W2449" s="16" t="n">
        <v>0</v>
      </c>
      <c r="X2449" s="1" t="s">
        <v>1919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SUCO JANDAI CAJU500M</v>
      </c>
      <c r="AC2449" s="1" t="n">
        <v>20716</v>
      </c>
    </row>
    <row r="2450" customFormat="false" ht="12.75" hidden="false" customHeight="true" outlineLevel="0" collapsed="false">
      <c r="A2450" s="14" t="n">
        <v>2</v>
      </c>
      <c r="B2450" s="15" t="n">
        <v>46290</v>
      </c>
      <c r="C2450" s="15" t="n">
        <v>46303</v>
      </c>
      <c r="D2450" s="14" t="n">
        <v>1705</v>
      </c>
      <c r="E2450" s="1" t="s">
        <v>130</v>
      </c>
      <c r="F2450" s="14" t="n">
        <v>24</v>
      </c>
      <c r="G2450" s="1" t="s">
        <v>51</v>
      </c>
      <c r="H2450" s="14" t="n">
        <v>2110405</v>
      </c>
      <c r="I2450" s="1" t="s">
        <v>56</v>
      </c>
      <c r="J2450" s="14" t="n">
        <v>1755123</v>
      </c>
      <c r="L2450" s="14" t="n">
        <v>241652</v>
      </c>
      <c r="M2450" s="1" t="s">
        <v>52</v>
      </c>
      <c r="N2450" s="1" t="s">
        <v>45</v>
      </c>
      <c r="P2450" s="14" t="n">
        <v>113</v>
      </c>
      <c r="Q2450" s="1" t="s">
        <v>46</v>
      </c>
      <c r="R2450" s="1" t="s">
        <v>47</v>
      </c>
      <c r="S2450" s="14" t="n">
        <v>1130101</v>
      </c>
      <c r="T2450" s="1" t="s">
        <v>48</v>
      </c>
      <c r="U2450" s="16" t="n">
        <v>538.83</v>
      </c>
      <c r="W2450" s="16" t="n">
        <v>0</v>
      </c>
      <c r="X2450" s="1" t="s">
        <v>2000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MONSTER ENERGY 473ML</v>
      </c>
      <c r="AC2450" s="1" t="n">
        <v>1301295</v>
      </c>
    </row>
    <row r="2451" customFormat="false" ht="12.75" hidden="false" customHeight="true" outlineLevel="0" collapsed="false">
      <c r="A2451" s="14" t="n">
        <v>2</v>
      </c>
      <c r="B2451" s="15" t="n">
        <v>46290</v>
      </c>
      <c r="C2451" s="15" t="n">
        <v>46303</v>
      </c>
      <c r="D2451" s="14" t="n">
        <v>1705</v>
      </c>
      <c r="E2451" s="1" t="s">
        <v>130</v>
      </c>
      <c r="F2451" s="14" t="n">
        <v>24</v>
      </c>
      <c r="G2451" s="1" t="s">
        <v>51</v>
      </c>
      <c r="H2451" s="14" t="n">
        <v>2110405</v>
      </c>
      <c r="I2451" s="1" t="s">
        <v>56</v>
      </c>
      <c r="J2451" s="14" t="n">
        <v>1755150</v>
      </c>
      <c r="L2451" s="14" t="n">
        <v>241660</v>
      </c>
      <c r="M2451" s="1" t="s">
        <v>52</v>
      </c>
      <c r="N2451" s="1" t="s">
        <v>45</v>
      </c>
      <c r="P2451" s="14" t="n">
        <v>113</v>
      </c>
      <c r="Q2451" s="1" t="s">
        <v>46</v>
      </c>
      <c r="R2451" s="1" t="s">
        <v>47</v>
      </c>
      <c r="S2451" s="14" t="n">
        <v>1130101</v>
      </c>
      <c r="T2451" s="1" t="s">
        <v>48</v>
      </c>
      <c r="U2451" s="16" t="n">
        <v>950.6</v>
      </c>
      <c r="W2451" s="16" t="n">
        <v>0</v>
      </c>
      <c r="X2451" s="1" t="s">
        <v>2001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REFRI. COCA COLA ORI</v>
      </c>
      <c r="AC2451" s="1" t="n">
        <v>2056092</v>
      </c>
    </row>
    <row r="2452" customFormat="false" ht="12.75" hidden="false" customHeight="true" outlineLevel="0" collapsed="false">
      <c r="A2452" s="14" t="n">
        <v>2</v>
      </c>
      <c r="B2452" s="15" t="n">
        <v>46279</v>
      </c>
      <c r="C2452" s="15" t="n">
        <v>46303</v>
      </c>
      <c r="D2452" s="14" t="n">
        <v>1218</v>
      </c>
      <c r="E2452" s="1" t="s">
        <v>659</v>
      </c>
      <c r="F2452" s="14" t="n">
        <v>24</v>
      </c>
      <c r="G2452" s="1" t="s">
        <v>51</v>
      </c>
      <c r="H2452" s="14" t="n">
        <v>2110405</v>
      </c>
      <c r="I2452" s="1" t="s">
        <v>56</v>
      </c>
      <c r="J2452" s="14" t="n">
        <v>1702968</v>
      </c>
      <c r="L2452" s="14" t="n">
        <v>233735</v>
      </c>
      <c r="M2452" s="1" t="s">
        <v>52</v>
      </c>
      <c r="N2452" s="1" t="s">
        <v>45</v>
      </c>
      <c r="P2452" s="14" t="n">
        <v>113</v>
      </c>
      <c r="Q2452" s="1" t="s">
        <v>46</v>
      </c>
      <c r="R2452" s="1" t="s">
        <v>47</v>
      </c>
      <c r="S2452" s="14" t="n">
        <v>1130101</v>
      </c>
      <c r="T2452" s="1" t="s">
        <v>48</v>
      </c>
      <c r="U2452" s="16" t="n">
        <v>803.5</v>
      </c>
      <c r="W2452" s="16" t="n">
        <v>0</v>
      </c>
      <c r="X2452" s="1" t="s">
        <v>1761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COLA POLYTUBES ADESI</v>
      </c>
      <c r="AC2452" s="1" t="n">
        <v>11105</v>
      </c>
    </row>
    <row r="2453" customFormat="false" ht="12.75" hidden="false" customHeight="true" outlineLevel="0" collapsed="false">
      <c r="A2453" s="14" t="n">
        <v>2</v>
      </c>
      <c r="B2453" s="15" t="n">
        <v>46301</v>
      </c>
      <c r="C2453" s="15" t="n">
        <v>46303</v>
      </c>
      <c r="D2453" s="14" t="n">
        <v>1328</v>
      </c>
      <c r="E2453" s="1" t="s">
        <v>95</v>
      </c>
      <c r="F2453" s="14" t="n">
        <v>24</v>
      </c>
      <c r="G2453" s="1" t="s">
        <v>51</v>
      </c>
      <c r="H2453" s="14" t="n">
        <v>2110405</v>
      </c>
      <c r="I2453" s="1" t="s">
        <v>56</v>
      </c>
      <c r="J2453" s="14" t="n">
        <v>1810291</v>
      </c>
      <c r="L2453" s="14" t="n">
        <v>249208</v>
      </c>
      <c r="M2453" s="1" t="s">
        <v>52</v>
      </c>
      <c r="N2453" s="1" t="s">
        <v>45</v>
      </c>
      <c r="P2453" s="14" t="n">
        <v>113</v>
      </c>
      <c r="Q2453" s="1" t="s">
        <v>46</v>
      </c>
      <c r="R2453" s="1" t="s">
        <v>47</v>
      </c>
      <c r="S2453" s="14" t="n">
        <v>1130101</v>
      </c>
      <c r="T2453" s="1" t="s">
        <v>48</v>
      </c>
      <c r="U2453" s="16" t="n">
        <v>247.55</v>
      </c>
      <c r="W2453" s="16" t="n">
        <v>0</v>
      </c>
      <c r="X2453" s="1" t="s">
        <v>2002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PAO DE KIKAO 10</v>
      </c>
      <c r="AC2453" s="1" t="n">
        <v>4843</v>
      </c>
    </row>
    <row r="2454" customFormat="false" ht="12.75" hidden="false" customHeight="true" outlineLevel="0" collapsed="false">
      <c r="A2454" s="14" t="n">
        <v>2</v>
      </c>
      <c r="B2454" s="15" t="n">
        <v>46289</v>
      </c>
      <c r="C2454" s="15" t="n">
        <v>46303</v>
      </c>
      <c r="D2454" s="14" t="n">
        <v>1740</v>
      </c>
      <c r="E2454" s="1" t="s">
        <v>468</v>
      </c>
      <c r="F2454" s="14" t="n">
        <v>24</v>
      </c>
      <c r="G2454" s="1" t="s">
        <v>51</v>
      </c>
      <c r="H2454" s="14" t="n">
        <v>2110405</v>
      </c>
      <c r="I2454" s="1" t="s">
        <v>56</v>
      </c>
      <c r="J2454" s="14" t="n">
        <v>1749107</v>
      </c>
      <c r="L2454" s="14" t="n">
        <v>240978</v>
      </c>
      <c r="M2454" s="1" t="s">
        <v>52</v>
      </c>
      <c r="N2454" s="1" t="s">
        <v>45</v>
      </c>
      <c r="P2454" s="14" t="n">
        <v>113</v>
      </c>
      <c r="Q2454" s="1" t="s">
        <v>46</v>
      </c>
      <c r="R2454" s="1" t="s">
        <v>47</v>
      </c>
      <c r="S2454" s="14" t="n">
        <v>1130101</v>
      </c>
      <c r="T2454" s="1" t="s">
        <v>48</v>
      </c>
      <c r="U2454" s="16" t="n">
        <v>381.01</v>
      </c>
      <c r="W2454" s="16" t="n">
        <v>0</v>
      </c>
      <c r="X2454" s="1" t="s">
        <v>2003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IOGURTE CEN LAR NESTLE COPO 170G</v>
      </c>
      <c r="AC2454" s="1" t="n">
        <v>1274240</v>
      </c>
    </row>
    <row r="2455" customFormat="false" ht="12.75" hidden="false" customHeight="true" outlineLevel="0" collapsed="false">
      <c r="A2455" s="14" t="n">
        <v>2</v>
      </c>
      <c r="B2455" s="15" t="n">
        <v>46273</v>
      </c>
      <c r="C2455" s="15" t="n">
        <v>46303</v>
      </c>
      <c r="D2455" s="14" t="n">
        <v>10012</v>
      </c>
      <c r="E2455" s="1" t="s">
        <v>185</v>
      </c>
      <c r="F2455" s="14" t="n">
        <v>24</v>
      </c>
      <c r="G2455" s="1" t="s">
        <v>51</v>
      </c>
      <c r="H2455" s="14" t="n">
        <v>2110405</v>
      </c>
      <c r="I2455" s="1" t="s">
        <v>56</v>
      </c>
      <c r="J2455" s="14" t="n">
        <v>1672894</v>
      </c>
      <c r="L2455" s="14" t="n">
        <v>229365</v>
      </c>
      <c r="M2455" s="1" t="s">
        <v>52</v>
      </c>
      <c r="N2455" s="1" t="s">
        <v>45</v>
      </c>
      <c r="P2455" s="14" t="n">
        <v>113</v>
      </c>
      <c r="Q2455" s="1" t="s">
        <v>46</v>
      </c>
      <c r="R2455" s="1" t="s">
        <v>47</v>
      </c>
      <c r="S2455" s="14" t="n">
        <v>1130101</v>
      </c>
      <c r="T2455" s="1" t="s">
        <v>48</v>
      </c>
      <c r="U2455" s="16" t="n">
        <v>419.5</v>
      </c>
      <c r="W2455" s="16" t="n">
        <v>0</v>
      </c>
      <c r="X2455" s="1" t="s">
        <v>1835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ABS SEMPERLIVRE SUAVE C/ABA -16UN</v>
      </c>
      <c r="AC2455" s="1" t="n">
        <v>1968927</v>
      </c>
    </row>
    <row r="2456" customFormat="false" ht="12.75" hidden="false" customHeight="true" outlineLevel="0" collapsed="false">
      <c r="A2456" s="14" t="n">
        <v>2</v>
      </c>
      <c r="B2456" s="15" t="n">
        <v>46300</v>
      </c>
      <c r="C2456" s="15" t="n">
        <v>46304</v>
      </c>
      <c r="D2456" s="14" t="n">
        <v>10018</v>
      </c>
      <c r="E2456" s="1" t="s">
        <v>216</v>
      </c>
      <c r="F2456" s="14" t="n">
        <v>34</v>
      </c>
      <c r="G2456" s="1" t="s">
        <v>55</v>
      </c>
      <c r="H2456" s="14" t="n">
        <v>2110405</v>
      </c>
      <c r="I2456" s="1" t="s">
        <v>56</v>
      </c>
      <c r="J2456" s="14" t="n">
        <v>1805399</v>
      </c>
      <c r="L2456" s="14" t="n">
        <v>249126</v>
      </c>
      <c r="M2456" s="1" t="s">
        <v>52</v>
      </c>
      <c r="N2456" s="1" t="s">
        <v>45</v>
      </c>
      <c r="P2456" s="14" t="n">
        <v>113</v>
      </c>
      <c r="Q2456" s="1" t="s">
        <v>46</v>
      </c>
      <c r="R2456" s="1" t="s">
        <v>47</v>
      </c>
      <c r="S2456" s="14" t="n">
        <v>1130101</v>
      </c>
      <c r="T2456" s="1" t="s">
        <v>48</v>
      </c>
      <c r="U2456" s="16" t="n">
        <v>519</v>
      </c>
      <c r="W2456" s="16" t="n">
        <v>0</v>
      </c>
      <c r="X2456" s="1" t="s">
        <v>2004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OVOS BRANCO UNID</v>
      </c>
      <c r="AC2456" s="1" t="n">
        <v>400</v>
      </c>
    </row>
    <row r="2457" customFormat="false" ht="12.75" hidden="false" customHeight="true" outlineLevel="0" collapsed="false">
      <c r="A2457" s="14" t="n">
        <v>2</v>
      </c>
      <c r="B2457" s="15" t="n">
        <v>46297</v>
      </c>
      <c r="C2457" s="15" t="n">
        <v>46304</v>
      </c>
      <c r="D2457" s="14" t="n">
        <v>1642</v>
      </c>
      <c r="E2457" s="1" t="s">
        <v>228</v>
      </c>
      <c r="F2457" s="14" t="n">
        <v>24</v>
      </c>
      <c r="G2457" s="1" t="s">
        <v>51</v>
      </c>
      <c r="H2457" s="14" t="n">
        <v>2110405</v>
      </c>
      <c r="I2457" s="1" t="s">
        <v>56</v>
      </c>
      <c r="J2457" s="14" t="n">
        <v>1789308</v>
      </c>
      <c r="L2457" s="14" t="n">
        <v>246591</v>
      </c>
      <c r="M2457" s="1" t="s">
        <v>52</v>
      </c>
      <c r="N2457" s="1" t="s">
        <v>45</v>
      </c>
      <c r="P2457" s="14" t="n">
        <v>113</v>
      </c>
      <c r="Q2457" s="1" t="s">
        <v>46</v>
      </c>
      <c r="R2457" s="1" t="s">
        <v>47</v>
      </c>
      <c r="S2457" s="14" t="n">
        <v>1130101</v>
      </c>
      <c r="T2457" s="1" t="s">
        <v>48</v>
      </c>
      <c r="U2457" s="16" t="n">
        <v>408.97</v>
      </c>
      <c r="W2457" s="16" t="n">
        <v>0</v>
      </c>
      <c r="X2457" s="1" t="s">
        <v>2005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PAO DE FORMA BROTHER</v>
      </c>
      <c r="AC2457" s="1" t="n">
        <v>1044713</v>
      </c>
    </row>
    <row r="2458" customFormat="false" ht="12.75" hidden="false" customHeight="true" outlineLevel="0" collapsed="false">
      <c r="A2458" s="14" t="n">
        <v>2</v>
      </c>
      <c r="B2458" s="15" t="n">
        <v>46276</v>
      </c>
      <c r="C2458" s="15" t="n">
        <v>46304</v>
      </c>
      <c r="D2458" s="14" t="n">
        <v>1217</v>
      </c>
      <c r="E2458" s="1" t="s">
        <v>776</v>
      </c>
      <c r="F2458" s="14" t="n">
        <v>24</v>
      </c>
      <c r="G2458" s="1" t="s">
        <v>51</v>
      </c>
      <c r="H2458" s="14" t="n">
        <v>2110405</v>
      </c>
      <c r="I2458" s="1" t="s">
        <v>56</v>
      </c>
      <c r="J2458" s="14" t="n">
        <v>1687687</v>
      </c>
      <c r="L2458" s="14" t="n">
        <v>231763</v>
      </c>
      <c r="M2458" s="1" t="s">
        <v>52</v>
      </c>
      <c r="N2458" s="1" t="s">
        <v>45</v>
      </c>
      <c r="P2458" s="14" t="n">
        <v>113</v>
      </c>
      <c r="Q2458" s="1" t="s">
        <v>46</v>
      </c>
      <c r="R2458" s="1" t="s">
        <v>47</v>
      </c>
      <c r="S2458" s="14" t="n">
        <v>1130101</v>
      </c>
      <c r="T2458" s="1" t="s">
        <v>48</v>
      </c>
      <c r="U2458" s="16" t="n">
        <v>793.46</v>
      </c>
      <c r="W2458" s="16" t="n">
        <v>0</v>
      </c>
      <c r="X2458" s="1" t="s">
        <v>1785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CORANTE XZ.PRETO</v>
      </c>
      <c r="AC2458" s="1" t="n">
        <v>5521</v>
      </c>
    </row>
    <row r="2459" customFormat="false" ht="12.75" hidden="false" customHeight="true" outlineLevel="0" collapsed="false">
      <c r="A2459" s="14" t="n">
        <v>2</v>
      </c>
      <c r="B2459" s="15" t="n">
        <v>46283</v>
      </c>
      <c r="C2459" s="15" t="n">
        <v>46304</v>
      </c>
      <c r="D2459" s="14" t="n">
        <v>1626</v>
      </c>
      <c r="E2459" s="1" t="s">
        <v>77</v>
      </c>
      <c r="F2459" s="14" t="n">
        <v>24</v>
      </c>
      <c r="G2459" s="1" t="s">
        <v>51</v>
      </c>
      <c r="H2459" s="14" t="n">
        <v>2110405</v>
      </c>
      <c r="I2459" s="1" t="s">
        <v>56</v>
      </c>
      <c r="J2459" s="14" t="n">
        <v>1720829</v>
      </c>
      <c r="L2459" s="14" t="n">
        <v>236704</v>
      </c>
      <c r="M2459" s="1" t="s">
        <v>52</v>
      </c>
      <c r="N2459" s="1" t="s">
        <v>45</v>
      </c>
      <c r="P2459" s="14" t="n">
        <v>113</v>
      </c>
      <c r="Q2459" s="1" t="s">
        <v>46</v>
      </c>
      <c r="R2459" s="1" t="s">
        <v>47</v>
      </c>
      <c r="S2459" s="14" t="n">
        <v>1130101</v>
      </c>
      <c r="T2459" s="1" t="s">
        <v>48</v>
      </c>
      <c r="U2459" s="16" t="n">
        <v>1109.18</v>
      </c>
      <c r="W2459" s="16" t="n">
        <v>0</v>
      </c>
      <c r="X2459" s="1" t="s">
        <v>1948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CALABRESA SEARA KG</v>
      </c>
      <c r="AC2459" s="1" t="n">
        <v>321762</v>
      </c>
    </row>
    <row r="2460" customFormat="false" ht="12.75" hidden="false" customHeight="true" outlineLevel="0" collapsed="false">
      <c r="A2460" s="14" t="n">
        <v>2</v>
      </c>
      <c r="B2460" s="15" t="n">
        <v>46291</v>
      </c>
      <c r="C2460" s="15" t="n">
        <v>46304</v>
      </c>
      <c r="D2460" s="14" t="n">
        <v>1815</v>
      </c>
      <c r="E2460" s="1" t="s">
        <v>172</v>
      </c>
      <c r="F2460" s="14" t="n">
        <v>24</v>
      </c>
      <c r="G2460" s="1" t="s">
        <v>51</v>
      </c>
      <c r="H2460" s="14" t="n">
        <v>2110405</v>
      </c>
      <c r="I2460" s="1" t="s">
        <v>56</v>
      </c>
      <c r="J2460" s="14" t="n">
        <v>1759101</v>
      </c>
      <c r="L2460" s="14" t="n">
        <v>242262</v>
      </c>
      <c r="M2460" s="1" t="s">
        <v>52</v>
      </c>
      <c r="N2460" s="1" t="s">
        <v>45</v>
      </c>
      <c r="P2460" s="14" t="n">
        <v>113</v>
      </c>
      <c r="Q2460" s="1" t="s">
        <v>46</v>
      </c>
      <c r="R2460" s="1" t="s">
        <v>47</v>
      </c>
      <c r="S2460" s="14" t="n">
        <v>1130101</v>
      </c>
      <c r="T2460" s="1" t="s">
        <v>48</v>
      </c>
      <c r="U2460" s="16" t="n">
        <v>716.1</v>
      </c>
      <c r="W2460" s="16" t="n">
        <v>0</v>
      </c>
      <c r="X2460" s="1" t="s">
        <v>1953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0" t="str">
        <f aca="false">IFERROR(INDEX('Mov Entradas (Rel 10497)'!$L:$L,MATCH(AC2460,'Mov Entradas (Rel 10497)'!$I:$I,0)),"nao encontrado")</f>
        <v>FILE PEITOA GRANEL</v>
      </c>
      <c r="AC2460" s="0" t="n">
        <v>404714</v>
      </c>
    </row>
    <row r="2461" customFormat="false" ht="12.75" hidden="false" customHeight="true" outlineLevel="0" collapsed="false">
      <c r="A2461" s="14" t="n">
        <v>2</v>
      </c>
      <c r="B2461" s="15" t="n">
        <v>46298</v>
      </c>
      <c r="C2461" s="15" t="n">
        <v>46304</v>
      </c>
      <c r="D2461" s="14" t="n">
        <v>1363</v>
      </c>
      <c r="E2461" s="1" t="s">
        <v>174</v>
      </c>
      <c r="F2461" s="14" t="n">
        <v>24</v>
      </c>
      <c r="G2461" s="1" t="s">
        <v>51</v>
      </c>
      <c r="H2461" s="14" t="n">
        <v>2110405</v>
      </c>
      <c r="I2461" s="1" t="s">
        <v>56</v>
      </c>
      <c r="J2461" s="14" t="n">
        <v>1793336</v>
      </c>
      <c r="L2461" s="14" t="n">
        <v>247224</v>
      </c>
      <c r="M2461" s="1" t="s">
        <v>52</v>
      </c>
      <c r="N2461" s="1" t="s">
        <v>45</v>
      </c>
      <c r="P2461" s="14" t="n">
        <v>113</v>
      </c>
      <c r="Q2461" s="1" t="s">
        <v>46</v>
      </c>
      <c r="R2461" s="1" t="s">
        <v>47</v>
      </c>
      <c r="S2461" s="14" t="n">
        <v>1130101</v>
      </c>
      <c r="T2461" s="1" t="s">
        <v>48</v>
      </c>
      <c r="U2461" s="16" t="n">
        <v>185</v>
      </c>
      <c r="W2461" s="16" t="n">
        <v>0</v>
      </c>
      <c r="X2461" s="1" t="s">
        <v>2006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0" t="str">
        <f aca="false">IFERROR(INDEX('Mov Entradas (Rel 10497)'!$L:$L,MATCH(AC2461,'Mov Entradas (Rel 10497)'!$I:$I,0)),"nao encontrado")</f>
        <v>PAO HAMBURGUER SANTO PAO</v>
      </c>
      <c r="AC2461" s="0" t="n">
        <v>4046</v>
      </c>
    </row>
    <row r="2462" customFormat="false" ht="12.75" hidden="false" customHeight="true" outlineLevel="0" collapsed="false">
      <c r="A2462" s="14" t="n">
        <v>2</v>
      </c>
      <c r="B2462" s="15" t="n">
        <v>46297</v>
      </c>
      <c r="C2462" s="15" t="n">
        <v>46304</v>
      </c>
      <c r="D2462" s="14" t="n">
        <v>560</v>
      </c>
      <c r="E2462" s="1" t="s">
        <v>453</v>
      </c>
      <c r="F2462" s="14" t="n">
        <v>24</v>
      </c>
      <c r="G2462" s="1" t="s">
        <v>51</v>
      </c>
      <c r="H2462" s="14" t="n">
        <v>2110405</v>
      </c>
      <c r="I2462" s="1" t="s">
        <v>56</v>
      </c>
      <c r="J2462" s="14" t="n">
        <v>1790215</v>
      </c>
      <c r="L2462" s="14" t="n">
        <v>246782</v>
      </c>
      <c r="M2462" s="1" t="s">
        <v>52</v>
      </c>
      <c r="N2462" s="1" t="s">
        <v>45</v>
      </c>
      <c r="P2462" s="14" t="n">
        <v>113</v>
      </c>
      <c r="Q2462" s="1" t="s">
        <v>46</v>
      </c>
      <c r="R2462" s="1" t="s">
        <v>47</v>
      </c>
      <c r="S2462" s="14" t="n">
        <v>1130101</v>
      </c>
      <c r="T2462" s="1" t="s">
        <v>48</v>
      </c>
      <c r="U2462" s="16" t="n">
        <v>250</v>
      </c>
      <c r="W2462" s="16" t="n">
        <v>0</v>
      </c>
      <c r="X2462" s="1" t="s">
        <v>2007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BISCOITOS DA MARIA S</v>
      </c>
      <c r="AC2462" s="1" t="n">
        <v>2368</v>
      </c>
    </row>
    <row r="2463" customFormat="false" ht="12.75" hidden="false" customHeight="true" outlineLevel="0" collapsed="false">
      <c r="A2463" s="14" t="n">
        <v>2</v>
      </c>
      <c r="B2463" s="15" t="n">
        <v>46283</v>
      </c>
      <c r="C2463" s="15" t="n">
        <v>46304</v>
      </c>
      <c r="D2463" s="14" t="n">
        <v>1675</v>
      </c>
      <c r="E2463" s="1" t="s">
        <v>289</v>
      </c>
      <c r="F2463" s="14" t="n">
        <v>24</v>
      </c>
      <c r="G2463" s="1" t="s">
        <v>51</v>
      </c>
      <c r="H2463" s="14" t="n">
        <v>2110405</v>
      </c>
      <c r="I2463" s="1" t="s">
        <v>56</v>
      </c>
      <c r="J2463" s="14" t="n">
        <v>1720448</v>
      </c>
      <c r="L2463" s="14" t="n">
        <v>236603</v>
      </c>
      <c r="M2463" s="1" t="s">
        <v>52</v>
      </c>
      <c r="N2463" s="1" t="s">
        <v>45</v>
      </c>
      <c r="P2463" s="14" t="n">
        <v>113</v>
      </c>
      <c r="Q2463" s="1" t="s">
        <v>46</v>
      </c>
      <c r="R2463" s="1" t="s">
        <v>47</v>
      </c>
      <c r="S2463" s="14" t="n">
        <v>1130101</v>
      </c>
      <c r="T2463" s="1" t="s">
        <v>48</v>
      </c>
      <c r="U2463" s="16" t="n">
        <v>270.84</v>
      </c>
      <c r="W2463" s="16" t="n">
        <v>0</v>
      </c>
      <c r="X2463" s="1" t="s">
        <v>2008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0" t="str">
        <f aca="false">IFERROR(INDEX('Mov Entradas (Rel 10497)'!$L:$L,MATCH(AC2463,'Mov Entradas (Rel 10497)'!$I:$I,0)),"nao encontrado")</f>
        <v>MAC.D BENTA ESP 500G</v>
      </c>
      <c r="AC2463" s="0" t="n">
        <v>515341</v>
      </c>
    </row>
    <row r="2464" customFormat="false" ht="12.75" hidden="false" customHeight="true" outlineLevel="0" collapsed="false">
      <c r="A2464" s="14" t="n">
        <v>2</v>
      </c>
      <c r="B2464" s="15" t="n">
        <v>46298</v>
      </c>
      <c r="C2464" s="15" t="n">
        <v>46304</v>
      </c>
      <c r="D2464" s="14" t="n">
        <v>1625</v>
      </c>
      <c r="E2464" s="1" t="s">
        <v>270</v>
      </c>
      <c r="F2464" s="14" t="n">
        <v>24</v>
      </c>
      <c r="G2464" s="1" t="s">
        <v>51</v>
      </c>
      <c r="H2464" s="14" t="n">
        <v>2110405</v>
      </c>
      <c r="I2464" s="1" t="s">
        <v>56</v>
      </c>
      <c r="J2464" s="14" t="n">
        <v>1793474</v>
      </c>
      <c r="L2464" s="14" t="n">
        <v>247245</v>
      </c>
      <c r="M2464" s="1" t="s">
        <v>52</v>
      </c>
      <c r="N2464" s="1" t="s">
        <v>45</v>
      </c>
      <c r="P2464" s="14" t="n">
        <v>113</v>
      </c>
      <c r="Q2464" s="1" t="s">
        <v>46</v>
      </c>
      <c r="R2464" s="1" t="s">
        <v>47</v>
      </c>
      <c r="S2464" s="14" t="n">
        <v>1130101</v>
      </c>
      <c r="T2464" s="1" t="s">
        <v>48</v>
      </c>
      <c r="U2464" s="16" t="n">
        <v>5747</v>
      </c>
      <c r="W2464" s="16" t="n">
        <v>0</v>
      </c>
      <c r="X2464" s="1" t="s">
        <v>2009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 t="str">
        <f aca="false">IFERROR(INDEX('Mov Entradas (Rel 10497)'!$L:$L,MATCH(AC2464,'Mov Entradas (Rel 10497)'!$I:$I,0)),"nao encontrado")</f>
        <v>TRASEIRO DE BOI L1</v>
      </c>
      <c r="AC2464" s="1" t="n">
        <v>15523</v>
      </c>
    </row>
    <row r="2465" customFormat="false" ht="12.75" hidden="false" customHeight="true" outlineLevel="0" collapsed="false">
      <c r="A2465" s="14" t="n">
        <v>2</v>
      </c>
      <c r="B2465" s="15" t="n">
        <v>46284</v>
      </c>
      <c r="C2465" s="15" t="n">
        <v>46304</v>
      </c>
      <c r="D2465" s="14" t="n">
        <v>1749</v>
      </c>
      <c r="E2465" s="1" t="s">
        <v>585</v>
      </c>
      <c r="F2465" s="14" t="n">
        <v>24</v>
      </c>
      <c r="G2465" s="1" t="s">
        <v>51</v>
      </c>
      <c r="H2465" s="14" t="n">
        <v>2110101</v>
      </c>
      <c r="I2465" s="1" t="s">
        <v>43</v>
      </c>
      <c r="J2465" s="14" t="n">
        <v>1724182</v>
      </c>
      <c r="L2465" s="14" t="n">
        <v>237134</v>
      </c>
      <c r="M2465" s="1" t="s">
        <v>52</v>
      </c>
      <c r="N2465" s="1" t="s">
        <v>45</v>
      </c>
      <c r="P2465" s="14" t="n">
        <v>113</v>
      </c>
      <c r="Q2465" s="1" t="s">
        <v>46</v>
      </c>
      <c r="R2465" s="1" t="s">
        <v>47</v>
      </c>
      <c r="S2465" s="14" t="n">
        <v>1130101</v>
      </c>
      <c r="T2465" s="1" t="s">
        <v>48</v>
      </c>
      <c r="U2465" s="16" t="n">
        <v>1731.75</v>
      </c>
      <c r="W2465" s="16" t="n">
        <v>0</v>
      </c>
      <c r="X2465" s="0" t="s">
        <v>1955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0" t="str">
        <f aca="false">IFERROR(INDEX('Mov Entradas (Rel 10497)'!$L:$L,MATCH(AC2465,'Mov Entradas (Rel 10497)'!$I:$I,0)),"nao encontrado")</f>
        <v>ARROZ BRANCO FACCIO 1KG</v>
      </c>
      <c r="AC2465" s="0" t="n">
        <v>4426</v>
      </c>
    </row>
    <row r="2466" customFormat="false" ht="12.75" hidden="false" customHeight="true" outlineLevel="0" collapsed="false">
      <c r="A2466" s="14" t="n">
        <v>2</v>
      </c>
      <c r="B2466" s="15" t="n">
        <v>46300</v>
      </c>
      <c r="C2466" s="15" t="n">
        <v>46304</v>
      </c>
      <c r="D2466" s="14" t="n">
        <v>1899</v>
      </c>
      <c r="E2466" s="1" t="s">
        <v>204</v>
      </c>
      <c r="F2466" s="14" t="n">
        <v>24</v>
      </c>
      <c r="G2466" s="1" t="s">
        <v>51</v>
      </c>
      <c r="H2466" s="14" t="n">
        <v>2110405</v>
      </c>
      <c r="I2466" s="1" t="s">
        <v>56</v>
      </c>
      <c r="J2466" s="14" t="n">
        <v>1806966</v>
      </c>
      <c r="L2466" s="14" t="n">
        <v>249202</v>
      </c>
      <c r="M2466" s="1" t="s">
        <v>52</v>
      </c>
      <c r="N2466" s="1" t="s">
        <v>45</v>
      </c>
      <c r="P2466" s="14" t="n">
        <v>113</v>
      </c>
      <c r="Q2466" s="1" t="s">
        <v>46</v>
      </c>
      <c r="R2466" s="1" t="s">
        <v>47</v>
      </c>
      <c r="S2466" s="14" t="n">
        <v>1130101</v>
      </c>
      <c r="T2466" s="1" t="s">
        <v>48</v>
      </c>
      <c r="U2466" s="16" t="n">
        <v>162.4</v>
      </c>
      <c r="W2466" s="16" t="n">
        <v>0</v>
      </c>
      <c r="X2466" s="1" t="s">
        <v>2010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PAO DE FORMA REAL MA</v>
      </c>
      <c r="AC2466" s="1" t="n">
        <v>838</v>
      </c>
    </row>
    <row r="2467" customFormat="false" ht="12.75" hidden="false" customHeight="true" outlineLevel="0" collapsed="false">
      <c r="A2467" s="14" t="n">
        <v>2</v>
      </c>
      <c r="B2467" s="15" t="n">
        <v>46290</v>
      </c>
      <c r="C2467" s="15" t="n">
        <v>46304</v>
      </c>
      <c r="D2467" s="14" t="n">
        <v>1697</v>
      </c>
      <c r="E2467" s="1" t="s">
        <v>787</v>
      </c>
      <c r="F2467" s="14" t="n">
        <v>24</v>
      </c>
      <c r="G2467" s="1" t="s">
        <v>51</v>
      </c>
      <c r="H2467" s="14" t="n">
        <v>2110405</v>
      </c>
      <c r="I2467" s="1" t="s">
        <v>56</v>
      </c>
      <c r="J2467" s="14" t="n">
        <v>1756495</v>
      </c>
      <c r="L2467" s="14" t="n">
        <v>241945</v>
      </c>
      <c r="M2467" s="1" t="s">
        <v>52</v>
      </c>
      <c r="N2467" s="1" t="s">
        <v>45</v>
      </c>
      <c r="P2467" s="14" t="n">
        <v>113</v>
      </c>
      <c r="Q2467" s="1" t="s">
        <v>46</v>
      </c>
      <c r="R2467" s="1" t="s">
        <v>47</v>
      </c>
      <c r="S2467" s="14" t="n">
        <v>1130101</v>
      </c>
      <c r="T2467" s="1" t="s">
        <v>48</v>
      </c>
      <c r="U2467" s="16" t="n">
        <v>588.84</v>
      </c>
      <c r="W2467" s="16" t="n">
        <v>0</v>
      </c>
      <c r="X2467" s="1" t="s">
        <v>2011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0" t="str">
        <f aca="false">IFERROR(INDEX('Mov Entradas (Rel 10497)'!$L:$L,MATCH(AC2467,'Mov Entradas (Rel 10497)'!$I:$I,0)),"nao encontrado")</f>
        <v>LEITE ITALAC DESN 1L</v>
      </c>
      <c r="AC2467" s="0" t="n">
        <v>213686</v>
      </c>
    </row>
    <row r="2468" customFormat="false" ht="12.75" hidden="false" customHeight="true" outlineLevel="0" collapsed="false">
      <c r="A2468" s="14" t="n">
        <v>2</v>
      </c>
      <c r="B2468" s="15" t="n">
        <v>46261</v>
      </c>
      <c r="C2468" s="15" t="n">
        <v>46305</v>
      </c>
      <c r="D2468" s="14" t="n">
        <v>1134</v>
      </c>
      <c r="E2468" s="1" t="s">
        <v>2012</v>
      </c>
      <c r="F2468" s="14" t="n">
        <v>46</v>
      </c>
      <c r="G2468" s="1" t="s">
        <v>319</v>
      </c>
      <c r="H2468" s="14" t="n">
        <v>2110405</v>
      </c>
      <c r="I2468" s="1" t="s">
        <v>56</v>
      </c>
      <c r="J2468" s="14" t="n">
        <v>1608652</v>
      </c>
      <c r="L2468" s="14" t="n">
        <v>220390</v>
      </c>
      <c r="M2468" s="1" t="s">
        <v>52</v>
      </c>
      <c r="N2468" s="1" t="s">
        <v>45</v>
      </c>
      <c r="P2468" s="14" t="n">
        <v>113</v>
      </c>
      <c r="Q2468" s="1" t="s">
        <v>46</v>
      </c>
      <c r="R2468" s="1" t="s">
        <v>39</v>
      </c>
      <c r="S2468" s="14" t="n">
        <v>4210227</v>
      </c>
      <c r="T2468" s="1" t="s">
        <v>68</v>
      </c>
      <c r="U2468" s="16" t="n">
        <v>100</v>
      </c>
      <c r="W2468" s="16" t="n">
        <v>0</v>
      </c>
      <c r="X2468" s="1" t="s">
        <v>2013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4" t="n">
        <v>2</v>
      </c>
      <c r="B2469" s="15" t="n">
        <v>46279</v>
      </c>
      <c r="C2469" s="15" t="n">
        <v>46305</v>
      </c>
      <c r="D2469" s="14" t="n">
        <v>1134</v>
      </c>
      <c r="E2469" s="1" t="s">
        <v>2012</v>
      </c>
      <c r="F2469" s="14" t="n">
        <v>46</v>
      </c>
      <c r="G2469" s="1" t="s">
        <v>319</v>
      </c>
      <c r="H2469" s="14" t="n">
        <v>2110405</v>
      </c>
      <c r="I2469" s="1" t="s">
        <v>56</v>
      </c>
      <c r="J2469" s="14" t="n">
        <v>1701694</v>
      </c>
      <c r="L2469" s="14" t="n">
        <v>233483</v>
      </c>
      <c r="M2469" s="1" t="s">
        <v>52</v>
      </c>
      <c r="N2469" s="1" t="s">
        <v>45</v>
      </c>
      <c r="P2469" s="14" t="n">
        <v>113</v>
      </c>
      <c r="Q2469" s="1" t="s">
        <v>46</v>
      </c>
      <c r="R2469" s="1" t="s">
        <v>39</v>
      </c>
      <c r="S2469" s="14" t="n">
        <v>4210227</v>
      </c>
      <c r="T2469" s="1" t="s">
        <v>68</v>
      </c>
      <c r="U2469" s="16" t="n">
        <v>30</v>
      </c>
      <c r="W2469" s="16" t="n">
        <v>0</v>
      </c>
      <c r="X2469" s="1" t="s">
        <v>2014</v>
      </c>
      <c r="Z2469" s="1" t="str">
        <f aca="false">IF($T2469="","",IFERROR(INDEX('Resumo Grupos'!$AC$3:$AC$200,MATCH($T2469,'Resumo Grupos'!$AB$3:$AB$200,0)),"n/d"))</f>
        <v>Despesa</v>
      </c>
      <c r="AA2469" s="1" t="str">
        <f aca="false">IF($T2469="","",IF(COUNTIF('Resumo Grupos'!$AE$3:$AE$40,$T2469)&gt;0,"NAO","SIM"))</f>
        <v>SIM</v>
      </c>
      <c r="AB2469" s="1"/>
      <c r="AC2469" s="1"/>
    </row>
    <row r="2470" customFormat="false" ht="12.75" hidden="false" customHeight="true" outlineLevel="0" collapsed="false">
      <c r="A2470" s="14" t="n">
        <v>2</v>
      </c>
      <c r="B2470" s="15" t="n">
        <v>46242</v>
      </c>
      <c r="C2470" s="15" t="n">
        <v>46305</v>
      </c>
      <c r="D2470" s="14" t="n">
        <v>1100</v>
      </c>
      <c r="E2470" s="1" t="s">
        <v>327</v>
      </c>
      <c r="F2470" s="14" t="n">
        <v>46</v>
      </c>
      <c r="G2470" s="1" t="s">
        <v>319</v>
      </c>
      <c r="H2470" s="14" t="n">
        <v>2110405</v>
      </c>
      <c r="I2470" s="1" t="s">
        <v>56</v>
      </c>
      <c r="J2470" s="14" t="n">
        <v>1427624</v>
      </c>
      <c r="L2470" s="14" t="n">
        <v>190916</v>
      </c>
      <c r="M2470" s="1" t="s">
        <v>67</v>
      </c>
      <c r="N2470" s="1" t="s">
        <v>45</v>
      </c>
      <c r="P2470" s="14" t="n">
        <v>101</v>
      </c>
      <c r="Q2470" s="1" t="s">
        <v>57</v>
      </c>
      <c r="R2470" s="1" t="s">
        <v>39</v>
      </c>
      <c r="S2470" s="14" t="n">
        <v>4210227</v>
      </c>
      <c r="T2470" s="1" t="s">
        <v>68</v>
      </c>
      <c r="U2470" s="16" t="n">
        <v>266.68</v>
      </c>
      <c r="W2470" s="16" t="n">
        <v>0</v>
      </c>
      <c r="X2470" s="1" t="s">
        <v>2015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MEMORIA HIKSEMI HIKER 8GB DDR4 3200 - HS</v>
      </c>
      <c r="AC2470" s="1" t="n">
        <v>9481</v>
      </c>
    </row>
    <row r="2471" customFormat="false" ht="12.75" hidden="false" customHeight="true" outlineLevel="0" collapsed="false">
      <c r="A2471" s="14" t="n">
        <v>2</v>
      </c>
      <c r="B2471" s="15" t="n">
        <v>46274</v>
      </c>
      <c r="C2471" s="15" t="n">
        <v>46305</v>
      </c>
      <c r="D2471" s="14" t="n">
        <v>10106</v>
      </c>
      <c r="E2471" s="1" t="s">
        <v>1679</v>
      </c>
      <c r="F2471" s="14" t="n">
        <v>46</v>
      </c>
      <c r="G2471" s="1" t="s">
        <v>319</v>
      </c>
      <c r="H2471" s="14" t="n">
        <v>2110405</v>
      </c>
      <c r="I2471" s="1" t="s">
        <v>56</v>
      </c>
      <c r="J2471" s="14" t="n">
        <v>1585437</v>
      </c>
      <c r="L2471" s="14" t="n">
        <v>216905</v>
      </c>
      <c r="M2471" s="1" t="s">
        <v>44</v>
      </c>
      <c r="N2471" s="1" t="s">
        <v>45</v>
      </c>
      <c r="P2471" s="14" t="n">
        <v>101</v>
      </c>
      <c r="Q2471" s="1" t="s">
        <v>57</v>
      </c>
      <c r="R2471" s="1" t="s">
        <v>39</v>
      </c>
      <c r="S2471" s="14" t="n">
        <v>4210229</v>
      </c>
      <c r="T2471" s="1" t="s">
        <v>1091</v>
      </c>
      <c r="U2471" s="16" t="n">
        <v>101.9</v>
      </c>
      <c r="W2471" s="16" t="n">
        <v>0</v>
      </c>
      <c r="X2471" s="1" t="s">
        <v>1680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  <c r="AB2471" s="1"/>
      <c r="AC2471" s="1"/>
    </row>
    <row r="2472" customFormat="false" ht="12.75" hidden="false" customHeight="true" outlineLevel="0" collapsed="false">
      <c r="A2472" s="14" t="n">
        <v>2</v>
      </c>
      <c r="B2472" s="15" t="n">
        <v>46260</v>
      </c>
      <c r="C2472" s="15" t="n">
        <v>46305</v>
      </c>
      <c r="D2472" s="14" t="n">
        <v>1835</v>
      </c>
      <c r="E2472" s="1" t="s">
        <v>2016</v>
      </c>
      <c r="F2472" s="14" t="n">
        <v>46</v>
      </c>
      <c r="G2472" s="1" t="s">
        <v>319</v>
      </c>
      <c r="H2472" s="14" t="n">
        <v>2110405</v>
      </c>
      <c r="I2472" s="1" t="s">
        <v>56</v>
      </c>
      <c r="J2472" s="14" t="n">
        <v>1605275</v>
      </c>
      <c r="L2472" s="14" t="n">
        <v>219925</v>
      </c>
      <c r="M2472" s="1" t="s">
        <v>52</v>
      </c>
      <c r="N2472" s="1" t="s">
        <v>45</v>
      </c>
      <c r="P2472" s="14" t="n">
        <v>113</v>
      </c>
      <c r="Q2472" s="1" t="s">
        <v>46</v>
      </c>
      <c r="R2472" s="1" t="s">
        <v>39</v>
      </c>
      <c r="S2472" s="14" t="n">
        <v>4210227</v>
      </c>
      <c r="T2472" s="1" t="s">
        <v>68</v>
      </c>
      <c r="U2472" s="16" t="n">
        <v>176.82</v>
      </c>
      <c r="W2472" s="16" t="n">
        <v>0</v>
      </c>
      <c r="X2472" s="1" t="s">
        <v>2017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TINTA ESMALTE FOSCO CITY 3L PRETO UN QTD</v>
      </c>
      <c r="AC2472" s="1" t="n">
        <v>110228</v>
      </c>
    </row>
    <row r="2473" customFormat="false" ht="12.75" hidden="false" customHeight="true" outlineLevel="0" collapsed="false">
      <c r="A2473" s="14" t="n">
        <v>2</v>
      </c>
      <c r="B2473" s="15" t="n">
        <v>46265</v>
      </c>
      <c r="C2473" s="15" t="n">
        <v>46305</v>
      </c>
      <c r="D2473" s="14" t="n">
        <v>1150</v>
      </c>
      <c r="E2473" s="1" t="s">
        <v>2016</v>
      </c>
      <c r="F2473" s="14" t="n">
        <v>46</v>
      </c>
      <c r="G2473" s="1" t="s">
        <v>319</v>
      </c>
      <c r="H2473" s="14" t="n">
        <v>2110405</v>
      </c>
      <c r="I2473" s="1" t="s">
        <v>56</v>
      </c>
      <c r="J2473" s="14" t="n">
        <v>1656987</v>
      </c>
      <c r="L2473" s="14" t="n">
        <v>87916</v>
      </c>
      <c r="M2473" s="1" t="s">
        <v>52</v>
      </c>
      <c r="N2473" s="1" t="s">
        <v>45</v>
      </c>
      <c r="P2473" s="14" t="n">
        <v>101</v>
      </c>
      <c r="Q2473" s="1" t="s">
        <v>57</v>
      </c>
      <c r="R2473" s="1" t="s">
        <v>39</v>
      </c>
      <c r="S2473" s="14" t="n">
        <v>4210227</v>
      </c>
      <c r="T2473" s="1" t="s">
        <v>68</v>
      </c>
      <c r="U2473" s="16" t="n">
        <v>241.82</v>
      </c>
      <c r="W2473" s="16" t="n">
        <v>0</v>
      </c>
      <c r="X2473" s="1"/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4" t="n">
        <v>2</v>
      </c>
      <c r="B2474" s="15" t="n">
        <v>46300</v>
      </c>
      <c r="C2474" s="15" t="n">
        <v>46305</v>
      </c>
      <c r="D2474" s="14" t="n">
        <v>1625</v>
      </c>
      <c r="E2474" s="1" t="s">
        <v>270</v>
      </c>
      <c r="F2474" s="14" t="n">
        <v>24</v>
      </c>
      <c r="G2474" s="1" t="s">
        <v>51</v>
      </c>
      <c r="H2474" s="14" t="n">
        <v>2110405</v>
      </c>
      <c r="I2474" s="1" t="s">
        <v>56</v>
      </c>
      <c r="J2474" s="14" t="n">
        <v>1807005</v>
      </c>
      <c r="L2474" s="14" t="n">
        <v>249203</v>
      </c>
      <c r="M2474" s="1" t="s">
        <v>52</v>
      </c>
      <c r="N2474" s="1" t="s">
        <v>45</v>
      </c>
      <c r="P2474" s="14" t="n">
        <v>113</v>
      </c>
      <c r="Q2474" s="1" t="s">
        <v>46</v>
      </c>
      <c r="R2474" s="1" t="s">
        <v>47</v>
      </c>
      <c r="S2474" s="14" t="n">
        <v>1130101</v>
      </c>
      <c r="T2474" s="1" t="s">
        <v>48</v>
      </c>
      <c r="U2474" s="16" t="n">
        <v>2656</v>
      </c>
      <c r="W2474" s="16" t="n">
        <v>0</v>
      </c>
      <c r="X2474" s="1" t="s">
        <v>2018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TRASEIRO DE BOI L1</v>
      </c>
      <c r="AC2474" s="1" t="n">
        <v>15538</v>
      </c>
    </row>
    <row r="2475" customFormat="false" ht="12.75" hidden="false" customHeight="true" outlineLevel="0" collapsed="false">
      <c r="A2475" s="14" t="n">
        <v>2</v>
      </c>
      <c r="B2475" s="15" t="n">
        <v>46301</v>
      </c>
      <c r="C2475" s="15" t="n">
        <v>46305</v>
      </c>
      <c r="D2475" s="14" t="n">
        <v>513</v>
      </c>
      <c r="E2475" s="1" t="s">
        <v>346</v>
      </c>
      <c r="F2475" s="14" t="n">
        <v>24</v>
      </c>
      <c r="G2475" s="1" t="s">
        <v>51</v>
      </c>
      <c r="H2475" s="14" t="n">
        <v>2110405</v>
      </c>
      <c r="I2475" s="1" t="s">
        <v>56</v>
      </c>
      <c r="J2475" s="14" t="n">
        <v>1459285</v>
      </c>
      <c r="L2475" s="14" t="n">
        <v>197498</v>
      </c>
      <c r="M2475" s="1" t="s">
        <v>67</v>
      </c>
      <c r="N2475" s="1" t="s">
        <v>45</v>
      </c>
      <c r="P2475" s="14" t="n">
        <v>101</v>
      </c>
      <c r="Q2475" s="1" t="s">
        <v>57</v>
      </c>
      <c r="R2475" s="1" t="s">
        <v>71</v>
      </c>
      <c r="S2475" s="14" t="n">
        <v>4210315</v>
      </c>
      <c r="T2475" s="1" t="s">
        <v>279</v>
      </c>
      <c r="U2475" s="16" t="n">
        <v>167</v>
      </c>
      <c r="W2475" s="16" t="n">
        <v>0</v>
      </c>
      <c r="X2475" s="1" t="s">
        <v>803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4" t="n">
        <v>2</v>
      </c>
      <c r="B2476" s="15" t="n">
        <v>46211</v>
      </c>
      <c r="C2476" s="15" t="n">
        <v>46305</v>
      </c>
      <c r="D2476" s="14" t="n">
        <v>33</v>
      </c>
      <c r="E2476" s="1" t="s">
        <v>313</v>
      </c>
      <c r="F2476" s="14" t="n">
        <v>34</v>
      </c>
      <c r="G2476" s="1" t="s">
        <v>55</v>
      </c>
      <c r="H2476" s="14" t="n">
        <v>2110405</v>
      </c>
      <c r="I2476" s="1" t="s">
        <v>56</v>
      </c>
      <c r="J2476" s="14" t="n">
        <v>1370733</v>
      </c>
      <c r="L2476" s="14" t="n">
        <v>184338</v>
      </c>
      <c r="M2476" s="1" t="s">
        <v>67</v>
      </c>
      <c r="N2476" s="1" t="s">
        <v>45</v>
      </c>
      <c r="P2476" s="14" t="n">
        <v>101</v>
      </c>
      <c r="Q2476" s="1" t="s">
        <v>57</v>
      </c>
      <c r="R2476" s="1" t="s">
        <v>39</v>
      </c>
      <c r="S2476" s="14" t="n">
        <v>4210222</v>
      </c>
      <c r="T2476" s="1" t="s">
        <v>1256</v>
      </c>
      <c r="U2476" s="16" t="n">
        <v>666.67</v>
      </c>
      <c r="W2476" s="16" t="n">
        <v>0</v>
      </c>
      <c r="X2476" s="1" t="s">
        <v>1257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  <c r="AB2476" s="1"/>
      <c r="AC2476" s="1"/>
    </row>
    <row r="2477" customFormat="false" ht="12.75" hidden="false" customHeight="true" outlineLevel="0" collapsed="false">
      <c r="A2477" s="14" t="n">
        <v>2</v>
      </c>
      <c r="B2477" s="15" t="n">
        <v>46275</v>
      </c>
      <c r="C2477" s="15" t="n">
        <v>46305</v>
      </c>
      <c r="D2477" s="14" t="n">
        <v>1747</v>
      </c>
      <c r="E2477" s="1" t="s">
        <v>2019</v>
      </c>
      <c r="F2477" s="14" t="n">
        <v>46</v>
      </c>
      <c r="G2477" s="1" t="s">
        <v>319</v>
      </c>
      <c r="H2477" s="14" t="n">
        <v>2110405</v>
      </c>
      <c r="I2477" s="1" t="s">
        <v>56</v>
      </c>
      <c r="J2477" s="14" t="n">
        <v>1683464</v>
      </c>
      <c r="L2477" s="14" t="n">
        <v>231103</v>
      </c>
      <c r="M2477" s="1" t="s">
        <v>52</v>
      </c>
      <c r="N2477" s="1" t="s">
        <v>45</v>
      </c>
      <c r="P2477" s="14" t="n">
        <v>113</v>
      </c>
      <c r="Q2477" s="1" t="s">
        <v>46</v>
      </c>
      <c r="R2477" s="1" t="s">
        <v>39</v>
      </c>
      <c r="S2477" s="14" t="n">
        <v>4210227</v>
      </c>
      <c r="T2477" s="1" t="s">
        <v>68</v>
      </c>
      <c r="U2477" s="16" t="n">
        <v>141.85</v>
      </c>
      <c r="W2477" s="16" t="n">
        <v>0</v>
      </c>
      <c r="X2477" s="1" t="s">
        <v>2020</v>
      </c>
      <c r="Z2477" s="1" t="str">
        <f aca="false">IF($T2477="","",IFERROR(INDEX('Resumo Grupos'!$AC$3:$AC$200,MATCH($T2477,'Resumo Grupos'!$AB$3:$AB$200,0)),"n/d"))</f>
        <v>Despesa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12.75" hidden="false" customHeight="true" outlineLevel="0" collapsed="false">
      <c r="A2478" s="14" t="n">
        <v>2</v>
      </c>
      <c r="B2478" s="15" t="n">
        <v>46275</v>
      </c>
      <c r="C2478" s="15" t="n">
        <v>46305</v>
      </c>
      <c r="D2478" s="14" t="n">
        <v>1747</v>
      </c>
      <c r="E2478" s="1" t="s">
        <v>2019</v>
      </c>
      <c r="F2478" s="14" t="n">
        <v>46</v>
      </c>
      <c r="G2478" s="1" t="s">
        <v>319</v>
      </c>
      <c r="H2478" s="14" t="n">
        <v>2110405</v>
      </c>
      <c r="I2478" s="1" t="s">
        <v>56</v>
      </c>
      <c r="J2478" s="14" t="n">
        <v>1683676</v>
      </c>
      <c r="L2478" s="14" t="n">
        <v>231136</v>
      </c>
      <c r="M2478" s="1" t="s">
        <v>52</v>
      </c>
      <c r="N2478" s="1" t="s">
        <v>45</v>
      </c>
      <c r="P2478" s="14" t="n">
        <v>113</v>
      </c>
      <c r="Q2478" s="1" t="s">
        <v>46</v>
      </c>
      <c r="R2478" s="1" t="s">
        <v>39</v>
      </c>
      <c r="S2478" s="14" t="n">
        <v>4210227</v>
      </c>
      <c r="T2478" s="1" t="s">
        <v>68</v>
      </c>
      <c r="U2478" s="16" t="n">
        <v>161.75</v>
      </c>
      <c r="W2478" s="16" t="n">
        <v>0</v>
      </c>
      <c r="X2478" s="1" t="s">
        <v>2021</v>
      </c>
      <c r="Z2478" s="1" t="str">
        <f aca="false">IF($T2478="","",IFERROR(INDEX('Resumo Grupos'!$AC$3:$AC$200,MATCH($T2478,'Resumo Grupos'!$AB$3:$AB$200,0)),"n/d"))</f>
        <v>Despesa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GLASURITI ESM. FOSCO</v>
      </c>
      <c r="AC2478" s="1" t="n">
        <v>1544516</v>
      </c>
    </row>
    <row r="2479" customFormat="false" ht="12.75" hidden="false" customHeight="true" outlineLevel="0" collapsed="false">
      <c r="A2479" s="14" t="n">
        <v>2</v>
      </c>
      <c r="B2479" s="15" t="n">
        <v>46279</v>
      </c>
      <c r="C2479" s="15" t="n">
        <v>46307</v>
      </c>
      <c r="D2479" s="14" t="n">
        <v>1705</v>
      </c>
      <c r="E2479" s="1" t="s">
        <v>130</v>
      </c>
      <c r="F2479" s="14" t="n">
        <v>24</v>
      </c>
      <c r="G2479" s="1" t="s">
        <v>51</v>
      </c>
      <c r="H2479" s="14" t="n">
        <v>2110405</v>
      </c>
      <c r="I2479" s="1" t="s">
        <v>56</v>
      </c>
      <c r="J2479" s="14" t="n">
        <v>1702815</v>
      </c>
      <c r="L2479" s="14" t="n">
        <v>233710</v>
      </c>
      <c r="M2479" s="1" t="s">
        <v>52</v>
      </c>
      <c r="N2479" s="1" t="s">
        <v>45</v>
      </c>
      <c r="P2479" s="14" t="n">
        <v>113</v>
      </c>
      <c r="Q2479" s="1" t="s">
        <v>46</v>
      </c>
      <c r="R2479" s="1" t="s">
        <v>47</v>
      </c>
      <c r="S2479" s="14" t="n">
        <v>1130101</v>
      </c>
      <c r="T2479" s="1" t="s">
        <v>48</v>
      </c>
      <c r="U2479" s="16" t="n">
        <v>40.46</v>
      </c>
      <c r="W2479" s="16" t="n">
        <v>0</v>
      </c>
      <c r="X2479" s="1" t="s">
        <v>2022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VODKA SPRITE ABSOLUT</v>
      </c>
      <c r="AC2479" s="1" t="n">
        <v>1288792</v>
      </c>
    </row>
    <row r="2480" customFormat="false" ht="12.75" hidden="false" customHeight="true" outlineLevel="0" collapsed="false">
      <c r="A2480" s="14" t="n">
        <v>2</v>
      </c>
      <c r="B2480" s="15" t="n">
        <v>46300</v>
      </c>
      <c r="C2480" s="15" t="n">
        <v>46307</v>
      </c>
      <c r="D2480" s="14" t="n">
        <v>581</v>
      </c>
      <c r="E2480" s="1" t="s">
        <v>147</v>
      </c>
      <c r="F2480" s="14" t="n">
        <v>24</v>
      </c>
      <c r="G2480" s="1" t="s">
        <v>51</v>
      </c>
      <c r="H2480" s="14" t="n">
        <v>2110405</v>
      </c>
      <c r="I2480" s="1" t="s">
        <v>56</v>
      </c>
      <c r="J2480" s="14" t="n">
        <v>1806911</v>
      </c>
      <c r="L2480" s="14" t="n">
        <v>249200</v>
      </c>
      <c r="M2480" s="1" t="s">
        <v>52</v>
      </c>
      <c r="N2480" s="1" t="s">
        <v>45</v>
      </c>
      <c r="P2480" s="14" t="n">
        <v>113</v>
      </c>
      <c r="Q2480" s="1" t="s">
        <v>46</v>
      </c>
      <c r="R2480" s="1" t="s">
        <v>47</v>
      </c>
      <c r="S2480" s="14" t="n">
        <v>1130101</v>
      </c>
      <c r="T2480" s="1" t="s">
        <v>48</v>
      </c>
      <c r="U2480" s="16" t="n">
        <v>264</v>
      </c>
      <c r="W2480" s="16" t="n">
        <v>0</v>
      </c>
      <c r="X2480" s="1" t="s">
        <v>2023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GOMA DE MANDIOCA AMA</v>
      </c>
      <c r="AC2480" s="1" t="n">
        <v>32674</v>
      </c>
    </row>
    <row r="2481" customFormat="false" ht="12.75" hidden="false" customHeight="true" outlineLevel="0" collapsed="false">
      <c r="A2481" s="14" t="n">
        <v>2</v>
      </c>
      <c r="B2481" s="15" t="n">
        <v>46301</v>
      </c>
      <c r="C2481" s="15" t="n">
        <v>46307</v>
      </c>
      <c r="D2481" s="14" t="n">
        <v>703</v>
      </c>
      <c r="E2481" s="1" t="s">
        <v>952</v>
      </c>
      <c r="F2481" s="14" t="n">
        <v>24</v>
      </c>
      <c r="G2481" s="1" t="s">
        <v>51</v>
      </c>
      <c r="H2481" s="14" t="n">
        <v>2110405</v>
      </c>
      <c r="I2481" s="1" t="s">
        <v>56</v>
      </c>
      <c r="J2481" s="14" t="n">
        <v>1811977</v>
      </c>
      <c r="L2481" s="14" t="n">
        <v>250015</v>
      </c>
      <c r="M2481" s="1" t="s">
        <v>52</v>
      </c>
      <c r="N2481" s="1" t="s">
        <v>45</v>
      </c>
      <c r="P2481" s="14" t="n">
        <v>113</v>
      </c>
      <c r="Q2481" s="1" t="s">
        <v>46</v>
      </c>
      <c r="R2481" s="1" t="s">
        <v>47</v>
      </c>
      <c r="S2481" s="14" t="n">
        <v>1130101</v>
      </c>
      <c r="T2481" s="1" t="s">
        <v>48</v>
      </c>
      <c r="U2481" s="16" t="n">
        <v>304.56</v>
      </c>
      <c r="W2481" s="16" t="n">
        <v>0</v>
      </c>
      <c r="X2481" s="1" t="s">
        <v>2024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0" t="str">
        <f aca="false">IFERROR(INDEX('Mov Entradas (Rel 10497)'!$L:$L,MATCH(AC2481,'Mov Entradas (Rel 10497)'!$I:$I,0)),"nao encontrado")</f>
        <v>SUCO MAGUARY FRUIT SHOT 150ML MORANGO</v>
      </c>
      <c r="AC2481" s="0" t="n">
        <v>104143</v>
      </c>
    </row>
    <row r="2482" customFormat="false" ht="12.75" hidden="false" customHeight="true" outlineLevel="0" collapsed="false">
      <c r="A2482" s="14" t="n">
        <v>2</v>
      </c>
      <c r="B2482" s="15" t="n">
        <v>46301</v>
      </c>
      <c r="C2482" s="15" t="n">
        <v>46307</v>
      </c>
      <c r="D2482" s="14" t="n">
        <v>1899</v>
      </c>
      <c r="E2482" s="1" t="s">
        <v>204</v>
      </c>
      <c r="F2482" s="14" t="n">
        <v>24</v>
      </c>
      <c r="G2482" s="1" t="s">
        <v>51</v>
      </c>
      <c r="H2482" s="14" t="n">
        <v>2110405</v>
      </c>
      <c r="I2482" s="1" t="s">
        <v>56</v>
      </c>
      <c r="J2482" s="14" t="n">
        <v>1812075</v>
      </c>
      <c r="L2482" s="14" t="n">
        <v>250074</v>
      </c>
      <c r="M2482" s="1" t="s">
        <v>52</v>
      </c>
      <c r="N2482" s="1" t="s">
        <v>45</v>
      </c>
      <c r="P2482" s="14" t="n">
        <v>113</v>
      </c>
      <c r="Q2482" s="1" t="s">
        <v>46</v>
      </c>
      <c r="R2482" s="1" t="s">
        <v>47</v>
      </c>
      <c r="S2482" s="14" t="n">
        <v>1130101</v>
      </c>
      <c r="T2482" s="1" t="s">
        <v>48</v>
      </c>
      <c r="U2482" s="16" t="n">
        <v>209.85</v>
      </c>
      <c r="W2482" s="16" t="n">
        <v>0</v>
      </c>
      <c r="X2482" s="1" t="s">
        <v>2025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0" t="str">
        <f aca="false">IFERROR(INDEX('Mov Entradas (Rel 10497)'!$L:$L,MATCH(AC2482,'Mov Entradas (Rel 10497)'!$I:$I,0)),"nao encontrado")</f>
        <v>PAO DE FORMA REAL MA</v>
      </c>
      <c r="AC2482" s="0" t="n">
        <v>844</v>
      </c>
    </row>
    <row r="2483" customFormat="false" ht="12.75" hidden="false" customHeight="true" outlineLevel="0" collapsed="false">
      <c r="A2483" s="14" t="n">
        <v>2</v>
      </c>
      <c r="B2483" s="15" t="n">
        <v>46300</v>
      </c>
      <c r="C2483" s="15" t="n">
        <v>46307</v>
      </c>
      <c r="D2483" s="14" t="n">
        <v>1292</v>
      </c>
      <c r="E2483" s="1" t="s">
        <v>209</v>
      </c>
      <c r="F2483" s="14" t="n">
        <v>24</v>
      </c>
      <c r="G2483" s="1" t="s">
        <v>51</v>
      </c>
      <c r="H2483" s="14" t="n">
        <v>2110405</v>
      </c>
      <c r="I2483" s="1" t="s">
        <v>56</v>
      </c>
      <c r="J2483" s="14" t="n">
        <v>1805485</v>
      </c>
      <c r="L2483" s="14" t="n">
        <v>249146</v>
      </c>
      <c r="M2483" s="1" t="s">
        <v>52</v>
      </c>
      <c r="N2483" s="1" t="s">
        <v>45</v>
      </c>
      <c r="P2483" s="14" t="n">
        <v>113</v>
      </c>
      <c r="Q2483" s="1" t="s">
        <v>46</v>
      </c>
      <c r="R2483" s="1" t="s">
        <v>47</v>
      </c>
      <c r="S2483" s="14" t="n">
        <v>1130101</v>
      </c>
      <c r="T2483" s="1" t="s">
        <v>48</v>
      </c>
      <c r="U2483" s="16" t="n">
        <v>617.5</v>
      </c>
      <c r="W2483" s="16" t="n">
        <v>0</v>
      </c>
      <c r="X2483" s="1" t="s">
        <v>2026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QUEIJO MUSSARELA FAT</v>
      </c>
      <c r="AC2483" s="1" t="n">
        <v>4230</v>
      </c>
    </row>
    <row r="2484" customFormat="false" ht="12.75" hidden="false" customHeight="true" outlineLevel="0" collapsed="false">
      <c r="A2484" s="14" t="n">
        <v>2</v>
      </c>
      <c r="B2484" s="15" t="n">
        <v>46300</v>
      </c>
      <c r="C2484" s="15" t="n">
        <v>46307</v>
      </c>
      <c r="D2484" s="14" t="n">
        <v>1631</v>
      </c>
      <c r="E2484" s="1" t="s">
        <v>299</v>
      </c>
      <c r="F2484" s="14" t="n">
        <v>24</v>
      </c>
      <c r="G2484" s="1" t="s">
        <v>51</v>
      </c>
      <c r="H2484" s="14" t="n">
        <v>2110405</v>
      </c>
      <c r="I2484" s="1" t="s">
        <v>56</v>
      </c>
      <c r="J2484" s="14" t="n">
        <v>1806918</v>
      </c>
      <c r="L2484" s="14" t="n">
        <v>249201</v>
      </c>
      <c r="M2484" s="1" t="s">
        <v>52</v>
      </c>
      <c r="N2484" s="1" t="s">
        <v>45</v>
      </c>
      <c r="P2484" s="14" t="n">
        <v>113</v>
      </c>
      <c r="Q2484" s="1" t="s">
        <v>46</v>
      </c>
      <c r="R2484" s="1" t="s">
        <v>47</v>
      </c>
      <c r="S2484" s="14" t="n">
        <v>1130101</v>
      </c>
      <c r="T2484" s="1" t="s">
        <v>48</v>
      </c>
      <c r="U2484" s="16" t="n">
        <v>253.72</v>
      </c>
      <c r="W2484" s="16" t="n">
        <v>0</v>
      </c>
      <c r="X2484" s="1" t="s">
        <v>2027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IOGURTE AMAZONGURT D</v>
      </c>
      <c r="AC2484" s="1" t="n">
        <v>15466</v>
      </c>
    </row>
    <row r="2485" customFormat="false" ht="12.75" hidden="false" customHeight="true" outlineLevel="0" collapsed="false">
      <c r="A2485" s="14" t="n">
        <v>2</v>
      </c>
      <c r="B2485" s="15" t="n">
        <v>46282</v>
      </c>
      <c r="C2485" s="15" t="n">
        <v>46308</v>
      </c>
      <c r="D2485" s="14" t="n">
        <v>1637</v>
      </c>
      <c r="E2485" s="1" t="s">
        <v>871</v>
      </c>
      <c r="F2485" s="14" t="n">
        <v>24</v>
      </c>
      <c r="G2485" s="1" t="s">
        <v>51</v>
      </c>
      <c r="H2485" s="14" t="n">
        <v>2110405</v>
      </c>
      <c r="I2485" s="1" t="s">
        <v>56</v>
      </c>
      <c r="J2485" s="14" t="n">
        <v>1716163</v>
      </c>
      <c r="L2485" s="14" t="n">
        <v>235891</v>
      </c>
      <c r="M2485" s="1" t="s">
        <v>52</v>
      </c>
      <c r="N2485" s="1" t="s">
        <v>45</v>
      </c>
      <c r="P2485" s="14" t="n">
        <v>113</v>
      </c>
      <c r="Q2485" s="1" t="s">
        <v>46</v>
      </c>
      <c r="R2485" s="1" t="s">
        <v>47</v>
      </c>
      <c r="S2485" s="14" t="n">
        <v>1130101</v>
      </c>
      <c r="T2485" s="1" t="s">
        <v>48</v>
      </c>
      <c r="U2485" s="16" t="n">
        <v>787.4</v>
      </c>
      <c r="W2485" s="16" t="n">
        <v>0</v>
      </c>
      <c r="X2485" s="1" t="s">
        <v>2028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CAFE KIMINO 250G</v>
      </c>
      <c r="AC2485" s="1" t="n">
        <v>1936306</v>
      </c>
    </row>
    <row r="2486" customFormat="false" ht="12.75" hidden="false" customHeight="true" outlineLevel="0" collapsed="false">
      <c r="A2486" s="14" t="n">
        <v>2</v>
      </c>
      <c r="B2486" s="15" t="n">
        <v>46286</v>
      </c>
      <c r="C2486" s="15" t="n">
        <v>46308</v>
      </c>
      <c r="D2486" s="14" t="n">
        <v>1637</v>
      </c>
      <c r="E2486" s="1" t="s">
        <v>871</v>
      </c>
      <c r="F2486" s="14" t="n">
        <v>24</v>
      </c>
      <c r="G2486" s="1" t="s">
        <v>51</v>
      </c>
      <c r="H2486" s="14" t="n">
        <v>2110405</v>
      </c>
      <c r="I2486" s="1" t="s">
        <v>56</v>
      </c>
      <c r="J2486" s="14" t="n">
        <v>1734764</v>
      </c>
      <c r="L2486" s="14" t="n">
        <v>238533</v>
      </c>
      <c r="M2486" s="1" t="s">
        <v>52</v>
      </c>
      <c r="N2486" s="1" t="s">
        <v>45</v>
      </c>
      <c r="P2486" s="14" t="n">
        <v>113</v>
      </c>
      <c r="Q2486" s="1" t="s">
        <v>46</v>
      </c>
      <c r="R2486" s="1" t="s">
        <v>47</v>
      </c>
      <c r="S2486" s="14" t="n">
        <v>1130101</v>
      </c>
      <c r="T2486" s="1" t="s">
        <v>48</v>
      </c>
      <c r="U2486" s="16" t="n">
        <v>896.25</v>
      </c>
      <c r="W2486" s="16" t="n">
        <v>0</v>
      </c>
      <c r="X2486" s="1" t="s">
        <v>2029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CERVEJA ITAIPAVA 269ML</v>
      </c>
      <c r="AC2486" s="1" t="n">
        <v>1934563</v>
      </c>
    </row>
    <row r="2487" customFormat="false" ht="12.75" hidden="false" customHeight="true" outlineLevel="0" collapsed="false">
      <c r="A2487" s="14" t="n">
        <v>2</v>
      </c>
      <c r="B2487" s="15" t="n">
        <v>46286</v>
      </c>
      <c r="C2487" s="15" t="n">
        <v>46308</v>
      </c>
      <c r="D2487" s="14" t="n">
        <v>1637</v>
      </c>
      <c r="E2487" s="1" t="s">
        <v>871</v>
      </c>
      <c r="F2487" s="14" t="n">
        <v>24</v>
      </c>
      <c r="G2487" s="1" t="s">
        <v>51</v>
      </c>
      <c r="H2487" s="14" t="n">
        <v>2110405</v>
      </c>
      <c r="I2487" s="1" t="s">
        <v>56</v>
      </c>
      <c r="J2487" s="14" t="n">
        <v>1734783</v>
      </c>
      <c r="L2487" s="14" t="n">
        <v>238537</v>
      </c>
      <c r="M2487" s="1" t="s">
        <v>52</v>
      </c>
      <c r="N2487" s="1" t="s">
        <v>45</v>
      </c>
      <c r="P2487" s="14" t="n">
        <v>113</v>
      </c>
      <c r="Q2487" s="1" t="s">
        <v>46</v>
      </c>
      <c r="R2487" s="1" t="s">
        <v>47</v>
      </c>
      <c r="S2487" s="14" t="n">
        <v>1130101</v>
      </c>
      <c r="T2487" s="1" t="s">
        <v>48</v>
      </c>
      <c r="U2487" s="16" t="n">
        <v>896.25</v>
      </c>
      <c r="W2487" s="16" t="n">
        <v>0</v>
      </c>
      <c r="X2487" s="1" t="s">
        <v>2030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CERVEJA ITAIPAVA 269ML</v>
      </c>
      <c r="AC2487" s="1" t="n">
        <v>1934564</v>
      </c>
    </row>
    <row r="2488" customFormat="false" ht="12.75" hidden="false" customHeight="true" outlineLevel="0" collapsed="false">
      <c r="A2488" s="14" t="n">
        <v>2</v>
      </c>
      <c r="B2488" s="15" t="n">
        <v>46301</v>
      </c>
      <c r="C2488" s="15" t="n">
        <v>46308</v>
      </c>
      <c r="D2488" s="14" t="n">
        <v>1642</v>
      </c>
      <c r="E2488" s="1" t="s">
        <v>228</v>
      </c>
      <c r="F2488" s="14" t="n">
        <v>24</v>
      </c>
      <c r="G2488" s="1" t="s">
        <v>51</v>
      </c>
      <c r="H2488" s="14" t="n">
        <v>2110405</v>
      </c>
      <c r="I2488" s="1" t="s">
        <v>56</v>
      </c>
      <c r="J2488" s="14" t="n">
        <v>1810281</v>
      </c>
      <c r="L2488" s="14" t="n">
        <v>249207</v>
      </c>
      <c r="M2488" s="1" t="s">
        <v>52</v>
      </c>
      <c r="N2488" s="1" t="s">
        <v>45</v>
      </c>
      <c r="P2488" s="14" t="n">
        <v>113</v>
      </c>
      <c r="Q2488" s="1" t="s">
        <v>46</v>
      </c>
      <c r="R2488" s="1" t="s">
        <v>47</v>
      </c>
      <c r="S2488" s="14" t="n">
        <v>1130101</v>
      </c>
      <c r="T2488" s="1" t="s">
        <v>48</v>
      </c>
      <c r="U2488" s="16" t="n">
        <v>264.09</v>
      </c>
      <c r="W2488" s="16" t="n">
        <v>0</v>
      </c>
      <c r="X2488" s="1" t="s">
        <v>2031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TORADA DOCE BROTHER`</v>
      </c>
      <c r="AC2488" s="1" t="n">
        <v>1045217</v>
      </c>
    </row>
    <row r="2489" customFormat="false" ht="12.75" hidden="false" customHeight="true" outlineLevel="0" collapsed="false">
      <c r="A2489" s="14" t="n">
        <v>2</v>
      </c>
      <c r="B2489" s="15" t="n">
        <v>46297</v>
      </c>
      <c r="C2489" s="15" t="n">
        <v>46308</v>
      </c>
      <c r="D2489" s="14" t="n">
        <v>1608</v>
      </c>
      <c r="E2489" s="1" t="s">
        <v>240</v>
      </c>
      <c r="F2489" s="14" t="n">
        <v>24</v>
      </c>
      <c r="G2489" s="1" t="s">
        <v>51</v>
      </c>
      <c r="H2489" s="14" t="n">
        <v>2110405</v>
      </c>
      <c r="I2489" s="1" t="s">
        <v>56</v>
      </c>
      <c r="J2489" s="14" t="n">
        <v>1789344</v>
      </c>
      <c r="L2489" s="14" t="n">
        <v>246598</v>
      </c>
      <c r="M2489" s="1" t="s">
        <v>52</v>
      </c>
      <c r="N2489" s="1" t="s">
        <v>45</v>
      </c>
      <c r="P2489" s="14" t="n">
        <v>113</v>
      </c>
      <c r="Q2489" s="1" t="s">
        <v>46</v>
      </c>
      <c r="R2489" s="1" t="s">
        <v>47</v>
      </c>
      <c r="S2489" s="14" t="n">
        <v>1130101</v>
      </c>
      <c r="T2489" s="1" t="s">
        <v>48</v>
      </c>
      <c r="U2489" s="16" t="n">
        <v>539.66</v>
      </c>
      <c r="W2489" s="16" t="n">
        <v>0</v>
      </c>
      <c r="X2489" s="1" t="s">
        <v>2032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SUCO LARANJA NAT ONE</v>
      </c>
      <c r="AC2489" s="1" t="n">
        <v>1741887</v>
      </c>
    </row>
    <row r="2490" customFormat="false" ht="12.75" hidden="false" customHeight="true" outlineLevel="0" collapsed="false">
      <c r="A2490" s="14" t="n">
        <v>2</v>
      </c>
      <c r="B2490" s="15" t="n">
        <v>46287</v>
      </c>
      <c r="C2490" s="15" t="n">
        <v>46308</v>
      </c>
      <c r="D2490" s="14" t="n">
        <v>1612</v>
      </c>
      <c r="E2490" s="1" t="s">
        <v>74</v>
      </c>
      <c r="F2490" s="14" t="n">
        <v>24</v>
      </c>
      <c r="G2490" s="1" t="s">
        <v>51</v>
      </c>
      <c r="H2490" s="14" t="n">
        <v>2110405</v>
      </c>
      <c r="I2490" s="1" t="s">
        <v>56</v>
      </c>
      <c r="J2490" s="14" t="n">
        <v>1739895</v>
      </c>
      <c r="L2490" s="14" t="n">
        <v>239394</v>
      </c>
      <c r="M2490" s="1" t="s">
        <v>52</v>
      </c>
      <c r="N2490" s="1" t="s">
        <v>45</v>
      </c>
      <c r="P2490" s="14" t="n">
        <v>113</v>
      </c>
      <c r="Q2490" s="1" t="s">
        <v>46</v>
      </c>
      <c r="R2490" s="1" t="s">
        <v>47</v>
      </c>
      <c r="S2490" s="14" t="n">
        <v>1130101</v>
      </c>
      <c r="T2490" s="1" t="s">
        <v>48</v>
      </c>
      <c r="U2490" s="16" t="n">
        <v>235.72</v>
      </c>
      <c r="W2490" s="16" t="n">
        <v>0</v>
      </c>
      <c r="X2490" s="1" t="s">
        <v>1985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AGUA SANI BRILUX1L</v>
      </c>
      <c r="AC2490" s="1" t="n">
        <v>2320993</v>
      </c>
    </row>
    <row r="2491" customFormat="false" ht="12.75" hidden="false" customHeight="true" outlineLevel="0" collapsed="false">
      <c r="A2491" s="14" t="n">
        <v>2</v>
      </c>
      <c r="B2491" s="15" t="n">
        <v>46288</v>
      </c>
      <c r="C2491" s="15" t="n">
        <v>46308</v>
      </c>
      <c r="D2491" s="14" t="n">
        <v>1668</v>
      </c>
      <c r="E2491" s="1" t="s">
        <v>151</v>
      </c>
      <c r="F2491" s="14" t="n">
        <v>24</v>
      </c>
      <c r="G2491" s="1" t="s">
        <v>51</v>
      </c>
      <c r="H2491" s="14" t="n">
        <v>2110405</v>
      </c>
      <c r="I2491" s="1" t="s">
        <v>56</v>
      </c>
      <c r="J2491" s="14" t="n">
        <v>1745715</v>
      </c>
      <c r="L2491" s="14" t="n">
        <v>240427</v>
      </c>
      <c r="M2491" s="1" t="s">
        <v>52</v>
      </c>
      <c r="N2491" s="1" t="s">
        <v>45</v>
      </c>
      <c r="P2491" s="14" t="n">
        <v>113</v>
      </c>
      <c r="Q2491" s="1" t="s">
        <v>46</v>
      </c>
      <c r="R2491" s="1" t="s">
        <v>47</v>
      </c>
      <c r="S2491" s="14" t="n">
        <v>1130101</v>
      </c>
      <c r="T2491" s="1" t="s">
        <v>48</v>
      </c>
      <c r="U2491" s="16" t="n">
        <v>365.37</v>
      </c>
      <c r="W2491" s="16" t="n">
        <v>0</v>
      </c>
      <c r="X2491" s="1" t="s">
        <v>1989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POTE COM TPA 250ML G</v>
      </c>
      <c r="AC2491" s="1" t="n">
        <v>762379</v>
      </c>
    </row>
    <row r="2492" customFormat="false" ht="12.75" hidden="false" customHeight="true" outlineLevel="0" collapsed="false">
      <c r="A2492" s="14" t="n">
        <v>2</v>
      </c>
      <c r="B2492" s="15" t="n">
        <v>46290</v>
      </c>
      <c r="C2492" s="15" t="n">
        <v>46308</v>
      </c>
      <c r="D2492" s="14" t="n">
        <v>1668</v>
      </c>
      <c r="E2492" s="1" t="s">
        <v>151</v>
      </c>
      <c r="F2492" s="14" t="n">
        <v>24</v>
      </c>
      <c r="G2492" s="1" t="s">
        <v>51</v>
      </c>
      <c r="H2492" s="14" t="n">
        <v>2110405</v>
      </c>
      <c r="I2492" s="1" t="s">
        <v>56</v>
      </c>
      <c r="J2492" s="14" t="n">
        <v>1755398</v>
      </c>
      <c r="L2492" s="14" t="n">
        <v>241714</v>
      </c>
      <c r="M2492" s="1" t="s">
        <v>52</v>
      </c>
      <c r="N2492" s="1" t="s">
        <v>45</v>
      </c>
      <c r="P2492" s="14" t="n">
        <v>113</v>
      </c>
      <c r="Q2492" s="1" t="s">
        <v>46</v>
      </c>
      <c r="R2492" s="1" t="s">
        <v>39</v>
      </c>
      <c r="S2492" s="14" t="n">
        <v>4210299</v>
      </c>
      <c r="T2492" s="1" t="s">
        <v>165</v>
      </c>
      <c r="U2492" s="16" t="n">
        <v>442.45</v>
      </c>
      <c r="W2492" s="16" t="n">
        <v>0</v>
      </c>
      <c r="X2492" s="1" t="s">
        <v>2033</v>
      </c>
      <c r="Z2492" s="1" t="str">
        <f aca="false">IF($T2492="","",IFERROR(INDEX('Resumo Grupos'!$AC$3:$AC$200,MATCH($T2492,'Resumo Grupos'!$AB$3:$AB$200,0)),"n/d"))</f>
        <v>Despesa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BANDEJA B1 BRANCA C/</v>
      </c>
      <c r="AC2492" s="1" t="n">
        <v>762380</v>
      </c>
    </row>
    <row r="2493" customFormat="false" ht="12.75" hidden="false" customHeight="true" outlineLevel="0" collapsed="false">
      <c r="A2493" s="14" t="n">
        <v>2</v>
      </c>
      <c r="B2493" s="15" t="n">
        <v>46254</v>
      </c>
      <c r="C2493" s="15" t="n">
        <v>46308</v>
      </c>
      <c r="D2493" s="14" t="n">
        <v>33</v>
      </c>
      <c r="E2493" s="1" t="s">
        <v>313</v>
      </c>
      <c r="F2493" s="14" t="n">
        <v>34</v>
      </c>
      <c r="G2493" s="1" t="s">
        <v>55</v>
      </c>
      <c r="H2493" s="14" t="n">
        <v>2110405</v>
      </c>
      <c r="I2493" s="1" t="s">
        <v>56</v>
      </c>
      <c r="J2493" s="14" t="n">
        <v>1577428</v>
      </c>
      <c r="L2493" s="14" t="n">
        <v>215659</v>
      </c>
      <c r="M2493" s="1" t="s">
        <v>52</v>
      </c>
      <c r="N2493" s="1" t="s">
        <v>45</v>
      </c>
      <c r="P2493" s="14" t="n">
        <v>101</v>
      </c>
      <c r="Q2493" s="1" t="s">
        <v>57</v>
      </c>
      <c r="R2493" s="1" t="s">
        <v>39</v>
      </c>
      <c r="S2493" s="14" t="n">
        <v>4210222</v>
      </c>
      <c r="T2493" s="1" t="s">
        <v>1256</v>
      </c>
      <c r="U2493" s="16" t="n">
        <v>522.5</v>
      </c>
      <c r="W2493" s="16" t="n">
        <v>0</v>
      </c>
      <c r="X2493" s="1" t="s">
        <v>2034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  <c r="AB2493" s="1"/>
      <c r="AC2493" s="1"/>
    </row>
    <row r="2494" customFormat="false" ht="12.75" hidden="false" customHeight="true" outlineLevel="0" collapsed="false">
      <c r="A2494" s="14" t="n">
        <v>2</v>
      </c>
      <c r="B2494" s="15" t="n">
        <v>46295</v>
      </c>
      <c r="C2494" s="15" t="n">
        <v>46308</v>
      </c>
      <c r="D2494" s="14" t="n">
        <v>1000054</v>
      </c>
      <c r="E2494" s="1" t="s">
        <v>2035</v>
      </c>
      <c r="F2494" s="14" t="n">
        <v>26</v>
      </c>
      <c r="G2494" s="1" t="s">
        <v>2036</v>
      </c>
      <c r="H2494" s="14" t="n">
        <v>2110701</v>
      </c>
      <c r="I2494" s="1" t="s">
        <v>2037</v>
      </c>
      <c r="J2494" s="14" t="n">
        <v>1806691</v>
      </c>
      <c r="L2494" s="14" t="n">
        <v>249199</v>
      </c>
      <c r="M2494" s="1" t="s">
        <v>52</v>
      </c>
      <c r="N2494" s="1" t="s">
        <v>2038</v>
      </c>
      <c r="P2494" s="14" t="n">
        <v>113</v>
      </c>
      <c r="Q2494" s="1" t="s">
        <v>46</v>
      </c>
      <c r="R2494" s="1" t="s">
        <v>1397</v>
      </c>
      <c r="S2494" s="14" t="n">
        <v>3110302</v>
      </c>
      <c r="T2494" s="1" t="s">
        <v>2039</v>
      </c>
      <c r="U2494" s="16" t="n">
        <v>5073.69</v>
      </c>
      <c r="W2494" s="16" t="n">
        <v>0</v>
      </c>
      <c r="X2494" s="1" t="s">
        <v>2040</v>
      </c>
      <c r="Z2494" s="1" t="str">
        <f aca="false">IF($T2494="","",IFERROR(INDEX('Resumo Grupos'!$AC$3:$AC$200,MATCH($T2494,'Resumo Grupos'!$AB$3:$AB$200,0)),"n/d"))</f>
        <v>Impostos</v>
      </c>
      <c r="AA2494" s="1" t="str">
        <f aca="false">IF($T2494="","",IF(COUNTIF('Resumo Grupos'!$AE$3:$AE$40,$T2494)&gt;0,"NAO","SIM"))</f>
        <v>SIM</v>
      </c>
      <c r="AB2494" s="1"/>
      <c r="AC2494" s="1"/>
    </row>
    <row r="2495" customFormat="false" ht="12.75" hidden="false" customHeight="true" outlineLevel="0" collapsed="false">
      <c r="A2495" s="14" t="n">
        <v>2</v>
      </c>
      <c r="B2495" s="15" t="n">
        <v>46291</v>
      </c>
      <c r="C2495" s="15" t="n">
        <v>46308</v>
      </c>
      <c r="D2495" s="14" t="n">
        <v>1666</v>
      </c>
      <c r="E2495" s="1" t="s">
        <v>266</v>
      </c>
      <c r="F2495" s="14" t="n">
        <v>24</v>
      </c>
      <c r="G2495" s="1" t="s">
        <v>51</v>
      </c>
      <c r="H2495" s="14" t="n">
        <v>2110405</v>
      </c>
      <c r="I2495" s="1" t="s">
        <v>56</v>
      </c>
      <c r="J2495" s="14" t="n">
        <v>1759189</v>
      </c>
      <c r="L2495" s="14" t="n">
        <v>242274</v>
      </c>
      <c r="M2495" s="1" t="s">
        <v>52</v>
      </c>
      <c r="N2495" s="1" t="s">
        <v>45</v>
      </c>
      <c r="P2495" s="14" t="n">
        <v>113</v>
      </c>
      <c r="Q2495" s="1" t="s">
        <v>46</v>
      </c>
      <c r="R2495" s="1" t="s">
        <v>47</v>
      </c>
      <c r="S2495" s="14" t="n">
        <v>1130101</v>
      </c>
      <c r="T2495" s="1" t="s">
        <v>48</v>
      </c>
      <c r="U2495" s="16" t="n">
        <v>5272.66</v>
      </c>
      <c r="W2495" s="16" t="n">
        <v>0</v>
      </c>
      <c r="X2495" s="1" t="s">
        <v>1980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DUNHILL CARLTON BLEN</v>
      </c>
      <c r="AC2495" s="1" t="n">
        <v>575307</v>
      </c>
    </row>
    <row r="2496" customFormat="false" ht="12.75" hidden="false" customHeight="true" outlineLevel="0" collapsed="false">
      <c r="A2496" s="14" t="n">
        <v>2</v>
      </c>
      <c r="B2496" s="15" t="n">
        <v>46295</v>
      </c>
      <c r="C2496" s="15" t="n">
        <v>46309</v>
      </c>
      <c r="D2496" s="14" t="n">
        <v>1705</v>
      </c>
      <c r="E2496" s="1" t="s">
        <v>130</v>
      </c>
      <c r="F2496" s="14" t="n">
        <v>24</v>
      </c>
      <c r="G2496" s="1" t="s">
        <v>51</v>
      </c>
      <c r="H2496" s="14" t="n">
        <v>2110405</v>
      </c>
      <c r="I2496" s="1" t="s">
        <v>56</v>
      </c>
      <c r="J2496" s="14" t="n">
        <v>1779327</v>
      </c>
      <c r="L2496" s="14" t="n">
        <v>245075</v>
      </c>
      <c r="M2496" s="1" t="s">
        <v>52</v>
      </c>
      <c r="N2496" s="1" t="s">
        <v>45</v>
      </c>
      <c r="P2496" s="14" t="n">
        <v>113</v>
      </c>
      <c r="Q2496" s="1" t="s">
        <v>46</v>
      </c>
      <c r="R2496" s="1" t="s">
        <v>47</v>
      </c>
      <c r="S2496" s="14" t="n">
        <v>1130101</v>
      </c>
      <c r="T2496" s="1" t="s">
        <v>48</v>
      </c>
      <c r="U2496" s="16" t="n">
        <v>132.72</v>
      </c>
      <c r="W2496" s="16" t="n">
        <v>0</v>
      </c>
      <c r="X2496" s="1" t="s">
        <v>2041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0" t="str">
        <f aca="false">IFERROR(INDEX('Mov Entradas (Rel 10497)'!$L:$L,MATCH(AC2496,'Mov Entradas (Rel 10497)'!$I:$I,0)),"nao encontrado")</f>
        <v>REFRI. SPRITE LEMON</v>
      </c>
      <c r="AC2496" s="0" t="n">
        <v>2066814</v>
      </c>
    </row>
    <row r="2497" customFormat="false" ht="12.75" hidden="false" customHeight="true" outlineLevel="0" collapsed="false">
      <c r="A2497" s="14" t="n">
        <v>2</v>
      </c>
      <c r="B2497" s="15" t="n">
        <v>46295</v>
      </c>
      <c r="C2497" s="15" t="n">
        <v>46309</v>
      </c>
      <c r="D2497" s="14" t="n">
        <v>1705</v>
      </c>
      <c r="E2497" s="1" t="s">
        <v>130</v>
      </c>
      <c r="F2497" s="14" t="n">
        <v>24</v>
      </c>
      <c r="G2497" s="1" t="s">
        <v>51</v>
      </c>
      <c r="H2497" s="14" t="n">
        <v>2110405</v>
      </c>
      <c r="I2497" s="1" t="s">
        <v>56</v>
      </c>
      <c r="J2497" s="14" t="n">
        <v>1779374</v>
      </c>
      <c r="L2497" s="14" t="n">
        <v>245087</v>
      </c>
      <c r="M2497" s="1" t="s">
        <v>52</v>
      </c>
      <c r="N2497" s="1" t="s">
        <v>45</v>
      </c>
      <c r="P2497" s="14" t="n">
        <v>113</v>
      </c>
      <c r="Q2497" s="1" t="s">
        <v>46</v>
      </c>
      <c r="R2497" s="1" t="s">
        <v>47</v>
      </c>
      <c r="S2497" s="14" t="n">
        <v>1130101</v>
      </c>
      <c r="T2497" s="1" t="s">
        <v>48</v>
      </c>
      <c r="U2497" s="16" t="n">
        <v>152.55</v>
      </c>
      <c r="W2497" s="16" t="n">
        <v>0</v>
      </c>
      <c r="X2497" s="1" t="s">
        <v>2042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MONSTER ENERGY ULTRA</v>
      </c>
      <c r="AC2497" s="1" t="n">
        <v>1309311</v>
      </c>
    </row>
    <row r="2498" customFormat="false" ht="12.75" hidden="false" customHeight="true" outlineLevel="0" collapsed="false">
      <c r="A2498" s="14" t="n">
        <v>2</v>
      </c>
      <c r="B2498" s="15" t="n">
        <v>46295</v>
      </c>
      <c r="C2498" s="15" t="n">
        <v>46309</v>
      </c>
      <c r="D2498" s="14" t="n">
        <v>1705</v>
      </c>
      <c r="E2498" s="1" t="s">
        <v>130</v>
      </c>
      <c r="F2498" s="14" t="n">
        <v>24</v>
      </c>
      <c r="G2498" s="1" t="s">
        <v>51</v>
      </c>
      <c r="H2498" s="14" t="n">
        <v>2110405</v>
      </c>
      <c r="I2498" s="1" t="s">
        <v>56</v>
      </c>
      <c r="J2498" s="14" t="n">
        <v>1779405</v>
      </c>
      <c r="L2498" s="14" t="n">
        <v>245096</v>
      </c>
      <c r="M2498" s="1" t="s">
        <v>52</v>
      </c>
      <c r="N2498" s="1" t="s">
        <v>45</v>
      </c>
      <c r="P2498" s="14" t="n">
        <v>113</v>
      </c>
      <c r="Q2498" s="1" t="s">
        <v>46</v>
      </c>
      <c r="R2498" s="1" t="s">
        <v>47</v>
      </c>
      <c r="S2498" s="14" t="n">
        <v>1130101</v>
      </c>
      <c r="T2498" s="1" t="s">
        <v>48</v>
      </c>
      <c r="U2498" s="16" t="n">
        <v>610.26</v>
      </c>
      <c r="W2498" s="16" t="n">
        <v>0</v>
      </c>
      <c r="X2498" s="1" t="s">
        <v>2043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0" t="str">
        <f aca="false">IFERROR(INDEX('Mov Entradas (Rel 10497)'!$L:$L,MATCH(AC2498,'Mov Entradas (Rel 10497)'!$I:$I,0)),"nao encontrado")</f>
        <v>MONSTER ENERGY 473ML</v>
      </c>
      <c r="AC2498" s="0" t="n">
        <v>1309310</v>
      </c>
    </row>
    <row r="2499" customFormat="false" ht="12.75" hidden="false" customHeight="true" outlineLevel="0" collapsed="false">
      <c r="A2499" s="14" t="n">
        <v>2</v>
      </c>
      <c r="B2499" s="15" t="n">
        <v>46295</v>
      </c>
      <c r="C2499" s="15" t="n">
        <v>46309</v>
      </c>
      <c r="D2499" s="14" t="n">
        <v>1705</v>
      </c>
      <c r="E2499" s="1" t="s">
        <v>130</v>
      </c>
      <c r="F2499" s="14" t="n">
        <v>24</v>
      </c>
      <c r="G2499" s="1" t="s">
        <v>51</v>
      </c>
      <c r="H2499" s="14" t="n">
        <v>2110405</v>
      </c>
      <c r="I2499" s="1" t="s">
        <v>56</v>
      </c>
      <c r="J2499" s="14" t="n">
        <v>1779449</v>
      </c>
      <c r="L2499" s="14" t="n">
        <v>245101</v>
      </c>
      <c r="M2499" s="1" t="s">
        <v>52</v>
      </c>
      <c r="N2499" s="1" t="s">
        <v>45</v>
      </c>
      <c r="P2499" s="14" t="n">
        <v>113</v>
      </c>
      <c r="Q2499" s="1" t="s">
        <v>46</v>
      </c>
      <c r="R2499" s="1" t="s">
        <v>47</v>
      </c>
      <c r="S2499" s="14" t="n">
        <v>1130101</v>
      </c>
      <c r="T2499" s="1" t="s">
        <v>48</v>
      </c>
      <c r="U2499" s="16" t="n">
        <v>2952.06</v>
      </c>
      <c r="W2499" s="16" t="n">
        <v>0</v>
      </c>
      <c r="X2499" s="1" t="s">
        <v>2044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FANTA LAR 1,5L</v>
      </c>
      <c r="AC2499" s="1" t="n">
        <v>2067069</v>
      </c>
    </row>
    <row r="2500" customFormat="false" ht="12.75" hidden="false" customHeight="true" outlineLevel="0" collapsed="false">
      <c r="A2500" s="14" t="n">
        <v>2</v>
      </c>
      <c r="B2500" s="15" t="n">
        <v>46290</v>
      </c>
      <c r="C2500" s="15" t="n">
        <v>46309</v>
      </c>
      <c r="D2500" s="14" t="n">
        <v>1613</v>
      </c>
      <c r="E2500" s="1" t="s">
        <v>50</v>
      </c>
      <c r="F2500" s="14" t="n">
        <v>24</v>
      </c>
      <c r="G2500" s="1" t="s">
        <v>51</v>
      </c>
      <c r="H2500" s="14" t="n">
        <v>2110405</v>
      </c>
      <c r="I2500" s="1" t="s">
        <v>56</v>
      </c>
      <c r="J2500" s="14" t="n">
        <v>1756308</v>
      </c>
      <c r="L2500" s="14" t="n">
        <v>241903</v>
      </c>
      <c r="M2500" s="1" t="s">
        <v>52</v>
      </c>
      <c r="N2500" s="1" t="s">
        <v>45</v>
      </c>
      <c r="P2500" s="14" t="n">
        <v>113</v>
      </c>
      <c r="Q2500" s="1" t="s">
        <v>46</v>
      </c>
      <c r="R2500" s="1" t="s">
        <v>47</v>
      </c>
      <c r="S2500" s="14" t="n">
        <v>1130101</v>
      </c>
      <c r="T2500" s="1" t="s">
        <v>48</v>
      </c>
      <c r="U2500" s="16" t="n">
        <v>321.29</v>
      </c>
      <c r="W2500" s="16" t="n">
        <v>0</v>
      </c>
      <c r="X2500" s="1" t="s">
        <v>1994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MARGARINA QUALY 250G</v>
      </c>
      <c r="AC2500" s="1" t="n">
        <v>1634890</v>
      </c>
    </row>
    <row r="2501" customFormat="false" ht="12.75" hidden="false" customHeight="true" outlineLevel="0" collapsed="false">
      <c r="A2501" s="14" t="n">
        <v>2</v>
      </c>
      <c r="B2501" s="15" t="n">
        <v>46297</v>
      </c>
      <c r="C2501" s="15" t="n">
        <v>46309</v>
      </c>
      <c r="D2501" s="14" t="n">
        <v>1613</v>
      </c>
      <c r="E2501" s="1" t="s">
        <v>50</v>
      </c>
      <c r="F2501" s="14" t="n">
        <v>24</v>
      </c>
      <c r="G2501" s="1" t="s">
        <v>51</v>
      </c>
      <c r="H2501" s="14" t="n">
        <v>2110405</v>
      </c>
      <c r="I2501" s="1" t="s">
        <v>56</v>
      </c>
      <c r="J2501" s="14" t="n">
        <v>1789428</v>
      </c>
      <c r="L2501" s="14" t="n">
        <v>246612</v>
      </c>
      <c r="M2501" s="1" t="s">
        <v>52</v>
      </c>
      <c r="N2501" s="1" t="s">
        <v>45</v>
      </c>
      <c r="P2501" s="14" t="n">
        <v>113</v>
      </c>
      <c r="Q2501" s="1" t="s">
        <v>46</v>
      </c>
      <c r="R2501" s="1" t="s">
        <v>47</v>
      </c>
      <c r="S2501" s="14" t="n">
        <v>1130101</v>
      </c>
      <c r="T2501" s="1" t="s">
        <v>48</v>
      </c>
      <c r="U2501" s="16" t="n">
        <v>680.48</v>
      </c>
      <c r="W2501" s="16" t="n">
        <v>0</v>
      </c>
      <c r="X2501" s="1" t="s">
        <v>2045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SALSICHA PERDIGÃO KG</v>
      </c>
      <c r="AC2501" s="1" t="n">
        <v>1637369</v>
      </c>
    </row>
    <row r="2502" customFormat="false" ht="12.75" hidden="false" customHeight="true" outlineLevel="0" collapsed="false">
      <c r="A2502" s="14" t="n">
        <v>2</v>
      </c>
      <c r="B2502" s="15" t="n">
        <v>46288</v>
      </c>
      <c r="C2502" s="15" t="n">
        <v>46309</v>
      </c>
      <c r="D2502" s="14" t="n">
        <v>1601</v>
      </c>
      <c r="E2502" s="1" t="s">
        <v>193</v>
      </c>
      <c r="F2502" s="14" t="n">
        <v>24</v>
      </c>
      <c r="G2502" s="1" t="s">
        <v>51</v>
      </c>
      <c r="H2502" s="14" t="n">
        <v>2110405</v>
      </c>
      <c r="I2502" s="1" t="s">
        <v>56</v>
      </c>
      <c r="J2502" s="14" t="n">
        <v>1744624</v>
      </c>
      <c r="L2502" s="14" t="n">
        <v>240188</v>
      </c>
      <c r="M2502" s="1" t="s">
        <v>52</v>
      </c>
      <c r="N2502" s="1" t="s">
        <v>45</v>
      </c>
      <c r="P2502" s="14" t="n">
        <v>113</v>
      </c>
      <c r="Q2502" s="1" t="s">
        <v>46</v>
      </c>
      <c r="R2502" s="1" t="s">
        <v>47</v>
      </c>
      <c r="S2502" s="14" t="n">
        <v>1130101</v>
      </c>
      <c r="T2502" s="1" t="s">
        <v>48</v>
      </c>
      <c r="U2502" s="16" t="n">
        <v>296.4</v>
      </c>
      <c r="W2502" s="16" t="n">
        <v>0</v>
      </c>
      <c r="X2502" s="1" t="s">
        <v>1995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 t="str">
        <f aca="false">IFERROR(INDEX('Mov Entradas (Rel 10497)'!$L:$L,MATCH(AC2502,'Mov Entradas (Rel 10497)'!$I:$I,0)),"nao encontrado")</f>
        <v>SKILHOS HILEIA QUEIJ</v>
      </c>
      <c r="AC2502" s="1" t="n">
        <v>874491</v>
      </c>
    </row>
    <row r="2503" customFormat="false" ht="12.75" hidden="false" customHeight="true" outlineLevel="0" collapsed="false">
      <c r="A2503" s="14" t="n">
        <v>2</v>
      </c>
      <c r="B2503" s="15" t="n">
        <v>46282</v>
      </c>
      <c r="C2503" s="15" t="n">
        <v>46310</v>
      </c>
      <c r="D2503" s="14" t="n">
        <v>1659</v>
      </c>
      <c r="E2503" s="1" t="s">
        <v>214</v>
      </c>
      <c r="F2503" s="14" t="n">
        <v>24</v>
      </c>
      <c r="G2503" s="1" t="s">
        <v>51</v>
      </c>
      <c r="H2503" s="14" t="n">
        <v>2110405</v>
      </c>
      <c r="I2503" s="1" t="s">
        <v>56</v>
      </c>
      <c r="J2503" s="14" t="n">
        <v>1714733</v>
      </c>
      <c r="L2503" s="14" t="n">
        <v>235611</v>
      </c>
      <c r="M2503" s="1" t="s">
        <v>52</v>
      </c>
      <c r="N2503" s="1" t="s">
        <v>45</v>
      </c>
      <c r="P2503" s="14" t="n">
        <v>113</v>
      </c>
      <c r="Q2503" s="1" t="s">
        <v>46</v>
      </c>
      <c r="R2503" s="1" t="s">
        <v>47</v>
      </c>
      <c r="S2503" s="14" t="n">
        <v>1130101</v>
      </c>
      <c r="T2503" s="1" t="s">
        <v>48</v>
      </c>
      <c r="U2503" s="16" t="n">
        <v>1121.36</v>
      </c>
      <c r="W2503" s="16" t="n">
        <v>0</v>
      </c>
      <c r="X2503" s="1" t="s">
        <v>1917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BISC TODESCHINI MAIZ</v>
      </c>
      <c r="AC2503" s="1" t="n">
        <v>895938</v>
      </c>
    </row>
    <row r="2504" customFormat="false" ht="12.75" hidden="false" customHeight="true" outlineLevel="0" collapsed="false">
      <c r="A2504" s="14" t="n">
        <v>2</v>
      </c>
      <c r="B2504" s="15" t="n">
        <v>46290</v>
      </c>
      <c r="C2504" s="15" t="n">
        <v>46310</v>
      </c>
      <c r="D2504" s="14" t="n">
        <v>1695</v>
      </c>
      <c r="E2504" s="1" t="s">
        <v>390</v>
      </c>
      <c r="F2504" s="14" t="n">
        <v>24</v>
      </c>
      <c r="G2504" s="1" t="s">
        <v>51</v>
      </c>
      <c r="H2504" s="14" t="n">
        <v>2110405</v>
      </c>
      <c r="I2504" s="1" t="s">
        <v>56</v>
      </c>
      <c r="J2504" s="14" t="n">
        <v>1755313</v>
      </c>
      <c r="L2504" s="14" t="n">
        <v>241694</v>
      </c>
      <c r="M2504" s="1" t="s">
        <v>52</v>
      </c>
      <c r="N2504" s="1" t="s">
        <v>45</v>
      </c>
      <c r="P2504" s="14" t="n">
        <v>113</v>
      </c>
      <c r="Q2504" s="1" t="s">
        <v>46</v>
      </c>
      <c r="R2504" s="1" t="s">
        <v>47</v>
      </c>
      <c r="S2504" s="14" t="n">
        <v>1130101</v>
      </c>
      <c r="T2504" s="1" t="s">
        <v>48</v>
      </c>
      <c r="U2504" s="16" t="n">
        <v>1347.22</v>
      </c>
      <c r="W2504" s="16" t="n">
        <v>0</v>
      </c>
      <c r="X2504" s="1" t="s">
        <v>1919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SUCO JANDAI CAJU500M</v>
      </c>
      <c r="AC2504" s="1" t="n">
        <v>20716</v>
      </c>
    </row>
    <row r="2505" customFormat="false" ht="12.75" hidden="false" customHeight="true" outlineLevel="0" collapsed="false">
      <c r="A2505" s="14" t="n">
        <v>2</v>
      </c>
      <c r="B2505" s="15" t="n">
        <v>46288</v>
      </c>
      <c r="C2505" s="15" t="n">
        <v>46310</v>
      </c>
      <c r="D2505" s="14" t="n">
        <v>1718</v>
      </c>
      <c r="E2505" s="1" t="s">
        <v>236</v>
      </c>
      <c r="F2505" s="14" t="n">
        <v>24</v>
      </c>
      <c r="G2505" s="1" t="s">
        <v>51</v>
      </c>
      <c r="H2505" s="14" t="n">
        <v>2110405</v>
      </c>
      <c r="I2505" s="1" t="s">
        <v>56</v>
      </c>
      <c r="J2505" s="14" t="n">
        <v>1745283</v>
      </c>
      <c r="L2505" s="14" t="n">
        <v>240344</v>
      </c>
      <c r="M2505" s="1" t="s">
        <v>52</v>
      </c>
      <c r="N2505" s="1" t="s">
        <v>45</v>
      </c>
      <c r="P2505" s="14" t="n">
        <v>113</v>
      </c>
      <c r="Q2505" s="1" t="s">
        <v>46</v>
      </c>
      <c r="R2505" s="1" t="s">
        <v>47</v>
      </c>
      <c r="S2505" s="14" t="n">
        <v>1130101</v>
      </c>
      <c r="T2505" s="1" t="s">
        <v>48</v>
      </c>
      <c r="U2505" s="16" t="n">
        <v>359.5</v>
      </c>
      <c r="W2505" s="16" t="n">
        <v>0</v>
      </c>
      <c r="X2505" s="1" t="s">
        <v>2046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ISQUEIRO BIC PEQ.</v>
      </c>
      <c r="AC2505" s="1" t="n">
        <v>698007</v>
      </c>
    </row>
    <row r="2506" customFormat="false" ht="12.75" hidden="false" customHeight="true" outlineLevel="0" collapsed="false">
      <c r="A2506" s="14" t="n">
        <v>2</v>
      </c>
      <c r="B2506" s="15" t="n">
        <v>46279</v>
      </c>
      <c r="C2506" s="15" t="n">
        <v>46310</v>
      </c>
      <c r="D2506" s="14" t="n">
        <v>1218</v>
      </c>
      <c r="E2506" s="1" t="s">
        <v>659</v>
      </c>
      <c r="F2506" s="14" t="n">
        <v>24</v>
      </c>
      <c r="G2506" s="1" t="s">
        <v>51</v>
      </c>
      <c r="H2506" s="14" t="n">
        <v>2110405</v>
      </c>
      <c r="I2506" s="1" t="s">
        <v>56</v>
      </c>
      <c r="J2506" s="14" t="n">
        <v>1702972</v>
      </c>
      <c r="L2506" s="14" t="n">
        <v>233737</v>
      </c>
      <c r="M2506" s="1" t="s">
        <v>52</v>
      </c>
      <c r="N2506" s="1" t="s">
        <v>45</v>
      </c>
      <c r="P2506" s="14" t="n">
        <v>113</v>
      </c>
      <c r="Q2506" s="1" t="s">
        <v>46</v>
      </c>
      <c r="R2506" s="1" t="s">
        <v>47</v>
      </c>
      <c r="S2506" s="14" t="n">
        <v>1130101</v>
      </c>
      <c r="T2506" s="1" t="s">
        <v>48</v>
      </c>
      <c r="U2506" s="16" t="n">
        <v>803.5</v>
      </c>
      <c r="W2506" s="16" t="n">
        <v>0</v>
      </c>
      <c r="X2506" s="1" t="s">
        <v>1761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  <c r="AB2506" s="0" t="str">
        <f aca="false">IFERROR(INDEX('Mov Entradas (Rel 10497)'!$L:$L,MATCH(AC2506,'Mov Entradas (Rel 10497)'!$I:$I,0)),"nao encontrado")</f>
        <v>COLA POLYTUBES ADESI</v>
      </c>
      <c r="AC2506" s="0" t="n">
        <v>11105</v>
      </c>
    </row>
    <row r="2507" customFormat="false" ht="12.75" hidden="false" customHeight="true" outlineLevel="0" collapsed="false">
      <c r="A2507" s="14" t="n">
        <v>2</v>
      </c>
      <c r="B2507" s="15" t="n">
        <v>46301</v>
      </c>
      <c r="C2507" s="15" t="n">
        <v>46310</v>
      </c>
      <c r="D2507" s="14" t="n">
        <v>1683</v>
      </c>
      <c r="E2507" s="1" t="s">
        <v>406</v>
      </c>
      <c r="F2507" s="14" t="n">
        <v>34</v>
      </c>
      <c r="G2507" s="1" t="s">
        <v>55</v>
      </c>
      <c r="H2507" s="14" t="n">
        <v>2110405</v>
      </c>
      <c r="I2507" s="1" t="s">
        <v>56</v>
      </c>
      <c r="J2507" s="14" t="n">
        <v>1810216</v>
      </c>
      <c r="L2507" s="14" t="n">
        <v>249204</v>
      </c>
      <c r="M2507" s="1" t="s">
        <v>52</v>
      </c>
      <c r="N2507" s="1" t="s">
        <v>45</v>
      </c>
      <c r="P2507" s="14" t="n">
        <v>113</v>
      </c>
      <c r="Q2507" s="1" t="s">
        <v>46</v>
      </c>
      <c r="R2507" s="1" t="s">
        <v>47</v>
      </c>
      <c r="S2507" s="14" t="n">
        <v>1130101</v>
      </c>
      <c r="T2507" s="1" t="s">
        <v>48</v>
      </c>
      <c r="U2507" s="16" t="n">
        <v>68</v>
      </c>
      <c r="W2507" s="16" t="n">
        <v>0</v>
      </c>
      <c r="X2507" s="1" t="s">
        <v>408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/>
      <c r="AC2507" s="1"/>
    </row>
    <row r="2508" customFormat="false" ht="12.75" hidden="false" customHeight="true" outlineLevel="0" collapsed="false">
      <c r="A2508" s="14" t="n">
        <v>2</v>
      </c>
      <c r="B2508" s="15" t="n">
        <v>46301</v>
      </c>
      <c r="C2508" s="15" t="n">
        <v>46310</v>
      </c>
      <c r="D2508" s="14" t="n">
        <v>1683</v>
      </c>
      <c r="E2508" s="1" t="s">
        <v>406</v>
      </c>
      <c r="F2508" s="14" t="n">
        <v>34</v>
      </c>
      <c r="G2508" s="1" t="s">
        <v>55</v>
      </c>
      <c r="H2508" s="14" t="n">
        <v>2110405</v>
      </c>
      <c r="I2508" s="1" t="s">
        <v>56</v>
      </c>
      <c r="J2508" s="14" t="n">
        <v>1810219</v>
      </c>
      <c r="L2508" s="14" t="n">
        <v>249205</v>
      </c>
      <c r="M2508" s="1" t="s">
        <v>52</v>
      </c>
      <c r="N2508" s="1" t="s">
        <v>45</v>
      </c>
      <c r="P2508" s="14" t="n">
        <v>113</v>
      </c>
      <c r="Q2508" s="1" t="s">
        <v>46</v>
      </c>
      <c r="R2508" s="1" t="s">
        <v>47</v>
      </c>
      <c r="S2508" s="14" t="n">
        <v>1130101</v>
      </c>
      <c r="T2508" s="1" t="s">
        <v>48</v>
      </c>
      <c r="U2508" s="16" t="n">
        <v>191.5</v>
      </c>
      <c r="W2508" s="16" t="n">
        <v>0</v>
      </c>
      <c r="X2508" s="1" t="s">
        <v>408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12.75" hidden="false" customHeight="true" outlineLevel="0" collapsed="false">
      <c r="A2509" s="14" t="n">
        <v>2</v>
      </c>
      <c r="B2509" s="15" t="n">
        <v>46295</v>
      </c>
      <c r="C2509" s="15" t="n">
        <v>46310</v>
      </c>
      <c r="D2509" s="14" t="n">
        <v>1266</v>
      </c>
      <c r="E2509" s="1" t="s">
        <v>804</v>
      </c>
      <c r="F2509" s="14" t="n">
        <v>24</v>
      </c>
      <c r="G2509" s="1" t="s">
        <v>51</v>
      </c>
      <c r="H2509" s="14" t="n">
        <v>2110405</v>
      </c>
      <c r="I2509" s="1" t="s">
        <v>56</v>
      </c>
      <c r="J2509" s="14" t="n">
        <v>1780605</v>
      </c>
      <c r="L2509" s="14" t="n">
        <v>245360</v>
      </c>
      <c r="M2509" s="1" t="s">
        <v>52</v>
      </c>
      <c r="N2509" s="1" t="s">
        <v>45</v>
      </c>
      <c r="P2509" s="14" t="n">
        <v>113</v>
      </c>
      <c r="Q2509" s="1" t="s">
        <v>46</v>
      </c>
      <c r="R2509" s="1" t="s">
        <v>39</v>
      </c>
      <c r="S2509" s="14" t="n">
        <v>4210227</v>
      </c>
      <c r="T2509" s="1" t="s">
        <v>68</v>
      </c>
      <c r="U2509" s="16" t="n">
        <v>638</v>
      </c>
      <c r="W2509" s="16" t="n">
        <v>0</v>
      </c>
      <c r="X2509" s="1" t="s">
        <v>2047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LUVA VINIL VABENE S/</v>
      </c>
      <c r="AC2509" s="1" t="n">
        <v>2828</v>
      </c>
    </row>
    <row r="2510" customFormat="false" ht="12.75" hidden="false" customHeight="true" outlineLevel="0" collapsed="false">
      <c r="A2510" s="14" t="n">
        <v>2</v>
      </c>
      <c r="B2510" s="15" t="n">
        <v>46097</v>
      </c>
      <c r="C2510" s="15" t="n">
        <v>46310</v>
      </c>
      <c r="D2510" s="14" t="n">
        <v>1867</v>
      </c>
      <c r="E2510" s="1" t="s">
        <v>420</v>
      </c>
      <c r="F2510" s="14" t="n">
        <v>24</v>
      </c>
      <c r="G2510" s="1" t="s">
        <v>51</v>
      </c>
      <c r="H2510" s="14" t="n">
        <v>2110405</v>
      </c>
      <c r="I2510" s="1" t="s">
        <v>56</v>
      </c>
      <c r="J2510" s="14" t="n">
        <v>808550</v>
      </c>
      <c r="L2510" s="14" t="n">
        <v>2026</v>
      </c>
      <c r="M2510" s="1" t="s">
        <v>701</v>
      </c>
      <c r="N2510" s="1" t="s">
        <v>45</v>
      </c>
      <c r="P2510" s="14" t="n">
        <v>101</v>
      </c>
      <c r="Q2510" s="1" t="s">
        <v>57</v>
      </c>
      <c r="R2510" s="1" t="s">
        <v>421</v>
      </c>
      <c r="S2510" s="14" t="n">
        <v>4210401</v>
      </c>
      <c r="T2510" s="1" t="s">
        <v>422</v>
      </c>
      <c r="U2510" s="16" t="n">
        <v>228.88</v>
      </c>
      <c r="W2510" s="16" t="n">
        <v>0</v>
      </c>
      <c r="X2510" s="1" t="s">
        <v>2048</v>
      </c>
      <c r="Z2510" s="1" t="str">
        <f aca="false">IF($T2510="","",IFERROR(INDEX('Resumo Grupos'!$AC$3:$AC$200,MATCH($T2510,'Resumo Grupos'!$AB$3:$AB$200,0)),"n/d"))</f>
        <v>Impostos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12.75" hidden="false" customHeight="true" outlineLevel="0" collapsed="false">
      <c r="A2511" s="14" t="n">
        <v>2</v>
      </c>
      <c r="B2511" s="15" t="n">
        <v>46282</v>
      </c>
      <c r="C2511" s="15" t="n">
        <v>46310</v>
      </c>
      <c r="D2511" s="14" t="n">
        <v>607</v>
      </c>
      <c r="E2511" s="1" t="s">
        <v>281</v>
      </c>
      <c r="F2511" s="14" t="n">
        <v>24</v>
      </c>
      <c r="G2511" s="1" t="s">
        <v>51</v>
      </c>
      <c r="H2511" s="14" t="n">
        <v>2110405</v>
      </c>
      <c r="I2511" s="1" t="s">
        <v>56</v>
      </c>
      <c r="J2511" s="14" t="n">
        <v>1716179</v>
      </c>
      <c r="L2511" s="14" t="n">
        <v>235896</v>
      </c>
      <c r="M2511" s="1" t="s">
        <v>52</v>
      </c>
      <c r="N2511" s="1" t="s">
        <v>45</v>
      </c>
      <c r="P2511" s="14" t="n">
        <v>113</v>
      </c>
      <c r="Q2511" s="1" t="s">
        <v>46</v>
      </c>
      <c r="R2511" s="1" t="s">
        <v>47</v>
      </c>
      <c r="S2511" s="14" t="n">
        <v>1130101</v>
      </c>
      <c r="T2511" s="1" t="s">
        <v>48</v>
      </c>
      <c r="U2511" s="16" t="n">
        <v>786.59</v>
      </c>
      <c r="W2511" s="16" t="n">
        <v>0</v>
      </c>
      <c r="X2511" s="1" t="s">
        <v>1976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RC BESSER NATURAL GT CAST KG</v>
      </c>
      <c r="AC2511" s="1" t="n">
        <v>11681</v>
      </c>
    </row>
    <row r="2512" customFormat="false" ht="12.75" hidden="false" customHeight="true" outlineLevel="0" collapsed="false">
      <c r="A2512" s="14" t="n">
        <v>2</v>
      </c>
      <c r="B2512" s="15" t="n">
        <v>46127</v>
      </c>
      <c r="C2512" s="15" t="n">
        <v>46310</v>
      </c>
      <c r="D2512" s="14" t="n">
        <v>512</v>
      </c>
      <c r="E2512" s="1" t="s">
        <v>429</v>
      </c>
      <c r="F2512" s="14" t="n">
        <v>34</v>
      </c>
      <c r="G2512" s="1" t="s">
        <v>55</v>
      </c>
      <c r="H2512" s="14" t="n">
        <v>2110405</v>
      </c>
      <c r="I2512" s="1" t="s">
        <v>56</v>
      </c>
      <c r="J2512" s="14" t="n">
        <v>954215</v>
      </c>
      <c r="L2512" s="14" t="n">
        <v>126220</v>
      </c>
      <c r="M2512" s="1" t="s">
        <v>80</v>
      </c>
      <c r="N2512" s="1" t="s">
        <v>45</v>
      </c>
      <c r="P2512" s="14" t="n">
        <v>101</v>
      </c>
      <c r="Q2512" s="1" t="s">
        <v>57</v>
      </c>
      <c r="R2512" s="1" t="s">
        <v>430</v>
      </c>
      <c r="S2512" s="14" t="n">
        <v>4210111</v>
      </c>
      <c r="T2512" s="1" t="s">
        <v>431</v>
      </c>
      <c r="U2512" s="16" t="n">
        <v>5700</v>
      </c>
      <c r="W2512" s="16" t="n">
        <v>0</v>
      </c>
      <c r="X2512" s="1" t="s">
        <v>432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12.75" hidden="false" customHeight="true" outlineLevel="0" collapsed="false">
      <c r="A2513" s="14" t="n">
        <v>2</v>
      </c>
      <c r="B2513" s="15" t="n">
        <v>46296</v>
      </c>
      <c r="C2513" s="15" t="n">
        <v>46311</v>
      </c>
      <c r="D2513" s="14" t="n">
        <v>1659</v>
      </c>
      <c r="E2513" s="1" t="s">
        <v>214</v>
      </c>
      <c r="F2513" s="14" t="n">
        <v>24</v>
      </c>
      <c r="G2513" s="1" t="s">
        <v>51</v>
      </c>
      <c r="H2513" s="14" t="n">
        <v>2110405</v>
      </c>
      <c r="I2513" s="1" t="s">
        <v>56</v>
      </c>
      <c r="J2513" s="14" t="n">
        <v>1783828</v>
      </c>
      <c r="L2513" s="14" t="n">
        <v>245794</v>
      </c>
      <c r="M2513" s="1" t="s">
        <v>52</v>
      </c>
      <c r="N2513" s="1" t="s">
        <v>45</v>
      </c>
      <c r="P2513" s="14" t="n">
        <v>113</v>
      </c>
      <c r="Q2513" s="1" t="s">
        <v>46</v>
      </c>
      <c r="R2513" s="1" t="s">
        <v>47</v>
      </c>
      <c r="S2513" s="14" t="n">
        <v>1130101</v>
      </c>
      <c r="T2513" s="1" t="s">
        <v>48</v>
      </c>
      <c r="U2513" s="16" t="n">
        <v>410.51</v>
      </c>
      <c r="W2513" s="16" t="n">
        <v>0</v>
      </c>
      <c r="X2513" s="1" t="s">
        <v>2049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0" t="str">
        <f aca="false">IFERROR(INDEX('Mov Entradas (Rel 10497)'!$L:$L,MATCH(AC2513,'Mov Entradas (Rel 10497)'!$I:$I,0)),"nao encontrado")</f>
        <v>MOCOQUINHA 200ML</v>
      </c>
      <c r="AC2513" s="0" t="n">
        <v>899623</v>
      </c>
    </row>
    <row r="2514" customFormat="false" ht="12.75" hidden="false" customHeight="true" outlineLevel="0" collapsed="false">
      <c r="A2514" s="14" t="n">
        <v>2</v>
      </c>
      <c r="B2514" s="15" t="n">
        <v>46296</v>
      </c>
      <c r="C2514" s="15" t="n">
        <v>46311</v>
      </c>
      <c r="D2514" s="14" t="n">
        <v>1705</v>
      </c>
      <c r="E2514" s="1" t="s">
        <v>130</v>
      </c>
      <c r="F2514" s="14" t="n">
        <v>24</v>
      </c>
      <c r="G2514" s="1" t="s">
        <v>51</v>
      </c>
      <c r="H2514" s="14" t="n">
        <v>2110405</v>
      </c>
      <c r="I2514" s="1" t="s">
        <v>56</v>
      </c>
      <c r="J2514" s="14" t="n">
        <v>1785275</v>
      </c>
      <c r="L2514" s="14" t="n">
        <v>246080</v>
      </c>
      <c r="M2514" s="1" t="s">
        <v>52</v>
      </c>
      <c r="N2514" s="1" t="s">
        <v>45</v>
      </c>
      <c r="P2514" s="14" t="n">
        <v>113</v>
      </c>
      <c r="Q2514" s="1" t="s">
        <v>46</v>
      </c>
      <c r="R2514" s="1" t="s">
        <v>47</v>
      </c>
      <c r="S2514" s="14" t="n">
        <v>1130101</v>
      </c>
      <c r="T2514" s="1" t="s">
        <v>48</v>
      </c>
      <c r="U2514" s="16" t="n">
        <v>1066.72</v>
      </c>
      <c r="W2514" s="16" t="n">
        <v>0</v>
      </c>
      <c r="X2514" s="1" t="s">
        <v>2050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0" t="str">
        <f aca="false">IFERROR(INDEX('Mov Entradas (Rel 10497)'!$L:$L,MATCH(AC2514,'Mov Entradas (Rel 10497)'!$I:$I,0)),"nao encontrado")</f>
        <v>REFR FANTA UVA 200ML</v>
      </c>
      <c r="AC2514" s="0" t="n">
        <v>2072597</v>
      </c>
    </row>
    <row r="2515" customFormat="false" ht="12.75" hidden="false" customHeight="true" outlineLevel="0" collapsed="false">
      <c r="A2515" s="14" t="n">
        <v>2</v>
      </c>
      <c r="B2515" s="15" t="n">
        <v>46297</v>
      </c>
      <c r="C2515" s="15" t="n">
        <v>46311</v>
      </c>
      <c r="D2515" s="14" t="n">
        <v>1608</v>
      </c>
      <c r="E2515" s="1" t="s">
        <v>240</v>
      </c>
      <c r="F2515" s="14" t="n">
        <v>24</v>
      </c>
      <c r="G2515" s="1" t="s">
        <v>51</v>
      </c>
      <c r="H2515" s="14" t="n">
        <v>2110405</v>
      </c>
      <c r="I2515" s="1" t="s">
        <v>56</v>
      </c>
      <c r="J2515" s="14" t="n">
        <v>1790280</v>
      </c>
      <c r="L2515" s="14" t="n">
        <v>246786</v>
      </c>
      <c r="M2515" s="1" t="s">
        <v>52</v>
      </c>
      <c r="N2515" s="1" t="s">
        <v>45</v>
      </c>
      <c r="P2515" s="14" t="n">
        <v>113</v>
      </c>
      <c r="Q2515" s="1" t="s">
        <v>46</v>
      </c>
      <c r="R2515" s="1" t="s">
        <v>47</v>
      </c>
      <c r="S2515" s="14" t="n">
        <v>1130101</v>
      </c>
      <c r="T2515" s="1" t="s">
        <v>48</v>
      </c>
      <c r="U2515" s="16" t="n">
        <v>552.1</v>
      </c>
      <c r="W2515" s="16" t="n">
        <v>0</v>
      </c>
      <c r="X2515" s="1" t="s">
        <v>2051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AMENDOIM JAPONES 5</v>
      </c>
      <c r="AC2515" s="1" t="n">
        <v>1741445</v>
      </c>
    </row>
    <row r="2516" customFormat="false" ht="12.75" hidden="false" customHeight="true" outlineLevel="0" collapsed="false">
      <c r="A2516" s="14" t="n">
        <v>2</v>
      </c>
      <c r="B2516" s="15" t="n">
        <v>46291</v>
      </c>
      <c r="C2516" s="15" t="n">
        <v>46311</v>
      </c>
      <c r="D2516" s="14" t="n">
        <v>1815</v>
      </c>
      <c r="E2516" s="1" t="s">
        <v>172</v>
      </c>
      <c r="F2516" s="14" t="n">
        <v>24</v>
      </c>
      <c r="G2516" s="1" t="s">
        <v>51</v>
      </c>
      <c r="H2516" s="14" t="n">
        <v>2110405</v>
      </c>
      <c r="I2516" s="1" t="s">
        <v>56</v>
      </c>
      <c r="J2516" s="14" t="n">
        <v>1759105</v>
      </c>
      <c r="L2516" s="14" t="n">
        <v>242265</v>
      </c>
      <c r="M2516" s="1" t="s">
        <v>52</v>
      </c>
      <c r="N2516" s="1" t="s">
        <v>45</v>
      </c>
      <c r="P2516" s="14" t="n">
        <v>113</v>
      </c>
      <c r="Q2516" s="1" t="s">
        <v>46</v>
      </c>
      <c r="R2516" s="1" t="s">
        <v>47</v>
      </c>
      <c r="S2516" s="14" t="n">
        <v>1130101</v>
      </c>
      <c r="T2516" s="1" t="s">
        <v>48</v>
      </c>
      <c r="U2516" s="16" t="n">
        <v>716.1</v>
      </c>
      <c r="W2516" s="16" t="n">
        <v>0</v>
      </c>
      <c r="X2516" s="1" t="s">
        <v>1953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FILE PEITOA GRANEL</v>
      </c>
      <c r="AC2516" s="1" t="n">
        <v>404714</v>
      </c>
    </row>
    <row r="2517" customFormat="false" ht="12.75" hidden="false" customHeight="true" outlineLevel="0" collapsed="false">
      <c r="A2517" s="14" t="n">
        <v>2</v>
      </c>
      <c r="B2517" s="15" t="n">
        <v>46283</v>
      </c>
      <c r="C2517" s="15" t="n">
        <v>46311</v>
      </c>
      <c r="D2517" s="14" t="n">
        <v>1675</v>
      </c>
      <c r="E2517" s="1" t="s">
        <v>289</v>
      </c>
      <c r="F2517" s="14" t="n">
        <v>24</v>
      </c>
      <c r="G2517" s="1" t="s">
        <v>51</v>
      </c>
      <c r="H2517" s="14" t="n">
        <v>2110405</v>
      </c>
      <c r="I2517" s="1" t="s">
        <v>56</v>
      </c>
      <c r="J2517" s="14" t="n">
        <v>1720452</v>
      </c>
      <c r="L2517" s="14" t="n">
        <v>236605</v>
      </c>
      <c r="M2517" s="1" t="s">
        <v>52</v>
      </c>
      <c r="N2517" s="1" t="s">
        <v>45</v>
      </c>
      <c r="P2517" s="14" t="n">
        <v>113</v>
      </c>
      <c r="Q2517" s="1" t="s">
        <v>46</v>
      </c>
      <c r="R2517" s="1" t="s">
        <v>47</v>
      </c>
      <c r="S2517" s="14" t="n">
        <v>1130101</v>
      </c>
      <c r="T2517" s="1" t="s">
        <v>48</v>
      </c>
      <c r="U2517" s="16" t="n">
        <v>270.84</v>
      </c>
      <c r="W2517" s="16" t="n">
        <v>0</v>
      </c>
      <c r="X2517" s="1" t="s">
        <v>2008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MAC.D BENTA ESP 500G</v>
      </c>
      <c r="AC2517" s="1" t="n">
        <v>515341</v>
      </c>
    </row>
    <row r="2518" customFormat="false" ht="12.75" hidden="false" customHeight="true" outlineLevel="0" collapsed="false">
      <c r="A2518" s="14" t="n">
        <v>2</v>
      </c>
      <c r="B2518" s="15" t="n">
        <v>46279</v>
      </c>
      <c r="C2518" s="15" t="n">
        <v>46311</v>
      </c>
      <c r="D2518" s="14" t="n">
        <v>10011</v>
      </c>
      <c r="E2518" s="1" t="s">
        <v>349</v>
      </c>
      <c r="F2518" s="14" t="n">
        <v>24</v>
      </c>
      <c r="G2518" s="1" t="s">
        <v>51</v>
      </c>
      <c r="H2518" s="14" t="n">
        <v>2110405</v>
      </c>
      <c r="I2518" s="1" t="s">
        <v>56</v>
      </c>
      <c r="J2518" s="14" t="n">
        <v>1701763</v>
      </c>
      <c r="L2518" s="14" t="n">
        <v>233499</v>
      </c>
      <c r="M2518" s="1" t="s">
        <v>52</v>
      </c>
      <c r="N2518" s="1" t="s">
        <v>45</v>
      </c>
      <c r="P2518" s="14" t="n">
        <v>113</v>
      </c>
      <c r="Q2518" s="1" t="s">
        <v>46</v>
      </c>
      <c r="R2518" s="1" t="s">
        <v>47</v>
      </c>
      <c r="S2518" s="14" t="n">
        <v>1130101</v>
      </c>
      <c r="T2518" s="1" t="s">
        <v>48</v>
      </c>
      <c r="U2518" s="16" t="n">
        <v>1459.69</v>
      </c>
      <c r="W2518" s="16" t="n">
        <v>0</v>
      </c>
      <c r="X2518" s="1" t="s">
        <v>1992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0" t="str">
        <f aca="false">IFERROR(INDEX('Mov Entradas (Rel 10497)'!$L:$L,MATCH(AC2518,'Mov Entradas (Rel 10497)'!$I:$I,0)),"nao encontrado")</f>
        <v>RC GRANPLUS GATO FILH FRG E ARROZ KG</v>
      </c>
      <c r="AC2518" s="0" t="n">
        <v>35693</v>
      </c>
    </row>
    <row r="2519" customFormat="false" ht="12.75" hidden="false" customHeight="true" outlineLevel="0" collapsed="false">
      <c r="A2519" s="14" t="n">
        <v>2</v>
      </c>
      <c r="B2519" s="15" t="n">
        <v>46290</v>
      </c>
      <c r="C2519" s="15" t="n">
        <v>46311</v>
      </c>
      <c r="D2519" s="14" t="n">
        <v>1697</v>
      </c>
      <c r="E2519" s="1" t="s">
        <v>787</v>
      </c>
      <c r="F2519" s="14" t="n">
        <v>24</v>
      </c>
      <c r="G2519" s="1" t="s">
        <v>51</v>
      </c>
      <c r="H2519" s="14" t="n">
        <v>2110405</v>
      </c>
      <c r="I2519" s="1" t="s">
        <v>56</v>
      </c>
      <c r="J2519" s="14" t="n">
        <v>1756502</v>
      </c>
      <c r="L2519" s="14" t="n">
        <v>241946</v>
      </c>
      <c r="M2519" s="1" t="s">
        <v>52</v>
      </c>
      <c r="N2519" s="1" t="s">
        <v>45</v>
      </c>
      <c r="P2519" s="14" t="n">
        <v>113</v>
      </c>
      <c r="Q2519" s="1" t="s">
        <v>46</v>
      </c>
      <c r="R2519" s="1" t="s">
        <v>47</v>
      </c>
      <c r="S2519" s="14" t="n">
        <v>1130101</v>
      </c>
      <c r="T2519" s="1" t="s">
        <v>48</v>
      </c>
      <c r="U2519" s="16" t="n">
        <v>588.83</v>
      </c>
      <c r="W2519" s="16" t="n">
        <v>0</v>
      </c>
      <c r="X2519" s="1" t="s">
        <v>2011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LEITE ITALAC DESN 1L</v>
      </c>
      <c r="AC2519" s="1" t="n">
        <v>213686</v>
      </c>
    </row>
    <row r="2520" customFormat="false" ht="12.75" hidden="false" customHeight="true" outlineLevel="0" collapsed="false">
      <c r="A2520" s="14" t="n">
        <v>2</v>
      </c>
      <c r="B2520" s="15" t="n">
        <v>46206</v>
      </c>
      <c r="C2520" s="15" t="n">
        <v>46313</v>
      </c>
      <c r="D2520" s="14" t="n">
        <v>33</v>
      </c>
      <c r="E2520" s="1" t="s">
        <v>313</v>
      </c>
      <c r="F2520" s="14" t="n">
        <v>34</v>
      </c>
      <c r="G2520" s="1" t="s">
        <v>55</v>
      </c>
      <c r="H2520" s="14" t="n">
        <v>2110405</v>
      </c>
      <c r="I2520" s="1" t="s">
        <v>56</v>
      </c>
      <c r="J2520" s="14" t="n">
        <v>1345312</v>
      </c>
      <c r="L2520" s="14" t="n">
        <v>180690</v>
      </c>
      <c r="M2520" s="1" t="s">
        <v>89</v>
      </c>
      <c r="N2520" s="1" t="s">
        <v>45</v>
      </c>
      <c r="P2520" s="14" t="n">
        <v>101</v>
      </c>
      <c r="Q2520" s="1" t="s">
        <v>57</v>
      </c>
      <c r="R2520" s="1" t="s">
        <v>39</v>
      </c>
      <c r="S2520" s="14" t="n">
        <v>4210203</v>
      </c>
      <c r="T2520" s="1" t="s">
        <v>757</v>
      </c>
      <c r="U2520" s="16" t="n">
        <v>247.27</v>
      </c>
      <c r="W2520" s="16" t="n">
        <v>0</v>
      </c>
      <c r="X2520" s="1" t="s">
        <v>2052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12.75" hidden="false" customHeight="true" outlineLevel="0" collapsed="false">
      <c r="A2521" s="14" t="n">
        <v>2</v>
      </c>
      <c r="B2521" s="15" t="n">
        <v>46282</v>
      </c>
      <c r="C2521" s="15" t="n">
        <v>46314</v>
      </c>
      <c r="D2521" s="14" t="n">
        <v>1637</v>
      </c>
      <c r="E2521" s="1" t="s">
        <v>871</v>
      </c>
      <c r="F2521" s="14" t="n">
        <v>24</v>
      </c>
      <c r="G2521" s="1" t="s">
        <v>51</v>
      </c>
      <c r="H2521" s="14" t="n">
        <v>2110405</v>
      </c>
      <c r="I2521" s="1" t="s">
        <v>56</v>
      </c>
      <c r="J2521" s="14" t="n">
        <v>1716134</v>
      </c>
      <c r="L2521" s="14" t="n">
        <v>235890</v>
      </c>
      <c r="M2521" s="1" t="s">
        <v>52</v>
      </c>
      <c r="N2521" s="1" t="s">
        <v>45</v>
      </c>
      <c r="P2521" s="14" t="n">
        <v>113</v>
      </c>
      <c r="Q2521" s="1" t="s">
        <v>46</v>
      </c>
      <c r="R2521" s="1" t="s">
        <v>47</v>
      </c>
      <c r="S2521" s="14" t="n">
        <v>1130101</v>
      </c>
      <c r="T2521" s="1" t="s">
        <v>48</v>
      </c>
      <c r="U2521" s="16" t="n">
        <v>787.4</v>
      </c>
      <c r="W2521" s="16" t="n">
        <v>0</v>
      </c>
      <c r="X2521" s="1" t="s">
        <v>2053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0" t="str">
        <f aca="false">IFERROR(INDEX('Mov Entradas (Rel 10497)'!$L:$L,MATCH(AC2521,'Mov Entradas (Rel 10497)'!$I:$I,0)),"nao encontrado")</f>
        <v>CAFE KIMINO 250G</v>
      </c>
      <c r="AC2521" s="0" t="n">
        <v>1936307</v>
      </c>
    </row>
    <row r="2522" customFormat="false" ht="12.75" hidden="false" customHeight="true" outlineLevel="0" collapsed="false">
      <c r="A2522" s="14" t="n">
        <v>2</v>
      </c>
      <c r="B2522" s="15" t="n">
        <v>46276</v>
      </c>
      <c r="C2522" s="15" t="n">
        <v>46314</v>
      </c>
      <c r="D2522" s="14" t="n">
        <v>1217</v>
      </c>
      <c r="E2522" s="1" t="s">
        <v>776</v>
      </c>
      <c r="F2522" s="14" t="n">
        <v>24</v>
      </c>
      <c r="G2522" s="1" t="s">
        <v>51</v>
      </c>
      <c r="H2522" s="14" t="n">
        <v>2110405</v>
      </c>
      <c r="I2522" s="1" t="s">
        <v>56</v>
      </c>
      <c r="J2522" s="14" t="n">
        <v>1687717</v>
      </c>
      <c r="L2522" s="14" t="n">
        <v>231774</v>
      </c>
      <c r="M2522" s="1" t="s">
        <v>52</v>
      </c>
      <c r="N2522" s="1" t="s">
        <v>45</v>
      </c>
      <c r="P2522" s="14" t="n">
        <v>113</v>
      </c>
      <c r="Q2522" s="1" t="s">
        <v>46</v>
      </c>
      <c r="R2522" s="1" t="s">
        <v>47</v>
      </c>
      <c r="S2522" s="14" t="n">
        <v>1130101</v>
      </c>
      <c r="T2522" s="1" t="s">
        <v>48</v>
      </c>
      <c r="U2522" s="16" t="n">
        <v>793.46</v>
      </c>
      <c r="W2522" s="16" t="n">
        <v>0</v>
      </c>
      <c r="X2522" s="1" t="s">
        <v>1785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0" t="str">
        <f aca="false">IFERROR(INDEX('Mov Entradas (Rel 10497)'!$L:$L,MATCH(AC2522,'Mov Entradas (Rel 10497)'!$I:$I,0)),"nao encontrado")</f>
        <v>CORANTE XZ.PRETO</v>
      </c>
      <c r="AC2522" s="0" t="n">
        <v>5521</v>
      </c>
    </row>
    <row r="2523" customFormat="false" ht="12.75" hidden="false" customHeight="true" outlineLevel="0" collapsed="false">
      <c r="A2523" s="14" t="n">
        <v>2</v>
      </c>
      <c r="B2523" s="15" t="n">
        <v>46300</v>
      </c>
      <c r="C2523" s="15" t="n">
        <v>46314</v>
      </c>
      <c r="D2523" s="14" t="n">
        <v>1626</v>
      </c>
      <c r="E2523" s="1" t="s">
        <v>77</v>
      </c>
      <c r="F2523" s="14" t="n">
        <v>24</v>
      </c>
      <c r="G2523" s="1" t="s">
        <v>51</v>
      </c>
      <c r="H2523" s="14" t="n">
        <v>2110405</v>
      </c>
      <c r="I2523" s="1" t="s">
        <v>56</v>
      </c>
      <c r="J2523" s="14" t="n">
        <v>1805580</v>
      </c>
      <c r="L2523" s="14" t="n">
        <v>249159</v>
      </c>
      <c r="M2523" s="1" t="s">
        <v>52</v>
      </c>
      <c r="N2523" s="1" t="s">
        <v>45</v>
      </c>
      <c r="P2523" s="14" t="n">
        <v>113</v>
      </c>
      <c r="Q2523" s="1" t="s">
        <v>46</v>
      </c>
      <c r="R2523" s="1" t="s">
        <v>47</v>
      </c>
      <c r="S2523" s="14" t="n">
        <v>1130101</v>
      </c>
      <c r="T2523" s="1" t="s">
        <v>48</v>
      </c>
      <c r="U2523" s="16" t="n">
        <v>607.1</v>
      </c>
      <c r="W2523" s="16" t="n">
        <v>0</v>
      </c>
      <c r="X2523" s="1" t="s">
        <v>2054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0" t="str">
        <f aca="false">IFERROR(INDEX('Mov Entradas (Rel 10497)'!$L:$L,MATCH(AC2523,'Mov Entradas (Rel 10497)'!$I:$I,0)),"nao encontrado")</f>
        <v>DORIANA CREMOSA 250G</v>
      </c>
      <c r="AC2523" s="0" t="n">
        <v>324423</v>
      </c>
    </row>
    <row r="2524" customFormat="false" ht="12.75" hidden="false" customHeight="true" outlineLevel="0" collapsed="false">
      <c r="A2524" s="14" t="n">
        <v>2</v>
      </c>
      <c r="B2524" s="15" t="n">
        <v>46294</v>
      </c>
      <c r="C2524" s="15" t="n">
        <v>46314</v>
      </c>
      <c r="D2524" s="14" t="n">
        <v>967</v>
      </c>
      <c r="E2524" s="1" t="s">
        <v>1540</v>
      </c>
      <c r="F2524" s="14" t="n">
        <v>24</v>
      </c>
      <c r="G2524" s="1" t="s">
        <v>51</v>
      </c>
      <c r="H2524" s="14" t="n">
        <v>2110405</v>
      </c>
      <c r="I2524" s="1" t="s">
        <v>56</v>
      </c>
      <c r="J2524" s="14" t="n">
        <v>1774823</v>
      </c>
      <c r="L2524" s="14" t="n">
        <v>244483</v>
      </c>
      <c r="M2524" s="1" t="s">
        <v>52</v>
      </c>
      <c r="N2524" s="1" t="s">
        <v>45</v>
      </c>
      <c r="P2524" s="14" t="n">
        <v>113</v>
      </c>
      <c r="Q2524" s="1" t="s">
        <v>46</v>
      </c>
      <c r="R2524" s="1" t="s">
        <v>47</v>
      </c>
      <c r="S2524" s="14" t="n">
        <v>1130101</v>
      </c>
      <c r="T2524" s="1" t="s">
        <v>48</v>
      </c>
      <c r="U2524" s="16" t="n">
        <v>581.16</v>
      </c>
      <c r="W2524" s="16" t="n">
        <v>0</v>
      </c>
      <c r="X2524" s="1" t="s">
        <v>2055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SOPAO MAGGI CARN 200</v>
      </c>
      <c r="AC2524" s="1" t="n">
        <v>39433</v>
      </c>
    </row>
    <row r="2525" customFormat="false" ht="12.75" hidden="false" customHeight="true" outlineLevel="0" collapsed="false">
      <c r="A2525" s="14" t="n">
        <v>2</v>
      </c>
      <c r="B2525" s="15" t="n">
        <v>46297</v>
      </c>
      <c r="C2525" s="15" t="n">
        <v>46314</v>
      </c>
      <c r="D2525" s="14" t="n">
        <v>1672</v>
      </c>
      <c r="E2525" s="1" t="s">
        <v>343</v>
      </c>
      <c r="F2525" s="14" t="n">
        <v>24</v>
      </c>
      <c r="G2525" s="1" t="s">
        <v>51</v>
      </c>
      <c r="H2525" s="14" t="n">
        <v>2110405</v>
      </c>
      <c r="I2525" s="1" t="s">
        <v>56</v>
      </c>
      <c r="J2525" s="14" t="n">
        <v>1790340</v>
      </c>
      <c r="L2525" s="14" t="n">
        <v>246790</v>
      </c>
      <c r="M2525" s="1" t="s">
        <v>52</v>
      </c>
      <c r="N2525" s="1" t="s">
        <v>45</v>
      </c>
      <c r="P2525" s="14" t="n">
        <v>113</v>
      </c>
      <c r="Q2525" s="1" t="s">
        <v>46</v>
      </c>
      <c r="R2525" s="1" t="s">
        <v>47</v>
      </c>
      <c r="S2525" s="14" t="n">
        <v>1130101</v>
      </c>
      <c r="T2525" s="1" t="s">
        <v>48</v>
      </c>
      <c r="U2525" s="16" t="n">
        <v>1389.2</v>
      </c>
      <c r="W2525" s="16" t="n">
        <v>0</v>
      </c>
      <c r="X2525" s="1" t="s">
        <v>2056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0" t="str">
        <f aca="false">IFERROR(INDEX('Mov Entradas (Rel 10497)'!$L:$L,MATCH(AC2525,'Mov Entradas (Rel 10497)'!$I:$I,0)),"nao encontrado")</f>
        <v>AGUA MINERAL YARA 2L</v>
      </c>
      <c r="AC2525" s="0" t="n">
        <v>1464424</v>
      </c>
    </row>
    <row r="2526" customFormat="false" ht="12.75" hidden="false" customHeight="true" outlineLevel="0" collapsed="false">
      <c r="A2526" s="14" t="n">
        <v>2</v>
      </c>
      <c r="B2526" s="15" t="n">
        <v>46287</v>
      </c>
      <c r="C2526" s="15" t="n">
        <v>46315</v>
      </c>
      <c r="D2526" s="14" t="n">
        <v>1612</v>
      </c>
      <c r="E2526" s="1" t="s">
        <v>74</v>
      </c>
      <c r="F2526" s="14" t="n">
        <v>24</v>
      </c>
      <c r="G2526" s="1" t="s">
        <v>51</v>
      </c>
      <c r="H2526" s="14" t="n">
        <v>2110405</v>
      </c>
      <c r="I2526" s="1" t="s">
        <v>56</v>
      </c>
      <c r="J2526" s="14" t="n">
        <v>1739899</v>
      </c>
      <c r="L2526" s="14" t="n">
        <v>239396</v>
      </c>
      <c r="M2526" s="1" t="s">
        <v>52</v>
      </c>
      <c r="N2526" s="1" t="s">
        <v>45</v>
      </c>
      <c r="P2526" s="14" t="n">
        <v>113</v>
      </c>
      <c r="Q2526" s="1" t="s">
        <v>46</v>
      </c>
      <c r="R2526" s="1" t="s">
        <v>47</v>
      </c>
      <c r="S2526" s="14" t="n">
        <v>1130101</v>
      </c>
      <c r="T2526" s="1" t="s">
        <v>48</v>
      </c>
      <c r="U2526" s="16" t="n">
        <v>235.72</v>
      </c>
      <c r="W2526" s="16" t="n">
        <v>0</v>
      </c>
      <c r="X2526" s="1" t="s">
        <v>1985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AGUA SANI BRILUX1L</v>
      </c>
      <c r="AC2526" s="1" t="n">
        <v>2320993</v>
      </c>
    </row>
    <row r="2527" customFormat="false" ht="12.75" hidden="false" customHeight="true" outlineLevel="0" collapsed="false">
      <c r="A2527" s="14" t="n">
        <v>2</v>
      </c>
      <c r="B2527" s="15" t="n">
        <v>46275</v>
      </c>
      <c r="C2527" s="15" t="n">
        <v>46315</v>
      </c>
      <c r="D2527" s="14" t="n">
        <v>10028</v>
      </c>
      <c r="E2527" s="1" t="s">
        <v>494</v>
      </c>
      <c r="F2527" s="14" t="n">
        <v>24</v>
      </c>
      <c r="G2527" s="1" t="s">
        <v>51</v>
      </c>
      <c r="H2527" s="14" t="n">
        <v>2110405</v>
      </c>
      <c r="I2527" s="1" t="s">
        <v>56</v>
      </c>
      <c r="J2527" s="14" t="n">
        <v>1370757</v>
      </c>
      <c r="L2527" s="14" t="n">
        <v>184341</v>
      </c>
      <c r="M2527" s="1" t="s">
        <v>89</v>
      </c>
      <c r="N2527" s="1" t="s">
        <v>45</v>
      </c>
      <c r="P2527" s="14" t="n">
        <v>101</v>
      </c>
      <c r="Q2527" s="1" t="s">
        <v>57</v>
      </c>
      <c r="R2527" s="1" t="s">
        <v>71</v>
      </c>
      <c r="S2527" s="14" t="n">
        <v>4210315</v>
      </c>
      <c r="T2527" s="1" t="s">
        <v>279</v>
      </c>
      <c r="U2527" s="16" t="n">
        <v>595.9</v>
      </c>
      <c r="W2527" s="16" t="n">
        <v>0</v>
      </c>
      <c r="X2527" s="1" t="s">
        <v>495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12.75" hidden="false" customHeight="true" outlineLevel="0" collapsed="false">
      <c r="A2528" s="14" t="n">
        <v>2</v>
      </c>
      <c r="B2528" s="15" t="n">
        <v>46286</v>
      </c>
      <c r="C2528" s="15" t="n">
        <v>46315</v>
      </c>
      <c r="D2528" s="14" t="n">
        <v>33</v>
      </c>
      <c r="E2528" s="1" t="s">
        <v>313</v>
      </c>
      <c r="F2528" s="14" t="n">
        <v>34</v>
      </c>
      <c r="G2528" s="1" t="s">
        <v>55</v>
      </c>
      <c r="H2528" s="14" t="n">
        <v>2110405</v>
      </c>
      <c r="I2528" s="1" t="s">
        <v>56</v>
      </c>
      <c r="J2528" s="14" t="n">
        <v>1424244</v>
      </c>
      <c r="L2528" s="14" t="n">
        <v>190900</v>
      </c>
      <c r="M2528" s="1" t="s">
        <v>89</v>
      </c>
      <c r="N2528" s="1" t="s">
        <v>45</v>
      </c>
      <c r="P2528" s="14" t="n">
        <v>101</v>
      </c>
      <c r="Q2528" s="1" t="s">
        <v>57</v>
      </c>
      <c r="R2528" s="1" t="s">
        <v>430</v>
      </c>
      <c r="S2528" s="14" t="n">
        <v>4210107</v>
      </c>
      <c r="T2528" s="1" t="s">
        <v>496</v>
      </c>
      <c r="U2528" s="16" t="n">
        <v>152.62</v>
      </c>
      <c r="W2528" s="16" t="n">
        <v>0</v>
      </c>
      <c r="X2528" s="1" t="s">
        <v>957</v>
      </c>
      <c r="Z2528" s="1" t="str">
        <f aca="false">IF($T2528="","",IFERROR(INDEX('Resumo Grupos'!$AC$3:$AC$200,MATCH($T2528,'Resumo Grupos'!$AB$3:$AB$200,0)),"n/d"))</f>
        <v>Despesa</v>
      </c>
      <c r="AA2528" s="1" t="str">
        <f aca="false">IF($T2528="","",IF(COUNTIF('Resumo Grupos'!$AE$3:$AE$40,$T2528)&gt;0,"NAO","SIM"))</f>
        <v>SIM</v>
      </c>
      <c r="AB2528" s="1"/>
      <c r="AC2528" s="1"/>
    </row>
    <row r="2529" customFormat="false" ht="12.75" hidden="false" customHeight="true" outlineLevel="0" collapsed="false">
      <c r="A2529" s="14" t="n">
        <v>2</v>
      </c>
      <c r="B2529" s="15" t="n">
        <v>46297</v>
      </c>
      <c r="C2529" s="15" t="n">
        <v>46316</v>
      </c>
      <c r="D2529" s="14" t="n">
        <v>1613</v>
      </c>
      <c r="E2529" s="1" t="s">
        <v>50</v>
      </c>
      <c r="F2529" s="14" t="n">
        <v>24</v>
      </c>
      <c r="G2529" s="1" t="s">
        <v>51</v>
      </c>
      <c r="H2529" s="14" t="n">
        <v>2110405</v>
      </c>
      <c r="I2529" s="1" t="s">
        <v>56</v>
      </c>
      <c r="J2529" s="14" t="n">
        <v>1789432</v>
      </c>
      <c r="L2529" s="14" t="n">
        <v>246615</v>
      </c>
      <c r="M2529" s="1" t="s">
        <v>52</v>
      </c>
      <c r="N2529" s="1" t="s">
        <v>45</v>
      </c>
      <c r="P2529" s="14" t="n">
        <v>113</v>
      </c>
      <c r="Q2529" s="1" t="s">
        <v>46</v>
      </c>
      <c r="R2529" s="1" t="s">
        <v>47</v>
      </c>
      <c r="S2529" s="14" t="n">
        <v>1130101</v>
      </c>
      <c r="T2529" s="1" t="s">
        <v>48</v>
      </c>
      <c r="U2529" s="16" t="n">
        <v>680.47</v>
      </c>
      <c r="W2529" s="16" t="n">
        <v>0</v>
      </c>
      <c r="X2529" s="1" t="s">
        <v>2045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SALSICHA PERDIGÃO KG</v>
      </c>
      <c r="AC2529" s="1" t="n">
        <v>1637369</v>
      </c>
    </row>
    <row r="2530" customFormat="false" ht="12.75" hidden="false" customHeight="true" outlineLevel="0" collapsed="false">
      <c r="A2530" s="14" t="n">
        <v>2</v>
      </c>
      <c r="B2530" s="15" t="n">
        <v>46279</v>
      </c>
      <c r="C2530" s="15" t="n">
        <v>46317</v>
      </c>
      <c r="D2530" s="14" t="n">
        <v>1218</v>
      </c>
      <c r="E2530" s="1" t="s">
        <v>659</v>
      </c>
      <c r="F2530" s="14" t="n">
        <v>24</v>
      </c>
      <c r="G2530" s="1" t="s">
        <v>51</v>
      </c>
      <c r="H2530" s="14" t="n">
        <v>2110405</v>
      </c>
      <c r="I2530" s="1" t="s">
        <v>56</v>
      </c>
      <c r="J2530" s="14" t="n">
        <v>1702975</v>
      </c>
      <c r="L2530" s="14" t="n">
        <v>233739</v>
      </c>
      <c r="M2530" s="1" t="s">
        <v>52</v>
      </c>
      <c r="N2530" s="1" t="s">
        <v>45</v>
      </c>
      <c r="P2530" s="14" t="n">
        <v>113</v>
      </c>
      <c r="Q2530" s="1" t="s">
        <v>46</v>
      </c>
      <c r="R2530" s="1" t="s">
        <v>47</v>
      </c>
      <c r="S2530" s="14" t="n">
        <v>1130101</v>
      </c>
      <c r="T2530" s="1" t="s">
        <v>48</v>
      </c>
      <c r="U2530" s="16" t="n">
        <v>803.5</v>
      </c>
      <c r="W2530" s="16" t="n">
        <v>0</v>
      </c>
      <c r="X2530" s="1" t="s">
        <v>1761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 t="str">
        <f aca="false">IFERROR(INDEX('Mov Entradas (Rel 10497)'!$L:$L,MATCH(AC2530,'Mov Entradas (Rel 10497)'!$I:$I,0)),"nao encontrado")</f>
        <v>COLA POLYTUBES ADESI</v>
      </c>
      <c r="AC2530" s="1" t="n">
        <v>11105</v>
      </c>
    </row>
    <row r="2531" customFormat="false" ht="12.75" hidden="false" customHeight="true" outlineLevel="0" collapsed="false">
      <c r="A2531" s="14" t="n">
        <v>2</v>
      </c>
      <c r="B2531" s="15" t="n">
        <v>46296</v>
      </c>
      <c r="C2531" s="15" t="n">
        <v>46318</v>
      </c>
      <c r="D2531" s="14" t="n">
        <v>1659</v>
      </c>
      <c r="E2531" s="1" t="s">
        <v>214</v>
      </c>
      <c r="F2531" s="14" t="n">
        <v>24</v>
      </c>
      <c r="G2531" s="1" t="s">
        <v>51</v>
      </c>
      <c r="H2531" s="14" t="n">
        <v>2110405</v>
      </c>
      <c r="I2531" s="1" t="s">
        <v>56</v>
      </c>
      <c r="J2531" s="14" t="n">
        <v>1783831</v>
      </c>
      <c r="L2531" s="14" t="n">
        <v>245795</v>
      </c>
      <c r="M2531" s="1" t="s">
        <v>52</v>
      </c>
      <c r="N2531" s="1" t="s">
        <v>45</v>
      </c>
      <c r="P2531" s="14" t="n">
        <v>113</v>
      </c>
      <c r="Q2531" s="1" t="s">
        <v>46</v>
      </c>
      <c r="R2531" s="1" t="s">
        <v>47</v>
      </c>
      <c r="S2531" s="14" t="n">
        <v>1130101</v>
      </c>
      <c r="T2531" s="1" t="s">
        <v>48</v>
      </c>
      <c r="U2531" s="16" t="n">
        <v>410.5</v>
      </c>
      <c r="W2531" s="16" t="n">
        <v>0</v>
      </c>
      <c r="X2531" s="1" t="s">
        <v>2049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MOCOQUINHA 200ML</v>
      </c>
      <c r="AC2531" s="1" t="n">
        <v>899623</v>
      </c>
    </row>
    <row r="2532" customFormat="false" ht="12.75" hidden="false" customHeight="true" outlineLevel="0" collapsed="false">
      <c r="A2532" s="14" t="n">
        <v>2</v>
      </c>
      <c r="B2532" s="15" t="n">
        <v>46274</v>
      </c>
      <c r="C2532" s="15" t="n">
        <v>46318</v>
      </c>
      <c r="D2532" s="14" t="n">
        <v>1789</v>
      </c>
      <c r="E2532" s="1" t="s">
        <v>544</v>
      </c>
      <c r="F2532" s="14" t="n">
        <v>24</v>
      </c>
      <c r="G2532" s="1" t="s">
        <v>51</v>
      </c>
      <c r="H2532" s="14" t="n">
        <v>2110405</v>
      </c>
      <c r="I2532" s="1" t="s">
        <v>56</v>
      </c>
      <c r="J2532" s="14" t="n">
        <v>1677749</v>
      </c>
      <c r="L2532" s="14" t="n">
        <v>230157</v>
      </c>
      <c r="M2532" s="1" t="s">
        <v>52</v>
      </c>
      <c r="N2532" s="1" t="s">
        <v>45</v>
      </c>
      <c r="P2532" s="14" t="n">
        <v>113</v>
      </c>
      <c r="Q2532" s="1" t="s">
        <v>46</v>
      </c>
      <c r="R2532" s="1" t="s">
        <v>430</v>
      </c>
      <c r="S2532" s="14" t="n">
        <v>4210112</v>
      </c>
      <c r="T2532" s="1" t="s">
        <v>545</v>
      </c>
      <c r="U2532" s="16" t="n">
        <v>10413.34</v>
      </c>
      <c r="W2532" s="16" t="n">
        <v>0</v>
      </c>
      <c r="X2532" s="1" t="s">
        <v>2057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  <c r="AB2532" s="1"/>
      <c r="AC2532" s="1"/>
    </row>
    <row r="2533" customFormat="false" ht="12.75" hidden="false" customHeight="true" outlineLevel="0" collapsed="false">
      <c r="A2533" s="14" t="n">
        <v>2</v>
      </c>
      <c r="B2533" s="15" t="n">
        <v>46290</v>
      </c>
      <c r="C2533" s="15" t="n">
        <v>46318</v>
      </c>
      <c r="D2533" s="14" t="n">
        <v>1697</v>
      </c>
      <c r="E2533" s="1" t="s">
        <v>787</v>
      </c>
      <c r="F2533" s="14" t="n">
        <v>24</v>
      </c>
      <c r="G2533" s="1" t="s">
        <v>51</v>
      </c>
      <c r="H2533" s="14" t="n">
        <v>2110405</v>
      </c>
      <c r="I2533" s="1" t="s">
        <v>56</v>
      </c>
      <c r="J2533" s="14" t="n">
        <v>1756507</v>
      </c>
      <c r="L2533" s="14" t="n">
        <v>241948</v>
      </c>
      <c r="M2533" s="1" t="s">
        <v>52</v>
      </c>
      <c r="N2533" s="1" t="s">
        <v>45</v>
      </c>
      <c r="P2533" s="14" t="n">
        <v>113</v>
      </c>
      <c r="Q2533" s="1" t="s">
        <v>46</v>
      </c>
      <c r="R2533" s="1" t="s">
        <v>47</v>
      </c>
      <c r="S2533" s="14" t="n">
        <v>1130101</v>
      </c>
      <c r="T2533" s="1" t="s">
        <v>48</v>
      </c>
      <c r="U2533" s="16" t="n">
        <v>588.83</v>
      </c>
      <c r="W2533" s="16" t="n">
        <v>0</v>
      </c>
      <c r="X2533" s="1" t="s">
        <v>2011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LEITE ITALAC DESN 1L</v>
      </c>
      <c r="AC2533" s="1" t="n">
        <v>213686</v>
      </c>
    </row>
    <row r="2534" customFormat="false" ht="12.75" hidden="false" customHeight="true" outlineLevel="0" collapsed="false">
      <c r="A2534" s="14" t="n">
        <v>2</v>
      </c>
      <c r="B2534" s="15" t="n">
        <v>46256</v>
      </c>
      <c r="C2534" s="15" t="n">
        <v>46320</v>
      </c>
      <c r="D2534" s="14" t="n">
        <v>1782</v>
      </c>
      <c r="E2534" s="1" t="s">
        <v>1839</v>
      </c>
      <c r="F2534" s="14" t="n">
        <v>48</v>
      </c>
      <c r="G2534" s="1" t="s">
        <v>581</v>
      </c>
      <c r="H2534" s="14" t="n">
        <v>2110405</v>
      </c>
      <c r="I2534" s="1" t="s">
        <v>56</v>
      </c>
      <c r="J2534" s="14" t="n">
        <v>1595448</v>
      </c>
      <c r="L2534" s="14" t="n">
        <v>2208</v>
      </c>
      <c r="M2534" s="1" t="s">
        <v>44</v>
      </c>
      <c r="N2534" s="1" t="s">
        <v>45</v>
      </c>
      <c r="P2534" s="14" t="n">
        <v>101</v>
      </c>
      <c r="Q2534" s="1" t="s">
        <v>57</v>
      </c>
      <c r="R2534" s="1" t="s">
        <v>39</v>
      </c>
      <c r="S2534" s="14" t="n">
        <v>4210232</v>
      </c>
      <c r="T2534" s="1" t="s">
        <v>320</v>
      </c>
      <c r="U2534" s="16" t="n">
        <v>79.9</v>
      </c>
      <c r="W2534" s="16" t="n">
        <v>0</v>
      </c>
      <c r="X2534" s="0" t="s">
        <v>2058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12.75" hidden="false" customHeight="true" outlineLevel="0" collapsed="false">
      <c r="A2535" s="14" t="n">
        <v>2</v>
      </c>
      <c r="B2535" s="15" t="n">
        <v>46256</v>
      </c>
      <c r="C2535" s="15" t="n">
        <v>46320</v>
      </c>
      <c r="D2535" s="14" t="n">
        <v>1782</v>
      </c>
      <c r="E2535" s="1" t="s">
        <v>1839</v>
      </c>
      <c r="F2535" s="14" t="n">
        <v>48</v>
      </c>
      <c r="G2535" s="1" t="s">
        <v>581</v>
      </c>
      <c r="H2535" s="14" t="n">
        <v>2110405</v>
      </c>
      <c r="I2535" s="1" t="s">
        <v>56</v>
      </c>
      <c r="J2535" s="14" t="n">
        <v>1745338</v>
      </c>
      <c r="L2535" s="14" t="n">
        <v>240350</v>
      </c>
      <c r="M2535" s="1" t="s">
        <v>44</v>
      </c>
      <c r="N2535" s="1" t="s">
        <v>45</v>
      </c>
      <c r="P2535" s="14" t="n">
        <v>101</v>
      </c>
      <c r="Q2535" s="1" t="s">
        <v>57</v>
      </c>
      <c r="R2535" s="1" t="s">
        <v>81</v>
      </c>
      <c r="S2535" s="14" t="n">
        <v>4220199</v>
      </c>
      <c r="T2535" s="1" t="s">
        <v>82</v>
      </c>
      <c r="U2535" s="16" t="n">
        <v>159.8</v>
      </c>
      <c r="W2535" s="16" t="n">
        <v>0</v>
      </c>
      <c r="X2535" s="1" t="s">
        <v>1841</v>
      </c>
      <c r="Z2535" s="1" t="str">
        <f aca="false">IF($T2535="","",IFERROR(INDEX('Resumo Grupos'!$AC$3:$AC$200,MATCH($T2535,'Resumo Grupos'!$AB$3:$AB$200,0)),"n/d"))</f>
        <v>Pagamentos outros não operacionais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12.75" hidden="false" customHeight="true" outlineLevel="0" collapsed="false">
      <c r="A2536" s="14" t="n">
        <v>2</v>
      </c>
      <c r="B2536" s="15" t="n">
        <v>46029</v>
      </c>
      <c r="C2536" s="15" t="n">
        <v>46320</v>
      </c>
      <c r="D2536" s="14" t="n">
        <v>17</v>
      </c>
      <c r="E2536" s="1" t="s">
        <v>489</v>
      </c>
      <c r="F2536" s="14" t="n">
        <v>48</v>
      </c>
      <c r="G2536" s="1" t="s">
        <v>581</v>
      </c>
      <c r="H2536" s="14" t="n">
        <v>2110405</v>
      </c>
      <c r="I2536" s="1" t="s">
        <v>56</v>
      </c>
      <c r="J2536" s="14" t="n">
        <v>660305</v>
      </c>
      <c r="L2536" s="14" t="n">
        <v>86116</v>
      </c>
      <c r="M2536" s="1" t="s">
        <v>1546</v>
      </c>
      <c r="N2536" s="1" t="s">
        <v>45</v>
      </c>
      <c r="P2536" s="14" t="n">
        <v>101</v>
      </c>
      <c r="Q2536" s="1" t="s">
        <v>57</v>
      </c>
      <c r="R2536" s="1" t="s">
        <v>81</v>
      </c>
      <c r="S2536" s="14" t="n">
        <v>4220199</v>
      </c>
      <c r="T2536" s="1" t="s">
        <v>82</v>
      </c>
      <c r="U2536" s="16" t="n">
        <v>84.03</v>
      </c>
      <c r="W2536" s="16" t="n">
        <v>0</v>
      </c>
      <c r="X2536" s="1" t="s">
        <v>583</v>
      </c>
      <c r="Z2536" s="1" t="str">
        <f aca="false">IF($T2536="","",IFERROR(INDEX('Resumo Grupos'!$AC$3:$AC$200,MATCH($T2536,'Resumo Grupos'!$AB$3:$AB$200,0)),"n/d"))</f>
        <v>Pagamentos outros não operacionais</v>
      </c>
      <c r="AA2536" s="1" t="str">
        <f aca="false">IF($T2536="","",IF(COUNTIF('Resumo Grupos'!$AE$3:$AE$40,$T2536)&gt;0,"NAO","SIM"))</f>
        <v>SIM</v>
      </c>
    </row>
    <row r="2537" customFormat="false" ht="12.75" hidden="false" customHeight="true" outlineLevel="0" collapsed="false">
      <c r="A2537" s="14" t="n">
        <v>2</v>
      </c>
      <c r="B2537" s="15" t="n">
        <v>46013</v>
      </c>
      <c r="C2537" s="15" t="n">
        <v>46320</v>
      </c>
      <c r="D2537" s="14" t="n">
        <v>17</v>
      </c>
      <c r="E2537" s="1" t="s">
        <v>489</v>
      </c>
      <c r="F2537" s="14" t="n">
        <v>48</v>
      </c>
      <c r="G2537" s="1" t="s">
        <v>581</v>
      </c>
      <c r="H2537" s="14" t="n">
        <v>2110405</v>
      </c>
      <c r="I2537" s="1" t="s">
        <v>56</v>
      </c>
      <c r="J2537" s="14" t="n">
        <v>660421</v>
      </c>
      <c r="L2537" s="14" t="n">
        <v>86128</v>
      </c>
      <c r="M2537" s="1" t="s">
        <v>1546</v>
      </c>
      <c r="N2537" s="1" t="s">
        <v>45</v>
      </c>
      <c r="P2537" s="14" t="n">
        <v>101</v>
      </c>
      <c r="Q2537" s="1" t="s">
        <v>57</v>
      </c>
      <c r="R2537" s="1" t="s">
        <v>81</v>
      </c>
      <c r="S2537" s="14" t="n">
        <v>4220199</v>
      </c>
      <c r="T2537" s="1" t="s">
        <v>82</v>
      </c>
      <c r="U2537" s="16" t="n">
        <v>362.14</v>
      </c>
      <c r="W2537" s="16" t="n">
        <v>0</v>
      </c>
      <c r="X2537" s="1" t="s">
        <v>584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12.75" hidden="false" customHeight="true" outlineLevel="0" collapsed="false">
      <c r="A2538" s="14" t="n">
        <v>2</v>
      </c>
      <c r="B2538" s="15" t="n">
        <v>46282</v>
      </c>
      <c r="C2538" s="15" t="n">
        <v>46320</v>
      </c>
      <c r="D2538" s="14" t="n">
        <v>607</v>
      </c>
      <c r="E2538" s="1" t="s">
        <v>281</v>
      </c>
      <c r="F2538" s="14" t="n">
        <v>24</v>
      </c>
      <c r="G2538" s="1" t="s">
        <v>51</v>
      </c>
      <c r="H2538" s="14" t="n">
        <v>2110405</v>
      </c>
      <c r="I2538" s="1" t="s">
        <v>56</v>
      </c>
      <c r="J2538" s="14" t="n">
        <v>1716182</v>
      </c>
      <c r="L2538" s="14" t="n">
        <v>235897</v>
      </c>
      <c r="M2538" s="1" t="s">
        <v>52</v>
      </c>
      <c r="N2538" s="1" t="s">
        <v>45</v>
      </c>
      <c r="P2538" s="14" t="n">
        <v>113</v>
      </c>
      <c r="Q2538" s="1" t="s">
        <v>46</v>
      </c>
      <c r="R2538" s="1" t="s">
        <v>47</v>
      </c>
      <c r="S2538" s="14" t="n">
        <v>1130101</v>
      </c>
      <c r="T2538" s="1" t="s">
        <v>48</v>
      </c>
      <c r="U2538" s="16" t="n">
        <v>786.59</v>
      </c>
      <c r="W2538" s="16" t="n">
        <v>0</v>
      </c>
      <c r="X2538" s="1" t="s">
        <v>1976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 t="str">
        <f aca="false">IFERROR(INDEX('Mov Entradas (Rel 10497)'!$L:$L,MATCH(AC2538,'Mov Entradas (Rel 10497)'!$I:$I,0)),"nao encontrado")</f>
        <v>RC BESSER NATURAL GT CAST KG</v>
      </c>
      <c r="AC2538" s="1" t="n">
        <v>11681</v>
      </c>
    </row>
    <row r="2539" customFormat="false" ht="12.75" hidden="false" customHeight="true" outlineLevel="0" collapsed="false">
      <c r="A2539" s="14" t="n">
        <v>2</v>
      </c>
      <c r="B2539" s="15" t="n">
        <v>46265</v>
      </c>
      <c r="C2539" s="15" t="n">
        <v>46320</v>
      </c>
      <c r="D2539" s="14" t="n">
        <v>218</v>
      </c>
      <c r="E2539" s="1" t="s">
        <v>819</v>
      </c>
      <c r="F2539" s="14" t="n">
        <v>48</v>
      </c>
      <c r="G2539" s="1" t="s">
        <v>581</v>
      </c>
      <c r="H2539" s="14" t="n">
        <v>2110405</v>
      </c>
      <c r="I2539" s="1" t="s">
        <v>56</v>
      </c>
      <c r="J2539" s="14" t="n">
        <v>1759731</v>
      </c>
      <c r="L2539" s="14" t="n">
        <v>242377</v>
      </c>
      <c r="M2539" s="1" t="s">
        <v>44</v>
      </c>
      <c r="N2539" s="1" t="s">
        <v>45</v>
      </c>
      <c r="P2539" s="14" t="n">
        <v>101</v>
      </c>
      <c r="Q2539" s="1" t="s">
        <v>57</v>
      </c>
      <c r="R2539" s="1" t="s">
        <v>81</v>
      </c>
      <c r="S2539" s="14" t="n">
        <v>4220199</v>
      </c>
      <c r="T2539" s="1" t="s">
        <v>82</v>
      </c>
      <c r="U2539" s="16" t="n">
        <v>309.96</v>
      </c>
      <c r="W2539" s="16" t="n">
        <v>0</v>
      </c>
      <c r="X2539" s="1" t="s">
        <v>1854</v>
      </c>
      <c r="Z2539" s="1" t="str">
        <f aca="false">IF($T2539="","",IFERROR(INDEX('Resumo Grupos'!$AC$3:$AC$200,MATCH($T2539,'Resumo Grupos'!$AB$3:$AB$200,0)),"n/d"))</f>
        <v>Pagamentos outros não operacionais</v>
      </c>
      <c r="AA2539" s="1" t="str">
        <f aca="false">IF($T2539="","",IF(COUNTIF('Resumo Grupos'!$AE$3:$AE$40,$T2539)&gt;0,"NAO","SIM"))</f>
        <v>SIM</v>
      </c>
      <c r="AB2539" s="1"/>
      <c r="AC2539" s="1"/>
    </row>
    <row r="2540" customFormat="false" ht="12.75" hidden="false" customHeight="true" outlineLevel="0" collapsed="false">
      <c r="A2540" s="14" t="n">
        <v>2</v>
      </c>
      <c r="B2540" s="15" t="n">
        <v>46300</v>
      </c>
      <c r="C2540" s="15" t="n">
        <v>46321</v>
      </c>
      <c r="D2540" s="14" t="n">
        <v>1626</v>
      </c>
      <c r="E2540" s="1" t="s">
        <v>77</v>
      </c>
      <c r="F2540" s="14" t="n">
        <v>24</v>
      </c>
      <c r="G2540" s="1" t="s">
        <v>51</v>
      </c>
      <c r="H2540" s="14" t="n">
        <v>2110405</v>
      </c>
      <c r="I2540" s="1" t="s">
        <v>56</v>
      </c>
      <c r="J2540" s="14" t="n">
        <v>1805583</v>
      </c>
      <c r="L2540" s="14" t="n">
        <v>249160</v>
      </c>
      <c r="M2540" s="1" t="s">
        <v>52</v>
      </c>
      <c r="N2540" s="1" t="s">
        <v>45</v>
      </c>
      <c r="P2540" s="14" t="n">
        <v>113</v>
      </c>
      <c r="Q2540" s="1" t="s">
        <v>46</v>
      </c>
      <c r="R2540" s="1" t="s">
        <v>47</v>
      </c>
      <c r="S2540" s="14" t="n">
        <v>1130101</v>
      </c>
      <c r="T2540" s="1" t="s">
        <v>48</v>
      </c>
      <c r="U2540" s="16" t="n">
        <v>607.11</v>
      </c>
      <c r="W2540" s="16" t="n">
        <v>0</v>
      </c>
      <c r="X2540" s="1" t="s">
        <v>2054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DORIANA CREMOSA 250G</v>
      </c>
      <c r="AC2540" s="1" t="n">
        <v>324423</v>
      </c>
    </row>
    <row r="2541" customFormat="false" ht="12.75" hidden="false" customHeight="true" outlineLevel="0" collapsed="false">
      <c r="A2541" s="14" t="n">
        <v>2</v>
      </c>
      <c r="B2541" s="15" t="n">
        <v>46023</v>
      </c>
      <c r="C2541" s="15" t="n">
        <v>46321</v>
      </c>
      <c r="D2541" s="14" t="n">
        <v>515</v>
      </c>
      <c r="E2541" s="1" t="s">
        <v>137</v>
      </c>
      <c r="F2541" s="14" t="n">
        <v>34</v>
      </c>
      <c r="G2541" s="1" t="s">
        <v>55</v>
      </c>
      <c r="H2541" s="14" t="n">
        <v>2110405</v>
      </c>
      <c r="I2541" s="1" t="s">
        <v>56</v>
      </c>
      <c r="J2541" s="14" t="n">
        <v>1012266</v>
      </c>
      <c r="L2541" s="14" t="n">
        <v>133812</v>
      </c>
      <c r="M2541" s="1" t="s">
        <v>1546</v>
      </c>
      <c r="N2541" s="1" t="s">
        <v>45</v>
      </c>
      <c r="P2541" s="14" t="n">
        <v>101</v>
      </c>
      <c r="Q2541" s="1" t="s">
        <v>57</v>
      </c>
      <c r="R2541" s="1" t="s">
        <v>323</v>
      </c>
      <c r="S2541" s="14" t="n">
        <v>2110901</v>
      </c>
      <c r="T2541" s="1" t="s">
        <v>324</v>
      </c>
      <c r="U2541" s="16" t="n">
        <v>4168.41</v>
      </c>
      <c r="W2541" s="16" t="n">
        <v>0</v>
      </c>
      <c r="X2541" s="1" t="s">
        <v>2059</v>
      </c>
      <c r="Z2541" s="1" t="str">
        <f aca="false">IF($T2541="","",IFERROR(INDEX('Resumo Grupos'!$AC$3:$AC$200,MATCH($T2541,'Resumo Grupos'!$AB$3:$AB$200,0)),"n/d"))</f>
        <v>Empréstimo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12.75" hidden="false" customHeight="true" outlineLevel="0" collapsed="false">
      <c r="A2542" s="14" t="n">
        <v>2</v>
      </c>
      <c r="B2542" s="15" t="n">
        <v>46294</v>
      </c>
      <c r="C2542" s="15" t="n">
        <v>46321</v>
      </c>
      <c r="D2542" s="14" t="n">
        <v>967</v>
      </c>
      <c r="E2542" s="1" t="s">
        <v>1540</v>
      </c>
      <c r="F2542" s="14" t="n">
        <v>24</v>
      </c>
      <c r="G2542" s="1" t="s">
        <v>51</v>
      </c>
      <c r="H2542" s="14" t="n">
        <v>2110405</v>
      </c>
      <c r="I2542" s="1" t="s">
        <v>56</v>
      </c>
      <c r="J2542" s="14" t="n">
        <v>1774828</v>
      </c>
      <c r="L2542" s="14" t="n">
        <v>244485</v>
      </c>
      <c r="M2542" s="1" t="s">
        <v>52</v>
      </c>
      <c r="N2542" s="1" t="s">
        <v>45</v>
      </c>
      <c r="P2542" s="14" t="n">
        <v>113</v>
      </c>
      <c r="Q2542" s="1" t="s">
        <v>46</v>
      </c>
      <c r="R2542" s="1" t="s">
        <v>47</v>
      </c>
      <c r="S2542" s="14" t="n">
        <v>1130101</v>
      </c>
      <c r="T2542" s="1" t="s">
        <v>48</v>
      </c>
      <c r="U2542" s="16" t="n">
        <v>581.16</v>
      </c>
      <c r="W2542" s="16" t="n">
        <v>0</v>
      </c>
      <c r="X2542" s="1" t="s">
        <v>2055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SOPAO MAGGI CARN 200</v>
      </c>
      <c r="AC2542" s="1" t="n">
        <v>39433</v>
      </c>
    </row>
    <row r="2543" customFormat="false" ht="12.75" hidden="false" customHeight="true" outlineLevel="0" collapsed="false">
      <c r="A2543" s="14" t="n">
        <v>2</v>
      </c>
      <c r="B2543" s="15" t="n">
        <v>46279</v>
      </c>
      <c r="C2543" s="15" t="n">
        <v>46321</v>
      </c>
      <c r="D2543" s="14" t="n">
        <v>10011</v>
      </c>
      <c r="E2543" s="1" t="s">
        <v>349</v>
      </c>
      <c r="F2543" s="14" t="n">
        <v>24</v>
      </c>
      <c r="G2543" s="1" t="s">
        <v>51</v>
      </c>
      <c r="H2543" s="14" t="n">
        <v>2110405</v>
      </c>
      <c r="I2543" s="1" t="s">
        <v>56</v>
      </c>
      <c r="J2543" s="14" t="n">
        <v>1701767</v>
      </c>
      <c r="L2543" s="14" t="n">
        <v>233502</v>
      </c>
      <c r="M2543" s="1" t="s">
        <v>52</v>
      </c>
      <c r="N2543" s="1" t="s">
        <v>45</v>
      </c>
      <c r="P2543" s="14" t="n">
        <v>113</v>
      </c>
      <c r="Q2543" s="1" t="s">
        <v>46</v>
      </c>
      <c r="R2543" s="1" t="s">
        <v>47</v>
      </c>
      <c r="S2543" s="14" t="n">
        <v>1130101</v>
      </c>
      <c r="T2543" s="1" t="s">
        <v>48</v>
      </c>
      <c r="U2543" s="16" t="n">
        <v>1459.69</v>
      </c>
      <c r="W2543" s="16" t="n">
        <v>0</v>
      </c>
      <c r="X2543" s="1" t="s">
        <v>1992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0" t="str">
        <f aca="false">IFERROR(INDEX('Mov Entradas (Rel 10497)'!$L:$L,MATCH(AC2543,'Mov Entradas (Rel 10497)'!$I:$I,0)),"nao encontrado")</f>
        <v>RC GRANPLUS GATO FILH FRG E ARROZ KG</v>
      </c>
      <c r="AC2543" s="0" t="n">
        <v>35693</v>
      </c>
    </row>
    <row r="2544" customFormat="false" ht="12.75" hidden="false" customHeight="true" outlineLevel="0" collapsed="false">
      <c r="A2544" s="14" t="n">
        <v>2</v>
      </c>
      <c r="B2544" s="15" t="n">
        <v>46294</v>
      </c>
      <c r="C2544" s="15" t="n">
        <v>46323</v>
      </c>
      <c r="D2544" s="14" t="n">
        <v>1636</v>
      </c>
      <c r="E2544" s="1" t="s">
        <v>61</v>
      </c>
      <c r="F2544" s="14" t="n">
        <v>24</v>
      </c>
      <c r="G2544" s="1" t="s">
        <v>51</v>
      </c>
      <c r="H2544" s="14" t="n">
        <v>2110405</v>
      </c>
      <c r="I2544" s="1" t="s">
        <v>56</v>
      </c>
      <c r="J2544" s="14" t="n">
        <v>1774627</v>
      </c>
      <c r="L2544" s="14" t="n">
        <v>244449</v>
      </c>
      <c r="M2544" s="1" t="s">
        <v>52</v>
      </c>
      <c r="N2544" s="1" t="s">
        <v>45</v>
      </c>
      <c r="P2544" s="14" t="n">
        <v>113</v>
      </c>
      <c r="Q2544" s="1" t="s">
        <v>46</v>
      </c>
      <c r="R2544" s="1" t="s">
        <v>39</v>
      </c>
      <c r="S2544" s="14" t="n">
        <v>4210227</v>
      </c>
      <c r="T2544" s="1" t="s">
        <v>68</v>
      </c>
      <c r="U2544" s="16" t="n">
        <v>483.51</v>
      </c>
      <c r="W2544" s="16" t="n">
        <v>0</v>
      </c>
      <c r="X2544" s="1" t="s">
        <v>2060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  <c r="AB2544" s="0" t="str">
        <f aca="false">IFERROR(INDEX('Mov Entradas (Rel 10497)'!$L:$L,MATCH(AC2544,'Mov Entradas (Rel 10497)'!$I:$I,0)),"nao encontrado")</f>
        <v>PAPEL HIG ELITE ROLO</v>
      </c>
      <c r="AC2544" s="0" t="n">
        <v>3260278</v>
      </c>
    </row>
    <row r="2545" customFormat="false" ht="12.75" hidden="false" customHeight="true" outlineLevel="0" collapsed="false">
      <c r="A2545" s="14" t="n">
        <v>2</v>
      </c>
      <c r="B2545" s="15" t="n">
        <v>46279</v>
      </c>
      <c r="C2545" s="15" t="n">
        <v>46324</v>
      </c>
      <c r="D2545" s="14" t="n">
        <v>1218</v>
      </c>
      <c r="E2545" s="1" t="s">
        <v>659</v>
      </c>
      <c r="F2545" s="14" t="n">
        <v>24</v>
      </c>
      <c r="G2545" s="1" t="s">
        <v>51</v>
      </c>
      <c r="H2545" s="14" t="n">
        <v>2110405</v>
      </c>
      <c r="I2545" s="1" t="s">
        <v>56</v>
      </c>
      <c r="J2545" s="14" t="n">
        <v>1702980</v>
      </c>
      <c r="L2545" s="14" t="n">
        <v>233740</v>
      </c>
      <c r="M2545" s="1" t="s">
        <v>52</v>
      </c>
      <c r="N2545" s="1" t="s">
        <v>45</v>
      </c>
      <c r="P2545" s="14" t="n">
        <v>113</v>
      </c>
      <c r="Q2545" s="1" t="s">
        <v>46</v>
      </c>
      <c r="R2545" s="1" t="s">
        <v>47</v>
      </c>
      <c r="S2545" s="14" t="n">
        <v>1130101</v>
      </c>
      <c r="T2545" s="1" t="s">
        <v>48</v>
      </c>
      <c r="U2545" s="16" t="n">
        <v>803.5</v>
      </c>
      <c r="W2545" s="16" t="n">
        <v>0</v>
      </c>
      <c r="X2545" s="1" t="s">
        <v>1761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0" t="str">
        <f aca="false">IFERROR(INDEX('Mov Entradas (Rel 10497)'!$L:$L,MATCH(AC2545,'Mov Entradas (Rel 10497)'!$I:$I,0)),"nao encontrado")</f>
        <v>COLA POLYTUBES ADESI</v>
      </c>
      <c r="AC2545" s="0" t="n">
        <v>11105</v>
      </c>
    </row>
    <row r="2546" customFormat="false" ht="12.75" hidden="false" customHeight="true" outlineLevel="0" collapsed="false">
      <c r="A2546" s="14" t="n">
        <v>2</v>
      </c>
      <c r="B2546" s="15" t="n">
        <v>46276</v>
      </c>
      <c r="C2546" s="15" t="n">
        <v>46324</v>
      </c>
      <c r="D2546" s="14" t="n">
        <v>1217</v>
      </c>
      <c r="E2546" s="1" t="s">
        <v>776</v>
      </c>
      <c r="F2546" s="14" t="n">
        <v>24</v>
      </c>
      <c r="G2546" s="1" t="s">
        <v>51</v>
      </c>
      <c r="H2546" s="14" t="n">
        <v>2110405</v>
      </c>
      <c r="I2546" s="1" t="s">
        <v>56</v>
      </c>
      <c r="J2546" s="14" t="n">
        <v>1687719</v>
      </c>
      <c r="L2546" s="14" t="n">
        <v>231775</v>
      </c>
      <c r="M2546" s="1" t="s">
        <v>52</v>
      </c>
      <c r="N2546" s="1" t="s">
        <v>45</v>
      </c>
      <c r="P2546" s="14" t="n">
        <v>113</v>
      </c>
      <c r="Q2546" s="1" t="s">
        <v>46</v>
      </c>
      <c r="R2546" s="1" t="s">
        <v>47</v>
      </c>
      <c r="S2546" s="14" t="n">
        <v>1130101</v>
      </c>
      <c r="T2546" s="1" t="s">
        <v>48</v>
      </c>
      <c r="U2546" s="16" t="n">
        <v>793.46</v>
      </c>
      <c r="W2546" s="16" t="n">
        <v>0</v>
      </c>
      <c r="X2546" s="1" t="s">
        <v>1785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0" t="str">
        <f aca="false">IFERROR(INDEX('Mov Entradas (Rel 10497)'!$L:$L,MATCH(AC2546,'Mov Entradas (Rel 10497)'!$I:$I,0)),"nao encontrado")</f>
        <v>CORANTE XZ.PRETO</v>
      </c>
      <c r="AC2546" s="0" t="n">
        <v>5521</v>
      </c>
    </row>
    <row r="2547" customFormat="false" ht="12.75" hidden="false" customHeight="true" outlineLevel="0" collapsed="false">
      <c r="A2547" s="14" t="n">
        <v>2</v>
      </c>
      <c r="B2547" s="15" t="n">
        <v>46296</v>
      </c>
      <c r="C2547" s="15" t="n">
        <v>46325</v>
      </c>
      <c r="D2547" s="14" t="n">
        <v>1659</v>
      </c>
      <c r="E2547" s="1" t="s">
        <v>214</v>
      </c>
      <c r="F2547" s="14" t="n">
        <v>24</v>
      </c>
      <c r="G2547" s="1" t="s">
        <v>51</v>
      </c>
      <c r="H2547" s="14" t="n">
        <v>2110405</v>
      </c>
      <c r="I2547" s="1" t="s">
        <v>56</v>
      </c>
      <c r="J2547" s="14" t="n">
        <v>1783837</v>
      </c>
      <c r="L2547" s="14" t="n">
        <v>245798</v>
      </c>
      <c r="M2547" s="1" t="s">
        <v>52</v>
      </c>
      <c r="N2547" s="1" t="s">
        <v>45</v>
      </c>
      <c r="P2547" s="14" t="n">
        <v>113</v>
      </c>
      <c r="Q2547" s="1" t="s">
        <v>46</v>
      </c>
      <c r="R2547" s="1" t="s">
        <v>47</v>
      </c>
      <c r="S2547" s="14" t="n">
        <v>1130101</v>
      </c>
      <c r="T2547" s="1" t="s">
        <v>48</v>
      </c>
      <c r="U2547" s="16" t="n">
        <v>410.5</v>
      </c>
      <c r="W2547" s="16" t="n">
        <v>0</v>
      </c>
      <c r="X2547" s="1" t="s">
        <v>2049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MOCOQUINHA 200ML</v>
      </c>
      <c r="AC2547" s="1" t="n">
        <v>899623</v>
      </c>
    </row>
    <row r="2548" customFormat="false" ht="12.75" hidden="false" customHeight="true" outlineLevel="0" collapsed="false">
      <c r="A2548" s="14" t="n">
        <v>2</v>
      </c>
      <c r="B2548" s="15" t="n">
        <v>46265</v>
      </c>
      <c r="C2548" s="15" t="n">
        <v>46325</v>
      </c>
      <c r="D2548" s="14" t="n">
        <v>1150</v>
      </c>
      <c r="E2548" s="1" t="s">
        <v>2016</v>
      </c>
      <c r="F2548" s="14" t="n">
        <v>46</v>
      </c>
      <c r="G2548" s="1" t="s">
        <v>319</v>
      </c>
      <c r="H2548" s="14" t="n">
        <v>2110405</v>
      </c>
      <c r="I2548" s="1" t="s">
        <v>56</v>
      </c>
      <c r="J2548" s="14" t="n">
        <v>1656987</v>
      </c>
      <c r="L2548" s="14" t="n">
        <v>87916</v>
      </c>
      <c r="M2548" s="1" t="s">
        <v>44</v>
      </c>
      <c r="N2548" s="1" t="s">
        <v>45</v>
      </c>
      <c r="P2548" s="14" t="n">
        <v>101</v>
      </c>
      <c r="Q2548" s="1" t="s">
        <v>57</v>
      </c>
      <c r="R2548" s="1" t="s">
        <v>39</v>
      </c>
      <c r="S2548" s="14" t="n">
        <v>4210227</v>
      </c>
      <c r="T2548" s="1" t="s">
        <v>68</v>
      </c>
      <c r="U2548" s="16" t="n">
        <v>241.82</v>
      </c>
      <c r="W2548" s="16" t="n">
        <v>0</v>
      </c>
      <c r="X2548" s="1"/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  <c r="AB2548" s="1"/>
      <c r="AC2548" s="1"/>
    </row>
    <row r="2549" customFormat="false" ht="12.75" hidden="false" customHeight="true" outlineLevel="0" collapsed="false">
      <c r="A2549" s="14" t="n">
        <v>2</v>
      </c>
      <c r="B2549" s="15" t="n">
        <v>46295</v>
      </c>
      <c r="C2549" s="15" t="n">
        <v>46327</v>
      </c>
      <c r="D2549" s="14" t="n">
        <v>875</v>
      </c>
      <c r="E2549" s="1" t="s">
        <v>42</v>
      </c>
      <c r="F2549" s="14" t="n">
        <v>47</v>
      </c>
      <c r="G2549" s="1" t="s">
        <v>34</v>
      </c>
      <c r="H2549" s="14" t="n">
        <v>2110405</v>
      </c>
      <c r="I2549" s="1" t="s">
        <v>56</v>
      </c>
      <c r="J2549" s="14" t="n">
        <v>1780588</v>
      </c>
      <c r="L2549" s="14" t="n">
        <v>245356</v>
      </c>
      <c r="M2549" s="1" t="s">
        <v>52</v>
      </c>
      <c r="N2549" s="1" t="s">
        <v>45</v>
      </c>
      <c r="P2549" s="14" t="n">
        <v>113</v>
      </c>
      <c r="Q2549" s="1" t="s">
        <v>46</v>
      </c>
      <c r="R2549" s="1" t="s">
        <v>47</v>
      </c>
      <c r="S2549" s="14" t="n">
        <v>1130101</v>
      </c>
      <c r="T2549" s="1" t="s">
        <v>48</v>
      </c>
      <c r="U2549" s="16" t="n">
        <v>1164.5</v>
      </c>
      <c r="W2549" s="16" t="n">
        <v>0</v>
      </c>
      <c r="X2549" s="1" t="s">
        <v>2061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0" t="str">
        <f aca="false">IFERROR(INDEX('Mov Entradas (Rel 10497)'!$L:$L,MATCH(AC2549,'Mov Entradas (Rel 10497)'!$I:$I,0)),"nao encontrado")</f>
        <v>CARREGADOR INOVA CAR</v>
      </c>
      <c r="AC2549" s="0" t="n">
        <v>1975</v>
      </c>
    </row>
    <row r="2550" customFormat="false" ht="12.75" hidden="false" customHeight="true" outlineLevel="0" collapsed="false">
      <c r="A2550" s="14" t="n">
        <v>2</v>
      </c>
      <c r="B2550" s="15" t="n">
        <v>46293</v>
      </c>
      <c r="C2550" s="15" t="n">
        <v>46327</v>
      </c>
      <c r="D2550" s="14" t="n">
        <v>10116</v>
      </c>
      <c r="E2550" s="1" t="s">
        <v>871</v>
      </c>
      <c r="F2550" s="14" t="n">
        <v>47</v>
      </c>
      <c r="G2550" s="1" t="s">
        <v>34</v>
      </c>
      <c r="H2550" s="14" t="n">
        <v>2110405</v>
      </c>
      <c r="I2550" s="1" t="s">
        <v>56</v>
      </c>
      <c r="J2550" s="14" t="n">
        <v>1769856</v>
      </c>
      <c r="L2550" s="14" t="n">
        <v>243712</v>
      </c>
      <c r="M2550" s="1" t="s">
        <v>52</v>
      </c>
      <c r="N2550" s="1" t="s">
        <v>45</v>
      </c>
      <c r="P2550" s="14" t="n">
        <v>113</v>
      </c>
      <c r="Q2550" s="1" t="s">
        <v>46</v>
      </c>
      <c r="R2550" s="1" t="s">
        <v>47</v>
      </c>
      <c r="S2550" s="14" t="n">
        <v>1130101</v>
      </c>
      <c r="T2550" s="1" t="s">
        <v>48</v>
      </c>
      <c r="U2550" s="16" t="n">
        <v>549</v>
      </c>
      <c r="W2550" s="16" t="n">
        <v>0</v>
      </c>
      <c r="X2550" s="1" t="s">
        <v>2062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12.75" hidden="false" customHeight="true" outlineLevel="0" collapsed="false">
      <c r="A2551" s="14" t="n">
        <v>2</v>
      </c>
      <c r="B2551" s="15" t="n">
        <v>46275</v>
      </c>
      <c r="C2551" s="15" t="n">
        <v>46327</v>
      </c>
      <c r="D2551" s="14" t="n">
        <v>1725</v>
      </c>
      <c r="E2551" s="1" t="s">
        <v>1921</v>
      </c>
      <c r="F2551" s="14" t="n">
        <v>47</v>
      </c>
      <c r="G2551" s="1" t="s">
        <v>34</v>
      </c>
      <c r="H2551" s="14" t="n">
        <v>2110405</v>
      </c>
      <c r="I2551" s="1" t="s">
        <v>56</v>
      </c>
      <c r="J2551" s="14" t="n">
        <v>1683458</v>
      </c>
      <c r="L2551" s="14" t="n">
        <v>231094</v>
      </c>
      <c r="M2551" s="1" t="s">
        <v>44</v>
      </c>
      <c r="N2551" s="1" t="s">
        <v>45</v>
      </c>
      <c r="P2551" s="14" t="n">
        <v>113</v>
      </c>
      <c r="Q2551" s="1" t="s">
        <v>46</v>
      </c>
      <c r="R2551" s="1" t="s">
        <v>39</v>
      </c>
      <c r="S2551" s="14" t="n">
        <v>4210227</v>
      </c>
      <c r="T2551" s="1" t="s">
        <v>68</v>
      </c>
      <c r="U2551" s="16" t="n">
        <v>162.5</v>
      </c>
      <c r="W2551" s="16" t="n">
        <v>0</v>
      </c>
      <c r="X2551" s="1" t="s">
        <v>2063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12.75" hidden="false" customHeight="true" outlineLevel="0" collapsed="false">
      <c r="A2552" s="14" t="n">
        <v>2</v>
      </c>
      <c r="B2552" s="15" t="n">
        <v>46293</v>
      </c>
      <c r="C2552" s="15" t="n">
        <v>46327</v>
      </c>
      <c r="D2552" s="14" t="n">
        <v>1725</v>
      </c>
      <c r="E2552" s="1" t="s">
        <v>1921</v>
      </c>
      <c r="F2552" s="14" t="n">
        <v>47</v>
      </c>
      <c r="G2552" s="1" t="s">
        <v>34</v>
      </c>
      <c r="H2552" s="14" t="n">
        <v>2110405</v>
      </c>
      <c r="I2552" s="1" t="s">
        <v>56</v>
      </c>
      <c r="J2552" s="14" t="n">
        <v>1770115</v>
      </c>
      <c r="L2552" s="14" t="n">
        <v>243727</v>
      </c>
      <c r="M2552" s="1" t="s">
        <v>52</v>
      </c>
      <c r="N2552" s="1" t="s">
        <v>45</v>
      </c>
      <c r="P2552" s="14" t="n">
        <v>113</v>
      </c>
      <c r="Q2552" s="1" t="s">
        <v>46</v>
      </c>
      <c r="R2552" s="1" t="s">
        <v>39</v>
      </c>
      <c r="S2552" s="14" t="n">
        <v>4210227</v>
      </c>
      <c r="T2552" s="1" t="s">
        <v>68</v>
      </c>
      <c r="U2552" s="16" t="n">
        <v>234</v>
      </c>
      <c r="W2552" s="16" t="n">
        <v>0</v>
      </c>
      <c r="X2552" s="1" t="s">
        <v>2064</v>
      </c>
      <c r="Z2552" s="1" t="str">
        <f aca="false">IF($T2552="","",IFERROR(INDEX('Resumo Grupos'!$AC$3:$AC$200,MATCH($T2552,'Resumo Grupos'!$AB$3:$AB$200,0)),"n/d"))</f>
        <v>Despesa</v>
      </c>
      <c r="AA2552" s="1" t="str">
        <f aca="false">IF($T2552="","",IF(COUNTIF('Resumo Grupos'!$AE$3:$AE$40,$T2552)&gt;0,"NAO","SIM"))</f>
        <v>SIM</v>
      </c>
      <c r="AB2552" s="1" t="str">
        <f aca="false">IFERROR(INDEX('Mov Entradas (Rel 10497)'!$L:$L,MATCH(AC2552,'Mov Entradas (Rel 10497)'!$I:$I,0)),"nao encontrado")</f>
        <v>CANALETA PARA MDF CA</v>
      </c>
      <c r="AC2552" s="1" t="n">
        <v>292150</v>
      </c>
    </row>
    <row r="2553" customFormat="false" ht="12.75" hidden="false" customHeight="true" outlineLevel="0" collapsed="false">
      <c r="A2553" s="14" t="n">
        <v>2</v>
      </c>
      <c r="B2553" s="15" t="n">
        <v>46293</v>
      </c>
      <c r="C2553" s="15" t="n">
        <v>46327</v>
      </c>
      <c r="D2553" s="14" t="n">
        <v>737</v>
      </c>
      <c r="E2553" s="1" t="s">
        <v>2065</v>
      </c>
      <c r="F2553" s="14" t="n">
        <v>47</v>
      </c>
      <c r="G2553" s="1" t="s">
        <v>34</v>
      </c>
      <c r="H2553" s="14" t="n">
        <v>2110405</v>
      </c>
      <c r="I2553" s="1" t="s">
        <v>56</v>
      </c>
      <c r="J2553" s="14" t="n">
        <v>1769891</v>
      </c>
      <c r="L2553" s="14" t="n">
        <v>243722</v>
      </c>
      <c r="M2553" s="1" t="s">
        <v>52</v>
      </c>
      <c r="N2553" s="1" t="s">
        <v>45</v>
      </c>
      <c r="P2553" s="14" t="n">
        <v>113</v>
      </c>
      <c r="Q2553" s="1" t="s">
        <v>46</v>
      </c>
      <c r="R2553" s="1" t="s">
        <v>39</v>
      </c>
      <c r="S2553" s="14" t="n">
        <v>4210227</v>
      </c>
      <c r="T2553" s="1" t="s">
        <v>68</v>
      </c>
      <c r="U2553" s="16" t="n">
        <v>256.67</v>
      </c>
      <c r="W2553" s="16" t="n">
        <v>0</v>
      </c>
      <c r="X2553" s="1" t="s">
        <v>2066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  <c r="AB2553" s="0" t="str">
        <f aca="false">IFERROR(INDEX('Mov Entradas (Rel 10497)'!$L:$L,MATCH(AC2553,'Mov Entradas (Rel 10497)'!$I:$I,0)),"nao encontrado")</f>
        <v>PAINEL CANALETADO BR</v>
      </c>
      <c r="AC2553" s="0" t="n">
        <v>178788</v>
      </c>
    </row>
    <row r="2554" customFormat="false" ht="12.75" hidden="false" customHeight="true" outlineLevel="0" collapsed="false">
      <c r="A2554" s="14" t="n">
        <v>2</v>
      </c>
      <c r="B2554" s="15" t="n">
        <v>46055</v>
      </c>
      <c r="C2554" s="15" t="n">
        <v>46327</v>
      </c>
      <c r="D2554" s="14" t="n">
        <v>10039</v>
      </c>
      <c r="E2554" s="1" t="s">
        <v>88</v>
      </c>
      <c r="F2554" s="14" t="n">
        <v>47</v>
      </c>
      <c r="G2554" s="1" t="s">
        <v>34</v>
      </c>
      <c r="H2554" s="14" t="n">
        <v>2110405</v>
      </c>
      <c r="I2554" s="1" t="s">
        <v>56</v>
      </c>
      <c r="J2554" s="14" t="n">
        <v>846832</v>
      </c>
      <c r="L2554" s="14" t="n">
        <v>111506</v>
      </c>
      <c r="M2554" s="1" t="s">
        <v>1134</v>
      </c>
      <c r="N2554" s="1" t="s">
        <v>45</v>
      </c>
      <c r="P2554" s="14" t="n">
        <v>113</v>
      </c>
      <c r="Q2554" s="1" t="s">
        <v>46</v>
      </c>
      <c r="R2554" s="1" t="s">
        <v>39</v>
      </c>
      <c r="S2554" s="14" t="n">
        <v>4210227</v>
      </c>
      <c r="T2554" s="1" t="s">
        <v>68</v>
      </c>
      <c r="U2554" s="16" t="n">
        <v>378.82</v>
      </c>
      <c r="W2554" s="16" t="n">
        <v>0</v>
      </c>
      <c r="X2554" s="1" t="s">
        <v>2067</v>
      </c>
      <c r="Z2554" s="1" t="str">
        <f aca="false">IF($T2554="","",IFERROR(INDEX('Resumo Grupos'!$AC$3:$AC$200,MATCH($T2554,'Resumo Grupos'!$AB$3:$AB$200,0)),"n/d"))</f>
        <v>Despesa</v>
      </c>
      <c r="AA2554" s="1" t="str">
        <f aca="false">IF($T2554="","",IF(COUNTIF('Resumo Grupos'!$AE$3:$AE$40,$T2554)&gt;0,"NAO","SIM"))</f>
        <v>SIM</v>
      </c>
      <c r="AB2554" s="0" t="str">
        <f aca="false">IFERROR(INDEX('Mov Entradas (Rel 10497)'!$L:$L,MATCH(AC2554,'Mov Entradas (Rel 10497)'!$I:$I,0)),"nao encontrado")</f>
        <v>nao encontrado</v>
      </c>
      <c r="AC2554" s="0" t="n">
        <v>258</v>
      </c>
    </row>
    <row r="2555" customFormat="false" ht="12.75" hidden="false" customHeight="true" outlineLevel="0" collapsed="false">
      <c r="A2555" s="14" t="n">
        <v>2</v>
      </c>
      <c r="B2555" s="15" t="n">
        <v>46282</v>
      </c>
      <c r="C2555" s="15" t="n">
        <v>46330</v>
      </c>
      <c r="D2555" s="14" t="n">
        <v>607</v>
      </c>
      <c r="E2555" s="1" t="s">
        <v>281</v>
      </c>
      <c r="F2555" s="14" t="n">
        <v>24</v>
      </c>
      <c r="G2555" s="1" t="s">
        <v>51</v>
      </c>
      <c r="H2555" s="14" t="n">
        <v>2110405</v>
      </c>
      <c r="I2555" s="1" t="s">
        <v>56</v>
      </c>
      <c r="J2555" s="14" t="n">
        <v>1716187</v>
      </c>
      <c r="L2555" s="14" t="n">
        <v>235899</v>
      </c>
      <c r="M2555" s="1" t="s">
        <v>52</v>
      </c>
      <c r="N2555" s="1" t="s">
        <v>45</v>
      </c>
      <c r="P2555" s="14" t="n">
        <v>113</v>
      </c>
      <c r="Q2555" s="1" t="s">
        <v>46</v>
      </c>
      <c r="R2555" s="1" t="s">
        <v>47</v>
      </c>
      <c r="S2555" s="14" t="n">
        <v>1130101</v>
      </c>
      <c r="T2555" s="1" t="s">
        <v>48</v>
      </c>
      <c r="U2555" s="16" t="n">
        <v>786.59</v>
      </c>
      <c r="W2555" s="16" t="n">
        <v>0</v>
      </c>
      <c r="X2555" s="1" t="s">
        <v>1976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0" t="str">
        <f aca="false">IFERROR(INDEX('Mov Entradas (Rel 10497)'!$L:$L,MATCH(AC2555,'Mov Entradas (Rel 10497)'!$I:$I,0)),"nao encontrado")</f>
        <v>RC BESSER NATURAL GT CAST KG</v>
      </c>
      <c r="AC2555" s="0" t="n">
        <v>11681</v>
      </c>
    </row>
    <row r="2556" customFormat="false" ht="12.75" hidden="false" customHeight="true" outlineLevel="0" collapsed="false">
      <c r="A2556" s="14" t="n">
        <v>2</v>
      </c>
      <c r="B2556" s="15" t="n">
        <v>46279</v>
      </c>
      <c r="C2556" s="15" t="n">
        <v>46331</v>
      </c>
      <c r="D2556" s="14" t="n">
        <v>1218</v>
      </c>
      <c r="E2556" s="1" t="s">
        <v>659</v>
      </c>
      <c r="F2556" s="14" t="n">
        <v>24</v>
      </c>
      <c r="G2556" s="1" t="s">
        <v>51</v>
      </c>
      <c r="H2556" s="14" t="n">
        <v>2110405</v>
      </c>
      <c r="I2556" s="1" t="s">
        <v>56</v>
      </c>
      <c r="J2556" s="14" t="n">
        <v>1702982</v>
      </c>
      <c r="L2556" s="14" t="n">
        <v>233742</v>
      </c>
      <c r="M2556" s="1" t="s">
        <v>52</v>
      </c>
      <c r="N2556" s="1" t="s">
        <v>45</v>
      </c>
      <c r="P2556" s="14" t="n">
        <v>113</v>
      </c>
      <c r="Q2556" s="1" t="s">
        <v>46</v>
      </c>
      <c r="R2556" s="1" t="s">
        <v>47</v>
      </c>
      <c r="S2556" s="14" t="n">
        <v>1130101</v>
      </c>
      <c r="T2556" s="1" t="s">
        <v>48</v>
      </c>
      <c r="U2556" s="16" t="n">
        <v>803.5</v>
      </c>
      <c r="W2556" s="16" t="n">
        <v>0</v>
      </c>
      <c r="X2556" s="1" t="s">
        <v>1761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COLA POLYTUBES ADESI</v>
      </c>
      <c r="AC2556" s="1" t="n">
        <v>11105</v>
      </c>
    </row>
    <row r="2557" customFormat="false" ht="12.75" hidden="false" customHeight="true" outlineLevel="0" collapsed="false">
      <c r="A2557" s="14" t="n">
        <v>2</v>
      </c>
      <c r="B2557" s="15" t="n">
        <v>46300</v>
      </c>
      <c r="C2557" s="15" t="n">
        <v>46331</v>
      </c>
      <c r="D2557" s="14" t="n">
        <v>1768</v>
      </c>
      <c r="E2557" s="1" t="s">
        <v>378</v>
      </c>
      <c r="F2557" s="14" t="n">
        <v>34</v>
      </c>
      <c r="G2557" s="1" t="s">
        <v>55</v>
      </c>
      <c r="H2557" s="14" t="n">
        <v>2110405</v>
      </c>
      <c r="I2557" s="1" t="s">
        <v>56</v>
      </c>
      <c r="J2557" s="14" t="n">
        <v>628286</v>
      </c>
      <c r="L2557" s="14" t="n">
        <v>81552</v>
      </c>
      <c r="M2557" s="1" t="s">
        <v>1134</v>
      </c>
      <c r="N2557" s="1" t="s">
        <v>45</v>
      </c>
      <c r="P2557" s="14" t="n">
        <v>101</v>
      </c>
      <c r="Q2557" s="1" t="s">
        <v>57</v>
      </c>
      <c r="R2557" s="1" t="s">
        <v>39</v>
      </c>
      <c r="S2557" s="14" t="n">
        <v>4210202</v>
      </c>
      <c r="T2557" s="1" t="s">
        <v>379</v>
      </c>
      <c r="U2557" s="16" t="n">
        <v>2431.5</v>
      </c>
      <c r="W2557" s="16" t="n">
        <v>0</v>
      </c>
      <c r="X2557" s="1" t="s">
        <v>380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</row>
    <row r="2558" customFormat="false" ht="12.75" hidden="false" customHeight="true" outlineLevel="0" collapsed="false">
      <c r="A2558" s="14" t="n">
        <v>2</v>
      </c>
      <c r="B2558" s="15" t="n">
        <v>46244</v>
      </c>
      <c r="C2558" s="15" t="n">
        <v>46331</v>
      </c>
      <c r="D2558" s="14" t="n">
        <v>33</v>
      </c>
      <c r="E2558" s="1" t="s">
        <v>313</v>
      </c>
      <c r="F2558" s="14" t="n">
        <v>34</v>
      </c>
      <c r="G2558" s="1" t="s">
        <v>55</v>
      </c>
      <c r="H2558" s="14" t="n">
        <v>2110405</v>
      </c>
      <c r="I2558" s="1" t="s">
        <v>56</v>
      </c>
      <c r="J2558" s="14" t="n">
        <v>1530158</v>
      </c>
      <c r="L2558" s="14" t="n">
        <v>208205</v>
      </c>
      <c r="M2558" s="1" t="s">
        <v>67</v>
      </c>
      <c r="N2558" s="1" t="s">
        <v>45</v>
      </c>
      <c r="P2558" s="14" t="n">
        <v>101</v>
      </c>
      <c r="Q2558" s="1" t="s">
        <v>57</v>
      </c>
      <c r="R2558" s="1" t="s">
        <v>71</v>
      </c>
      <c r="S2558" s="14" t="n">
        <v>4210301</v>
      </c>
      <c r="T2558" s="1" t="s">
        <v>220</v>
      </c>
      <c r="U2558" s="16" t="n">
        <v>250.1</v>
      </c>
      <c r="W2558" s="16" t="n">
        <v>0</v>
      </c>
      <c r="X2558" s="1" t="s">
        <v>1645</v>
      </c>
      <c r="Z2558" s="1" t="str">
        <f aca="false">IF($T2558="","",IFERROR(INDEX('Resumo Grupos'!$AC$3:$AC$200,MATCH($T2558,'Resumo Grupos'!$AB$3:$AB$200,0)),"n/d"))</f>
        <v>Salários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12.75" hidden="false" customHeight="true" outlineLevel="0" collapsed="false">
      <c r="A2559" s="14" t="n">
        <v>2</v>
      </c>
      <c r="B2559" s="15" t="n">
        <v>46300</v>
      </c>
      <c r="C2559" s="15" t="n">
        <v>46331</v>
      </c>
      <c r="D2559" s="14" t="n">
        <v>16</v>
      </c>
      <c r="E2559" s="1" t="s">
        <v>257</v>
      </c>
      <c r="F2559" s="14" t="n">
        <v>34</v>
      </c>
      <c r="G2559" s="1" t="s">
        <v>55</v>
      </c>
      <c r="H2559" s="14" t="n">
        <v>2110405</v>
      </c>
      <c r="I2559" s="1" t="s">
        <v>56</v>
      </c>
      <c r="J2559" s="14" t="n">
        <v>1509239</v>
      </c>
      <c r="L2559" s="14" t="n">
        <v>205164</v>
      </c>
      <c r="M2559" s="1" t="s">
        <v>67</v>
      </c>
      <c r="N2559" s="1" t="s">
        <v>45</v>
      </c>
      <c r="P2559" s="14" t="n">
        <v>101</v>
      </c>
      <c r="Q2559" s="1" t="s">
        <v>57</v>
      </c>
      <c r="R2559" s="1" t="s">
        <v>71</v>
      </c>
      <c r="S2559" s="14" t="n">
        <v>4210301</v>
      </c>
      <c r="T2559" s="1" t="s">
        <v>220</v>
      </c>
      <c r="U2559" s="16" t="n">
        <v>500</v>
      </c>
      <c r="W2559" s="16" t="n">
        <v>0</v>
      </c>
      <c r="X2559" s="1" t="s">
        <v>2068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12.75" hidden="false" customHeight="true" outlineLevel="0" collapsed="false">
      <c r="A2560" s="14" t="n">
        <v>2</v>
      </c>
      <c r="B2560" s="15" t="n">
        <v>46293</v>
      </c>
      <c r="C2560" s="15" t="n">
        <v>46333</v>
      </c>
      <c r="D2560" s="14" t="n">
        <v>1932</v>
      </c>
      <c r="E2560" s="1" t="s">
        <v>278</v>
      </c>
      <c r="F2560" s="14" t="n">
        <v>34</v>
      </c>
      <c r="G2560" s="1" t="s">
        <v>55</v>
      </c>
      <c r="H2560" s="14" t="n">
        <v>2110405</v>
      </c>
      <c r="I2560" s="1" t="s">
        <v>56</v>
      </c>
      <c r="J2560" s="14" t="n">
        <v>1469462</v>
      </c>
      <c r="L2560" s="14" t="n">
        <v>199057</v>
      </c>
      <c r="M2560" s="1" t="s">
        <v>89</v>
      </c>
      <c r="N2560" s="1" t="s">
        <v>45</v>
      </c>
      <c r="P2560" s="14" t="n">
        <v>101</v>
      </c>
      <c r="Q2560" s="1" t="s">
        <v>57</v>
      </c>
      <c r="R2560" s="1" t="s">
        <v>71</v>
      </c>
      <c r="S2560" s="14" t="n">
        <v>4210315</v>
      </c>
      <c r="T2560" s="1" t="s">
        <v>279</v>
      </c>
      <c r="U2560" s="16" t="n">
        <v>119.97</v>
      </c>
      <c r="W2560" s="16" t="n">
        <v>0</v>
      </c>
      <c r="X2560" s="1" t="s">
        <v>1220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12.75" hidden="false" customHeight="true" outlineLevel="0" collapsed="false">
      <c r="A2561" s="14" t="n">
        <v>2</v>
      </c>
      <c r="B2561" s="15" t="n">
        <v>46276</v>
      </c>
      <c r="C2561" s="15" t="n">
        <v>46334</v>
      </c>
      <c r="D2561" s="14" t="n">
        <v>1217</v>
      </c>
      <c r="E2561" s="1" t="s">
        <v>776</v>
      </c>
      <c r="F2561" s="14" t="n">
        <v>24</v>
      </c>
      <c r="G2561" s="1" t="s">
        <v>51</v>
      </c>
      <c r="H2561" s="14" t="n">
        <v>2110405</v>
      </c>
      <c r="I2561" s="1" t="s">
        <v>56</v>
      </c>
      <c r="J2561" s="14" t="n">
        <v>1687721</v>
      </c>
      <c r="L2561" s="14" t="n">
        <v>231777</v>
      </c>
      <c r="M2561" s="1" t="s">
        <v>52</v>
      </c>
      <c r="N2561" s="1" t="s">
        <v>45</v>
      </c>
      <c r="P2561" s="14" t="n">
        <v>113</v>
      </c>
      <c r="Q2561" s="1" t="s">
        <v>46</v>
      </c>
      <c r="R2561" s="1" t="s">
        <v>47</v>
      </c>
      <c r="S2561" s="14" t="n">
        <v>1130101</v>
      </c>
      <c r="T2561" s="1" t="s">
        <v>48</v>
      </c>
      <c r="U2561" s="16" t="n">
        <v>792.51</v>
      </c>
      <c r="W2561" s="16" t="n">
        <v>0</v>
      </c>
      <c r="X2561" s="1" t="s">
        <v>1785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0" t="str">
        <f aca="false">IFERROR(INDEX('Mov Entradas (Rel 10497)'!$L:$L,MATCH(AC2561,'Mov Entradas (Rel 10497)'!$I:$I,0)),"nao encontrado")</f>
        <v>CORANTE XZ.PRETO</v>
      </c>
      <c r="AC2561" s="0" t="n">
        <v>5521</v>
      </c>
    </row>
    <row r="2562" customFormat="false" ht="12.75" hidden="false" customHeight="true" outlineLevel="0" collapsed="false">
      <c r="A2562" s="14" t="n">
        <v>2</v>
      </c>
      <c r="B2562" s="15" t="n">
        <v>46260</v>
      </c>
      <c r="C2562" s="15" t="n">
        <v>46336</v>
      </c>
      <c r="D2562" s="14" t="n">
        <v>1835</v>
      </c>
      <c r="E2562" s="1" t="s">
        <v>2016</v>
      </c>
      <c r="F2562" s="14" t="n">
        <v>46</v>
      </c>
      <c r="G2562" s="1" t="s">
        <v>319</v>
      </c>
      <c r="H2562" s="14" t="n">
        <v>2110405</v>
      </c>
      <c r="I2562" s="1" t="s">
        <v>56</v>
      </c>
      <c r="J2562" s="14" t="n">
        <v>1605275</v>
      </c>
      <c r="L2562" s="14" t="n">
        <v>219925</v>
      </c>
      <c r="M2562" s="1" t="s">
        <v>44</v>
      </c>
      <c r="N2562" s="1" t="s">
        <v>45</v>
      </c>
      <c r="P2562" s="14" t="n">
        <v>113</v>
      </c>
      <c r="Q2562" s="1" t="s">
        <v>46</v>
      </c>
      <c r="R2562" s="1" t="s">
        <v>39</v>
      </c>
      <c r="S2562" s="14" t="n">
        <v>4210227</v>
      </c>
      <c r="T2562" s="1" t="s">
        <v>68</v>
      </c>
      <c r="U2562" s="16" t="n">
        <v>176.81</v>
      </c>
      <c r="W2562" s="16" t="n">
        <v>0</v>
      </c>
      <c r="X2562" s="1" t="s">
        <v>2069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TINTA ESMALTE FOSCO CITY 3L PRETO UN QTD</v>
      </c>
      <c r="AC2562" s="1" t="n">
        <v>110228</v>
      </c>
    </row>
    <row r="2563" customFormat="false" ht="12.75" hidden="false" customHeight="true" outlineLevel="0" collapsed="false">
      <c r="A2563" s="14" t="n">
        <v>2</v>
      </c>
      <c r="B2563" s="15" t="n">
        <v>46211</v>
      </c>
      <c r="C2563" s="15" t="n">
        <v>46336</v>
      </c>
      <c r="D2563" s="14" t="n">
        <v>33</v>
      </c>
      <c r="E2563" s="1" t="s">
        <v>313</v>
      </c>
      <c r="F2563" s="14" t="n">
        <v>34</v>
      </c>
      <c r="G2563" s="1" t="s">
        <v>55</v>
      </c>
      <c r="H2563" s="14" t="n">
        <v>2110405</v>
      </c>
      <c r="I2563" s="1" t="s">
        <v>56</v>
      </c>
      <c r="J2563" s="14" t="n">
        <v>1370733</v>
      </c>
      <c r="L2563" s="14" t="n">
        <v>184338</v>
      </c>
      <c r="M2563" s="1" t="s">
        <v>89</v>
      </c>
      <c r="N2563" s="1" t="s">
        <v>45</v>
      </c>
      <c r="P2563" s="14" t="n">
        <v>101</v>
      </c>
      <c r="Q2563" s="1" t="s">
        <v>57</v>
      </c>
      <c r="R2563" s="1" t="s">
        <v>39</v>
      </c>
      <c r="S2563" s="14" t="n">
        <v>4210222</v>
      </c>
      <c r="T2563" s="1" t="s">
        <v>1256</v>
      </c>
      <c r="U2563" s="16" t="n">
        <v>666.67</v>
      </c>
      <c r="W2563" s="16" t="n">
        <v>0</v>
      </c>
      <c r="X2563" s="1" t="s">
        <v>1257</v>
      </c>
      <c r="Z2563" s="1" t="str">
        <f aca="false">IF($T2563="","",IFERROR(INDEX('Resumo Grupos'!$AC$3:$AC$200,MATCH($T2563,'Resumo Grupos'!$AB$3:$AB$200,0)),"n/d"))</f>
        <v>Despesa</v>
      </c>
      <c r="AA2563" s="1" t="str">
        <f aca="false">IF($T2563="","",IF(COUNTIF('Resumo Grupos'!$AE$3:$AE$40,$T2563)&gt;0,"NAO","SIM"))</f>
        <v>SIM</v>
      </c>
    </row>
    <row r="2564" customFormat="false" ht="12.75" hidden="false" customHeight="true" outlineLevel="0" collapsed="false">
      <c r="A2564" s="14" t="n">
        <v>2</v>
      </c>
      <c r="B2564" s="15" t="n">
        <v>46275</v>
      </c>
      <c r="C2564" s="15" t="n">
        <v>46336</v>
      </c>
      <c r="D2564" s="14" t="n">
        <v>1747</v>
      </c>
      <c r="E2564" s="1" t="s">
        <v>2019</v>
      </c>
      <c r="F2564" s="14" t="n">
        <v>46</v>
      </c>
      <c r="G2564" s="1" t="s">
        <v>319</v>
      </c>
      <c r="H2564" s="14" t="n">
        <v>2110405</v>
      </c>
      <c r="I2564" s="1" t="s">
        <v>56</v>
      </c>
      <c r="J2564" s="14" t="n">
        <v>1683676</v>
      </c>
      <c r="L2564" s="14" t="n">
        <v>231136</v>
      </c>
      <c r="M2564" s="1" t="s">
        <v>44</v>
      </c>
      <c r="N2564" s="1" t="s">
        <v>45</v>
      </c>
      <c r="P2564" s="14" t="n">
        <v>113</v>
      </c>
      <c r="Q2564" s="1" t="s">
        <v>46</v>
      </c>
      <c r="R2564" s="1" t="s">
        <v>39</v>
      </c>
      <c r="S2564" s="14" t="n">
        <v>4210227</v>
      </c>
      <c r="T2564" s="1" t="s">
        <v>68</v>
      </c>
      <c r="U2564" s="16" t="n">
        <v>161.75</v>
      </c>
      <c r="W2564" s="16" t="n">
        <v>0</v>
      </c>
      <c r="X2564" s="0" t="s">
        <v>2070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0" t="str">
        <f aca="false">IFERROR(INDEX('Mov Entradas (Rel 10497)'!$L:$L,MATCH(AC2564,'Mov Entradas (Rel 10497)'!$I:$I,0)),"nao encontrado")</f>
        <v>GLASURITI ESM. FOSCO</v>
      </c>
      <c r="AC2564" s="0" t="n">
        <v>1544516</v>
      </c>
    </row>
    <row r="2565" customFormat="false" ht="12.75" hidden="false" customHeight="true" outlineLevel="0" collapsed="false">
      <c r="A2565" s="14" t="n">
        <v>2</v>
      </c>
      <c r="B2565" s="15" t="n">
        <v>46279</v>
      </c>
      <c r="C2565" s="15" t="n">
        <v>46338</v>
      </c>
      <c r="D2565" s="14" t="n">
        <v>1218</v>
      </c>
      <c r="E2565" s="1" t="s">
        <v>659</v>
      </c>
      <c r="F2565" s="14" t="n">
        <v>24</v>
      </c>
      <c r="G2565" s="1" t="s">
        <v>51</v>
      </c>
      <c r="H2565" s="14" t="n">
        <v>2110405</v>
      </c>
      <c r="I2565" s="1" t="s">
        <v>56</v>
      </c>
      <c r="J2565" s="14" t="n">
        <v>1702992</v>
      </c>
      <c r="L2565" s="14" t="n">
        <v>233744</v>
      </c>
      <c r="M2565" s="1" t="s">
        <v>52</v>
      </c>
      <c r="N2565" s="1" t="s">
        <v>45</v>
      </c>
      <c r="P2565" s="14" t="n">
        <v>113</v>
      </c>
      <c r="Q2565" s="1" t="s">
        <v>46</v>
      </c>
      <c r="R2565" s="1" t="s">
        <v>47</v>
      </c>
      <c r="S2565" s="14" t="n">
        <v>1130101</v>
      </c>
      <c r="T2565" s="1" t="s">
        <v>48</v>
      </c>
      <c r="U2565" s="16" t="n">
        <v>803.5</v>
      </c>
      <c r="W2565" s="16" t="n">
        <v>0</v>
      </c>
      <c r="X2565" s="1" t="s">
        <v>1761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 t="str">
        <f aca="false">IFERROR(INDEX('Mov Entradas (Rel 10497)'!$L:$L,MATCH(AC2565,'Mov Entradas (Rel 10497)'!$I:$I,0)),"nao encontrado")</f>
        <v>COLA POLYTUBES ADESI</v>
      </c>
      <c r="AC2565" s="1" t="n">
        <v>11105</v>
      </c>
    </row>
    <row r="2566" customFormat="false" ht="12.75" hidden="false" customHeight="true" outlineLevel="0" collapsed="false">
      <c r="A2566" s="14" t="n">
        <v>2</v>
      </c>
      <c r="B2566" s="15" t="n">
        <v>46282</v>
      </c>
      <c r="C2566" s="15" t="n">
        <v>46340</v>
      </c>
      <c r="D2566" s="14" t="n">
        <v>607</v>
      </c>
      <c r="E2566" s="1" t="s">
        <v>281</v>
      </c>
      <c r="F2566" s="14" t="n">
        <v>24</v>
      </c>
      <c r="G2566" s="1" t="s">
        <v>51</v>
      </c>
      <c r="H2566" s="14" t="n">
        <v>2110405</v>
      </c>
      <c r="I2566" s="1" t="s">
        <v>56</v>
      </c>
      <c r="J2566" s="14" t="n">
        <v>1716190</v>
      </c>
      <c r="L2566" s="14" t="n">
        <v>235901</v>
      </c>
      <c r="M2566" s="1" t="s">
        <v>52</v>
      </c>
      <c r="N2566" s="1" t="s">
        <v>45</v>
      </c>
      <c r="P2566" s="14" t="n">
        <v>113</v>
      </c>
      <c r="Q2566" s="1" t="s">
        <v>46</v>
      </c>
      <c r="R2566" s="1" t="s">
        <v>47</v>
      </c>
      <c r="S2566" s="14" t="n">
        <v>1130101</v>
      </c>
      <c r="T2566" s="1" t="s">
        <v>48</v>
      </c>
      <c r="U2566" s="16" t="n">
        <v>786.55</v>
      </c>
      <c r="W2566" s="16" t="n">
        <v>0</v>
      </c>
      <c r="X2566" s="1" t="s">
        <v>1976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0" t="str">
        <f aca="false">IFERROR(INDEX('Mov Entradas (Rel 10497)'!$L:$L,MATCH(AC2566,'Mov Entradas (Rel 10497)'!$I:$I,0)),"nao encontrado")</f>
        <v>RC BESSER NATURAL GT CAST KG</v>
      </c>
      <c r="AC2566" s="0" t="n">
        <v>11681</v>
      </c>
    </row>
    <row r="2567" customFormat="false" ht="12.75" hidden="false" customHeight="true" outlineLevel="0" collapsed="false">
      <c r="A2567" s="14" t="n">
        <v>2</v>
      </c>
      <c r="B2567" s="15" t="n">
        <v>46097</v>
      </c>
      <c r="C2567" s="15" t="n">
        <v>46341</v>
      </c>
      <c r="D2567" s="14" t="n">
        <v>1867</v>
      </c>
      <c r="E2567" s="1" t="s">
        <v>420</v>
      </c>
      <c r="F2567" s="14" t="n">
        <v>24</v>
      </c>
      <c r="G2567" s="1" t="s">
        <v>51</v>
      </c>
      <c r="H2567" s="14" t="n">
        <v>2110405</v>
      </c>
      <c r="I2567" s="1" t="s">
        <v>56</v>
      </c>
      <c r="J2567" s="14" t="n">
        <v>808550</v>
      </c>
      <c r="L2567" s="14" t="n">
        <v>2026</v>
      </c>
      <c r="M2567" s="1" t="s">
        <v>1134</v>
      </c>
      <c r="N2567" s="1" t="s">
        <v>45</v>
      </c>
      <c r="P2567" s="14" t="n">
        <v>101</v>
      </c>
      <c r="Q2567" s="1" t="s">
        <v>57</v>
      </c>
      <c r="R2567" s="1" t="s">
        <v>421</v>
      </c>
      <c r="S2567" s="14" t="n">
        <v>4210401</v>
      </c>
      <c r="T2567" s="1" t="s">
        <v>422</v>
      </c>
      <c r="U2567" s="16" t="n">
        <v>228.88</v>
      </c>
      <c r="W2567" s="16" t="n">
        <v>0</v>
      </c>
      <c r="X2567" s="1" t="s">
        <v>2071</v>
      </c>
      <c r="Z2567" s="1" t="str">
        <f aca="false">IF($T2567="","",IFERROR(INDEX('Resumo Grupos'!$AC$3:$AC$200,MATCH($T2567,'Resumo Grupos'!$AB$3:$AB$200,0)),"n/d"))</f>
        <v>Impostos</v>
      </c>
      <c r="AA2567" s="1" t="str">
        <f aca="false">IF($T2567="","",IF(COUNTIF('Resumo Grupos'!$AE$3:$AE$40,$T2567)&gt;0,"NAO","SIM"))</f>
        <v>SIM</v>
      </c>
    </row>
    <row r="2568" customFormat="false" ht="12.75" hidden="false" customHeight="true" outlineLevel="0" collapsed="false">
      <c r="A2568" s="14" t="n">
        <v>2</v>
      </c>
      <c r="B2568" s="15" t="n">
        <v>46127</v>
      </c>
      <c r="C2568" s="15" t="n">
        <v>46341</v>
      </c>
      <c r="D2568" s="14" t="n">
        <v>512</v>
      </c>
      <c r="E2568" s="1" t="s">
        <v>429</v>
      </c>
      <c r="F2568" s="14" t="n">
        <v>34</v>
      </c>
      <c r="G2568" s="1" t="s">
        <v>55</v>
      </c>
      <c r="H2568" s="14" t="n">
        <v>2110405</v>
      </c>
      <c r="I2568" s="1" t="s">
        <v>56</v>
      </c>
      <c r="J2568" s="14" t="n">
        <v>954215</v>
      </c>
      <c r="L2568" s="14" t="n">
        <v>126220</v>
      </c>
      <c r="M2568" s="1" t="s">
        <v>701</v>
      </c>
      <c r="N2568" s="1" t="s">
        <v>45</v>
      </c>
      <c r="P2568" s="14" t="n">
        <v>101</v>
      </c>
      <c r="Q2568" s="1" t="s">
        <v>57</v>
      </c>
      <c r="R2568" s="1" t="s">
        <v>430</v>
      </c>
      <c r="S2568" s="14" t="n">
        <v>4210111</v>
      </c>
      <c r="T2568" s="1" t="s">
        <v>431</v>
      </c>
      <c r="U2568" s="16" t="n">
        <v>5700</v>
      </c>
      <c r="W2568" s="16" t="n">
        <v>0</v>
      </c>
      <c r="X2568" s="1" t="s">
        <v>432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12.75" hidden="false" customHeight="true" outlineLevel="0" collapsed="false">
      <c r="A2569" s="14" t="n">
        <v>2</v>
      </c>
      <c r="B2569" s="15" t="n">
        <v>46206</v>
      </c>
      <c r="C2569" s="15" t="n">
        <v>46344</v>
      </c>
      <c r="D2569" s="14" t="n">
        <v>33</v>
      </c>
      <c r="E2569" s="1" t="s">
        <v>313</v>
      </c>
      <c r="F2569" s="14" t="n">
        <v>34</v>
      </c>
      <c r="G2569" s="1" t="s">
        <v>55</v>
      </c>
      <c r="H2569" s="14" t="n">
        <v>2110405</v>
      </c>
      <c r="I2569" s="1" t="s">
        <v>56</v>
      </c>
      <c r="J2569" s="14" t="n">
        <v>1345312</v>
      </c>
      <c r="L2569" s="14" t="n">
        <v>180690</v>
      </c>
      <c r="M2569" s="1" t="s">
        <v>36</v>
      </c>
      <c r="N2569" s="1" t="s">
        <v>45</v>
      </c>
      <c r="P2569" s="14" t="n">
        <v>101</v>
      </c>
      <c r="Q2569" s="1" t="s">
        <v>57</v>
      </c>
      <c r="R2569" s="1" t="s">
        <v>39</v>
      </c>
      <c r="S2569" s="14" t="n">
        <v>4210203</v>
      </c>
      <c r="T2569" s="1" t="s">
        <v>757</v>
      </c>
      <c r="U2569" s="16" t="n">
        <v>247.27</v>
      </c>
      <c r="W2569" s="16" t="n">
        <v>0</v>
      </c>
      <c r="X2569" s="1" t="s">
        <v>2052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  <c r="AB2569" s="1"/>
      <c r="AC2569" s="1"/>
    </row>
    <row r="2570" customFormat="false" ht="12.75" hidden="false" customHeight="true" outlineLevel="0" collapsed="false">
      <c r="A2570" s="14" t="n">
        <v>2</v>
      </c>
      <c r="B2570" s="15" t="n">
        <v>46279</v>
      </c>
      <c r="C2570" s="15" t="n">
        <v>46345</v>
      </c>
      <c r="D2570" s="14" t="n">
        <v>1218</v>
      </c>
      <c r="E2570" s="1" t="s">
        <v>659</v>
      </c>
      <c r="F2570" s="14" t="n">
        <v>24</v>
      </c>
      <c r="G2570" s="1" t="s">
        <v>51</v>
      </c>
      <c r="H2570" s="14" t="n">
        <v>2110405</v>
      </c>
      <c r="I2570" s="1" t="s">
        <v>56</v>
      </c>
      <c r="J2570" s="14" t="n">
        <v>1703000</v>
      </c>
      <c r="L2570" s="14" t="n">
        <v>233746</v>
      </c>
      <c r="M2570" s="1" t="s">
        <v>52</v>
      </c>
      <c r="N2570" s="1" t="s">
        <v>45</v>
      </c>
      <c r="P2570" s="14" t="n">
        <v>113</v>
      </c>
      <c r="Q2570" s="1" t="s">
        <v>46</v>
      </c>
      <c r="R2570" s="1" t="s">
        <v>47</v>
      </c>
      <c r="S2570" s="14" t="n">
        <v>1130101</v>
      </c>
      <c r="T2570" s="1" t="s">
        <v>48</v>
      </c>
      <c r="U2570" s="16" t="n">
        <v>803.5</v>
      </c>
      <c r="W2570" s="16" t="n">
        <v>0</v>
      </c>
      <c r="X2570" s="1" t="s">
        <v>1761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COLA POLYTUBES ADESI</v>
      </c>
      <c r="AC2570" s="1" t="n">
        <v>11105</v>
      </c>
    </row>
    <row r="2571" customFormat="false" ht="12.75" hidden="false" customHeight="true" outlineLevel="0" collapsed="false">
      <c r="A2571" s="14" t="n">
        <v>2</v>
      </c>
      <c r="B2571" s="15" t="n">
        <v>46300</v>
      </c>
      <c r="C2571" s="15" t="n">
        <v>46346</v>
      </c>
      <c r="D2571" s="14" t="n">
        <v>33</v>
      </c>
      <c r="E2571" s="1" t="s">
        <v>313</v>
      </c>
      <c r="F2571" s="14" t="n">
        <v>34</v>
      </c>
      <c r="G2571" s="1" t="s">
        <v>55</v>
      </c>
      <c r="H2571" s="14" t="n">
        <v>2110405</v>
      </c>
      <c r="I2571" s="1" t="s">
        <v>56</v>
      </c>
      <c r="J2571" s="14" t="n">
        <v>1424244</v>
      </c>
      <c r="L2571" s="14" t="n">
        <v>190900</v>
      </c>
      <c r="M2571" s="1" t="s">
        <v>36</v>
      </c>
      <c r="N2571" s="1" t="s">
        <v>45</v>
      </c>
      <c r="P2571" s="14" t="n">
        <v>101</v>
      </c>
      <c r="Q2571" s="1" t="s">
        <v>57</v>
      </c>
      <c r="R2571" s="1" t="s">
        <v>430</v>
      </c>
      <c r="S2571" s="14" t="n">
        <v>4210107</v>
      </c>
      <c r="T2571" s="1" t="s">
        <v>496</v>
      </c>
      <c r="U2571" s="16" t="n">
        <v>152.62</v>
      </c>
      <c r="W2571" s="16" t="n">
        <v>0</v>
      </c>
      <c r="X2571" s="1" t="s">
        <v>2072</v>
      </c>
      <c r="Z2571" s="1" t="str">
        <f aca="false">IF($T2571="","",IFERROR(INDEX('Resumo Grupos'!$AC$3:$AC$200,MATCH($T2571,'Resumo Grupos'!$AB$3:$AB$200,0)),"n/d"))</f>
        <v>Despesa</v>
      </c>
      <c r="AA2571" s="1" t="str">
        <f aca="false">IF($T2571="","",IF(COUNTIF('Resumo Grupos'!$AE$3:$AE$40,$T2571)&gt;0,"NAO","SIM"))</f>
        <v>SIM</v>
      </c>
    </row>
    <row r="2572" customFormat="false" ht="12.75" hidden="false" customHeight="true" outlineLevel="0" collapsed="false">
      <c r="A2572" s="14" t="n">
        <v>2</v>
      </c>
      <c r="B2572" s="15" t="n">
        <v>46282</v>
      </c>
      <c r="C2572" s="15" t="n">
        <v>46350</v>
      </c>
      <c r="D2572" s="14" t="n">
        <v>607</v>
      </c>
      <c r="E2572" s="1" t="s">
        <v>281</v>
      </c>
      <c r="F2572" s="14" t="n">
        <v>24</v>
      </c>
      <c r="G2572" s="1" t="s">
        <v>51</v>
      </c>
      <c r="H2572" s="14" t="n">
        <v>2110405</v>
      </c>
      <c r="I2572" s="1" t="s">
        <v>56</v>
      </c>
      <c r="J2572" s="14" t="n">
        <v>1716195</v>
      </c>
      <c r="L2572" s="14" t="n">
        <v>235903</v>
      </c>
      <c r="M2572" s="1" t="s">
        <v>52</v>
      </c>
      <c r="N2572" s="1" t="s">
        <v>45</v>
      </c>
      <c r="P2572" s="14" t="n">
        <v>113</v>
      </c>
      <c r="Q2572" s="1" t="s">
        <v>46</v>
      </c>
      <c r="R2572" s="1" t="s">
        <v>47</v>
      </c>
      <c r="S2572" s="14" t="n">
        <v>1130101</v>
      </c>
      <c r="T2572" s="1" t="s">
        <v>48</v>
      </c>
      <c r="U2572" s="16" t="n">
        <v>786.56</v>
      </c>
      <c r="W2572" s="16" t="n">
        <v>0</v>
      </c>
      <c r="X2572" s="1" t="s">
        <v>1976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0" t="str">
        <f aca="false">IFERROR(INDEX('Mov Entradas (Rel 10497)'!$L:$L,MATCH(AC2572,'Mov Entradas (Rel 10497)'!$I:$I,0)),"nao encontrado")</f>
        <v>RC BESSER NATURAL GT CAST KG</v>
      </c>
      <c r="AC2572" s="0" t="n">
        <v>11681</v>
      </c>
    </row>
    <row r="2573" customFormat="false" ht="12.75" hidden="false" customHeight="true" outlineLevel="0" collapsed="false">
      <c r="A2573" s="14" t="n">
        <v>2</v>
      </c>
      <c r="B2573" s="15" t="n">
        <v>46256</v>
      </c>
      <c r="C2573" s="15" t="n">
        <v>46351</v>
      </c>
      <c r="D2573" s="14" t="n">
        <v>1782</v>
      </c>
      <c r="E2573" s="1" t="s">
        <v>1839</v>
      </c>
      <c r="F2573" s="14" t="n">
        <v>48</v>
      </c>
      <c r="G2573" s="1" t="s">
        <v>581</v>
      </c>
      <c r="H2573" s="14" t="n">
        <v>2110405</v>
      </c>
      <c r="I2573" s="1" t="s">
        <v>56</v>
      </c>
      <c r="J2573" s="14" t="n">
        <v>1595448</v>
      </c>
      <c r="L2573" s="14" t="n">
        <v>2208</v>
      </c>
      <c r="M2573" s="1" t="s">
        <v>67</v>
      </c>
      <c r="N2573" s="1" t="s">
        <v>45</v>
      </c>
      <c r="P2573" s="14" t="n">
        <v>101</v>
      </c>
      <c r="Q2573" s="1" t="s">
        <v>57</v>
      </c>
      <c r="R2573" s="1" t="s">
        <v>39</v>
      </c>
      <c r="S2573" s="14" t="n">
        <v>4210232</v>
      </c>
      <c r="T2573" s="1" t="s">
        <v>320</v>
      </c>
      <c r="U2573" s="16" t="n">
        <v>79.9</v>
      </c>
      <c r="W2573" s="16" t="n">
        <v>0</v>
      </c>
      <c r="X2573" s="1" t="s">
        <v>2073</v>
      </c>
      <c r="Z2573" s="1" t="str">
        <f aca="false">IF($T2573="","",IFERROR(INDEX('Resumo Grupos'!$AC$3:$AC$200,MATCH($T2573,'Resumo Grupos'!$AB$3:$AB$200,0)),"n/d"))</f>
        <v>Despesa</v>
      </c>
      <c r="AA2573" s="1" t="str">
        <f aca="false">IF($T2573="","",IF(COUNTIF('Resumo Grupos'!$AE$3:$AE$40,$T2573)&gt;0,"NAO","SIM"))</f>
        <v>SIM</v>
      </c>
      <c r="AB2573" s="1"/>
      <c r="AC2573" s="1"/>
    </row>
    <row r="2574" customFormat="false" ht="12.75" hidden="false" customHeight="true" outlineLevel="0" collapsed="false">
      <c r="A2574" s="14" t="n">
        <v>2</v>
      </c>
      <c r="B2574" s="15" t="n">
        <v>46256</v>
      </c>
      <c r="C2574" s="15" t="n">
        <v>46351</v>
      </c>
      <c r="D2574" s="14" t="n">
        <v>1782</v>
      </c>
      <c r="E2574" s="1" t="s">
        <v>1839</v>
      </c>
      <c r="F2574" s="14" t="n">
        <v>48</v>
      </c>
      <c r="G2574" s="1" t="s">
        <v>581</v>
      </c>
      <c r="H2574" s="14" t="n">
        <v>2110405</v>
      </c>
      <c r="I2574" s="1" t="s">
        <v>56</v>
      </c>
      <c r="J2574" s="14" t="n">
        <v>1745338</v>
      </c>
      <c r="L2574" s="14" t="n">
        <v>240350</v>
      </c>
      <c r="M2574" s="1" t="s">
        <v>67</v>
      </c>
      <c r="N2574" s="1" t="s">
        <v>45</v>
      </c>
      <c r="P2574" s="14" t="n">
        <v>101</v>
      </c>
      <c r="Q2574" s="1" t="s">
        <v>57</v>
      </c>
      <c r="R2574" s="1" t="s">
        <v>81</v>
      </c>
      <c r="S2574" s="14" t="n">
        <v>4220199</v>
      </c>
      <c r="T2574" s="1" t="s">
        <v>82</v>
      </c>
      <c r="U2574" s="16" t="n">
        <v>159.8</v>
      </c>
      <c r="W2574" s="16" t="n">
        <v>0</v>
      </c>
      <c r="X2574" s="1" t="s">
        <v>1841</v>
      </c>
      <c r="Z2574" s="1" t="str">
        <f aca="false">IF($T2574="","",IFERROR(INDEX('Resumo Grupos'!$AC$3:$AC$200,MATCH($T2574,'Resumo Grupos'!$AB$3:$AB$200,0)),"n/d"))</f>
        <v>Pagamentos outros não operacionais</v>
      </c>
      <c r="AA2574" s="1" t="str">
        <f aca="false">IF($T2574="","",IF(COUNTIF('Resumo Grupos'!$AE$3:$AE$40,$T2574)&gt;0,"NAO","SIM"))</f>
        <v>SIM</v>
      </c>
    </row>
    <row r="2575" customFormat="false" ht="12.75" hidden="false" customHeight="true" outlineLevel="0" collapsed="false">
      <c r="A2575" s="14" t="n">
        <v>2</v>
      </c>
      <c r="B2575" s="15" t="n">
        <v>46265</v>
      </c>
      <c r="C2575" s="15" t="n">
        <v>46351</v>
      </c>
      <c r="D2575" s="14" t="n">
        <v>218</v>
      </c>
      <c r="E2575" s="1" t="s">
        <v>819</v>
      </c>
      <c r="F2575" s="14" t="n">
        <v>48</v>
      </c>
      <c r="G2575" s="1" t="s">
        <v>581</v>
      </c>
      <c r="H2575" s="14" t="n">
        <v>2110405</v>
      </c>
      <c r="I2575" s="1" t="s">
        <v>56</v>
      </c>
      <c r="J2575" s="14" t="n">
        <v>1759731</v>
      </c>
      <c r="L2575" s="14" t="n">
        <v>242377</v>
      </c>
      <c r="M2575" s="1" t="s">
        <v>67</v>
      </c>
      <c r="N2575" s="1" t="s">
        <v>45</v>
      </c>
      <c r="P2575" s="14" t="n">
        <v>101</v>
      </c>
      <c r="Q2575" s="1" t="s">
        <v>57</v>
      </c>
      <c r="R2575" s="1" t="s">
        <v>81</v>
      </c>
      <c r="S2575" s="14" t="n">
        <v>4220199</v>
      </c>
      <c r="T2575" s="1" t="s">
        <v>82</v>
      </c>
      <c r="U2575" s="16" t="n">
        <v>309.96</v>
      </c>
      <c r="W2575" s="16" t="n">
        <v>0</v>
      </c>
      <c r="X2575" s="1" t="s">
        <v>1854</v>
      </c>
      <c r="Z2575" s="1" t="str">
        <f aca="false">IF($T2575="","",IFERROR(INDEX('Resumo Grupos'!$AC$3:$AC$200,MATCH($T2575,'Resumo Grupos'!$AB$3:$AB$200,0)),"n/d"))</f>
        <v>Pagamentos outros não operacionais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12.75" hidden="false" customHeight="true" outlineLevel="0" collapsed="false">
      <c r="A2576" s="14" t="n">
        <v>2</v>
      </c>
      <c r="B2576" s="15" t="n">
        <v>46279</v>
      </c>
      <c r="C2576" s="15" t="n">
        <v>46352</v>
      </c>
      <c r="D2576" s="14" t="n">
        <v>1218</v>
      </c>
      <c r="E2576" s="1" t="s">
        <v>659</v>
      </c>
      <c r="F2576" s="14" t="n">
        <v>24</v>
      </c>
      <c r="G2576" s="1" t="s">
        <v>51</v>
      </c>
      <c r="H2576" s="14" t="n">
        <v>2110405</v>
      </c>
      <c r="I2576" s="1" t="s">
        <v>56</v>
      </c>
      <c r="J2576" s="14" t="n">
        <v>1703019</v>
      </c>
      <c r="L2576" s="14" t="n">
        <v>233748</v>
      </c>
      <c r="M2576" s="1" t="s">
        <v>52</v>
      </c>
      <c r="N2576" s="1" t="s">
        <v>45</v>
      </c>
      <c r="P2576" s="14" t="n">
        <v>113</v>
      </c>
      <c r="Q2576" s="1" t="s">
        <v>46</v>
      </c>
      <c r="R2576" s="1" t="s">
        <v>47</v>
      </c>
      <c r="S2576" s="14" t="n">
        <v>1130101</v>
      </c>
      <c r="T2576" s="1" t="s">
        <v>48</v>
      </c>
      <c r="U2576" s="16" t="n">
        <v>803.5</v>
      </c>
      <c r="W2576" s="16" t="n">
        <v>0</v>
      </c>
      <c r="X2576" s="1" t="s">
        <v>1761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0" t="str">
        <f aca="false">IFERROR(INDEX('Mov Entradas (Rel 10497)'!$L:$L,MATCH(AC2576,'Mov Entradas (Rel 10497)'!$I:$I,0)),"nao encontrado")</f>
        <v>COLA POLYTUBES ADESI</v>
      </c>
      <c r="AC2576" s="0" t="n">
        <v>11105</v>
      </c>
    </row>
    <row r="2577" customFormat="false" ht="12.75" hidden="false" customHeight="true" outlineLevel="0" collapsed="false">
      <c r="A2577" s="14" t="n">
        <v>2</v>
      </c>
      <c r="B2577" s="15" t="n">
        <v>46023</v>
      </c>
      <c r="C2577" s="15" t="n">
        <v>46352</v>
      </c>
      <c r="D2577" s="14" t="n">
        <v>515</v>
      </c>
      <c r="E2577" s="1" t="s">
        <v>137</v>
      </c>
      <c r="F2577" s="14" t="n">
        <v>34</v>
      </c>
      <c r="G2577" s="1" t="s">
        <v>55</v>
      </c>
      <c r="H2577" s="14" t="n">
        <v>2110405</v>
      </c>
      <c r="I2577" s="1" t="s">
        <v>56</v>
      </c>
      <c r="J2577" s="14" t="n">
        <v>1012266</v>
      </c>
      <c r="L2577" s="14" t="n">
        <v>133812</v>
      </c>
      <c r="M2577" s="1" t="s">
        <v>2074</v>
      </c>
      <c r="N2577" s="1" t="s">
        <v>45</v>
      </c>
      <c r="P2577" s="14" t="n">
        <v>101</v>
      </c>
      <c r="Q2577" s="1" t="s">
        <v>57</v>
      </c>
      <c r="R2577" s="1" t="s">
        <v>323</v>
      </c>
      <c r="S2577" s="14" t="n">
        <v>2110901</v>
      </c>
      <c r="T2577" s="1" t="s">
        <v>324</v>
      </c>
      <c r="U2577" s="16" t="n">
        <v>4168.41</v>
      </c>
      <c r="W2577" s="16" t="n">
        <v>0</v>
      </c>
      <c r="X2577" s="1" t="s">
        <v>2075</v>
      </c>
      <c r="Z2577" s="1" t="str">
        <f aca="false">IF($T2577="","",IFERROR(INDEX('Resumo Grupos'!$AC$3:$AC$200,MATCH($T2577,'Resumo Grupos'!$AB$3:$AB$200,0)),"n/d"))</f>
        <v>Empréstimo</v>
      </c>
      <c r="AA2577" s="1" t="str">
        <f aca="false">IF($T2577="","",IF(COUNTIF('Resumo Grupos'!$AE$3:$AE$40,$T2577)&gt;0,"NAO","SIM"))</f>
        <v>SIM</v>
      </c>
    </row>
    <row r="2578" customFormat="false" ht="12.75" hidden="false" customHeight="true" outlineLevel="0" collapsed="false">
      <c r="A2578" s="14" t="n">
        <v>2</v>
      </c>
      <c r="B2578" s="15" t="n">
        <v>46265</v>
      </c>
      <c r="C2578" s="15" t="n">
        <v>46355</v>
      </c>
      <c r="D2578" s="14" t="n">
        <v>1150</v>
      </c>
      <c r="E2578" s="1" t="s">
        <v>2016</v>
      </c>
      <c r="F2578" s="14" t="n">
        <v>46</v>
      </c>
      <c r="G2578" s="1" t="s">
        <v>319</v>
      </c>
      <c r="H2578" s="14" t="n">
        <v>2110405</v>
      </c>
      <c r="I2578" s="1" t="s">
        <v>56</v>
      </c>
      <c r="J2578" s="14" t="n">
        <v>1656987</v>
      </c>
      <c r="L2578" s="14" t="n">
        <v>87916</v>
      </c>
      <c r="M2578" s="1" t="s">
        <v>67</v>
      </c>
      <c r="N2578" s="1" t="s">
        <v>45</v>
      </c>
      <c r="P2578" s="14" t="n">
        <v>101</v>
      </c>
      <c r="Q2578" s="1" t="s">
        <v>57</v>
      </c>
      <c r="R2578" s="1" t="s">
        <v>39</v>
      </c>
      <c r="S2578" s="14" t="n">
        <v>4210227</v>
      </c>
      <c r="T2578" s="1" t="s">
        <v>68</v>
      </c>
      <c r="U2578" s="16" t="n">
        <v>241.83</v>
      </c>
      <c r="W2578" s="16" t="n">
        <v>0</v>
      </c>
      <c r="X2578" s="1"/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12.75" hidden="false" customHeight="true" outlineLevel="0" collapsed="false">
      <c r="A2579" s="14" t="n">
        <v>2</v>
      </c>
      <c r="B2579" s="15" t="n">
        <v>46295</v>
      </c>
      <c r="C2579" s="15" t="n">
        <v>46357</v>
      </c>
      <c r="D2579" s="14" t="n">
        <v>875</v>
      </c>
      <c r="E2579" s="1" t="s">
        <v>42</v>
      </c>
      <c r="F2579" s="14" t="n">
        <v>47</v>
      </c>
      <c r="G2579" s="1" t="s">
        <v>34</v>
      </c>
      <c r="H2579" s="14" t="n">
        <v>2110405</v>
      </c>
      <c r="I2579" s="1" t="s">
        <v>56</v>
      </c>
      <c r="J2579" s="14" t="n">
        <v>1780588</v>
      </c>
      <c r="L2579" s="14" t="n">
        <v>245356</v>
      </c>
      <c r="M2579" s="1" t="s">
        <v>44</v>
      </c>
      <c r="N2579" s="1" t="s">
        <v>45</v>
      </c>
      <c r="P2579" s="14" t="n">
        <v>113</v>
      </c>
      <c r="Q2579" s="1" t="s">
        <v>46</v>
      </c>
      <c r="R2579" s="1" t="s">
        <v>47</v>
      </c>
      <c r="S2579" s="14" t="n">
        <v>1130101</v>
      </c>
      <c r="T2579" s="1" t="s">
        <v>48</v>
      </c>
      <c r="U2579" s="16" t="n">
        <v>1164.5</v>
      </c>
      <c r="W2579" s="16" t="n">
        <v>0</v>
      </c>
      <c r="X2579" s="1" t="s">
        <v>2076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0" t="str">
        <f aca="false">IFERROR(INDEX('Mov Entradas (Rel 10497)'!$L:$L,MATCH(AC2579,'Mov Entradas (Rel 10497)'!$I:$I,0)),"nao encontrado")</f>
        <v>CARREGADOR INOVA CAR</v>
      </c>
      <c r="AC2579" s="0" t="n">
        <v>1975</v>
      </c>
    </row>
    <row r="2580" customFormat="false" ht="12.75" hidden="false" customHeight="true" outlineLevel="0" collapsed="false">
      <c r="A2580" s="14" t="n">
        <v>2</v>
      </c>
      <c r="B2580" s="15" t="n">
        <v>46293</v>
      </c>
      <c r="C2580" s="15" t="n">
        <v>46357</v>
      </c>
      <c r="D2580" s="14" t="n">
        <v>10116</v>
      </c>
      <c r="E2580" s="1" t="s">
        <v>871</v>
      </c>
      <c r="F2580" s="14" t="n">
        <v>47</v>
      </c>
      <c r="G2580" s="1" t="s">
        <v>34</v>
      </c>
      <c r="H2580" s="14" t="n">
        <v>2110405</v>
      </c>
      <c r="I2580" s="1" t="s">
        <v>56</v>
      </c>
      <c r="J2580" s="14" t="n">
        <v>1769856</v>
      </c>
      <c r="L2580" s="14" t="n">
        <v>243712</v>
      </c>
      <c r="M2580" s="1" t="s">
        <v>44</v>
      </c>
      <c r="N2580" s="1" t="s">
        <v>45</v>
      </c>
      <c r="P2580" s="14" t="n">
        <v>113</v>
      </c>
      <c r="Q2580" s="1" t="s">
        <v>46</v>
      </c>
      <c r="R2580" s="1" t="s">
        <v>47</v>
      </c>
      <c r="S2580" s="14" t="n">
        <v>1130101</v>
      </c>
      <c r="T2580" s="1" t="s">
        <v>48</v>
      </c>
      <c r="U2580" s="16" t="n">
        <v>549</v>
      </c>
      <c r="W2580" s="16" t="n">
        <v>0</v>
      </c>
      <c r="X2580" s="1" t="s">
        <v>2077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</row>
    <row r="2581" customFormat="false" ht="12.75" hidden="false" customHeight="true" outlineLevel="0" collapsed="false">
      <c r="A2581" s="14" t="n">
        <v>2</v>
      </c>
      <c r="B2581" s="15" t="n">
        <v>46275</v>
      </c>
      <c r="C2581" s="15" t="n">
        <v>46357</v>
      </c>
      <c r="D2581" s="14" t="n">
        <v>1725</v>
      </c>
      <c r="E2581" s="1" t="s">
        <v>1921</v>
      </c>
      <c r="F2581" s="14" t="n">
        <v>47</v>
      </c>
      <c r="G2581" s="1" t="s">
        <v>34</v>
      </c>
      <c r="H2581" s="14" t="n">
        <v>2110405</v>
      </c>
      <c r="I2581" s="1" t="s">
        <v>56</v>
      </c>
      <c r="J2581" s="14" t="n">
        <v>1683458</v>
      </c>
      <c r="L2581" s="14" t="n">
        <v>231094</v>
      </c>
      <c r="M2581" s="1" t="s">
        <v>67</v>
      </c>
      <c r="N2581" s="1" t="s">
        <v>45</v>
      </c>
      <c r="P2581" s="14" t="n">
        <v>113</v>
      </c>
      <c r="Q2581" s="1" t="s">
        <v>46</v>
      </c>
      <c r="R2581" s="1" t="s">
        <v>39</v>
      </c>
      <c r="S2581" s="14" t="n">
        <v>4210227</v>
      </c>
      <c r="T2581" s="1" t="s">
        <v>68</v>
      </c>
      <c r="U2581" s="16" t="n">
        <v>162.5</v>
      </c>
      <c r="W2581" s="16" t="n">
        <v>0</v>
      </c>
      <c r="X2581" s="1" t="s">
        <v>2078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12.75" hidden="false" customHeight="true" outlineLevel="0" collapsed="false">
      <c r="A2582" s="14" t="n">
        <v>2</v>
      </c>
      <c r="B2582" s="15" t="n">
        <v>46293</v>
      </c>
      <c r="C2582" s="15" t="n">
        <v>46357</v>
      </c>
      <c r="D2582" s="14" t="n">
        <v>737</v>
      </c>
      <c r="E2582" s="1" t="s">
        <v>2065</v>
      </c>
      <c r="F2582" s="14" t="n">
        <v>47</v>
      </c>
      <c r="G2582" s="1" t="s">
        <v>34</v>
      </c>
      <c r="H2582" s="14" t="n">
        <v>2110405</v>
      </c>
      <c r="I2582" s="1" t="s">
        <v>56</v>
      </c>
      <c r="J2582" s="14" t="n">
        <v>1769891</v>
      </c>
      <c r="L2582" s="14" t="n">
        <v>243722</v>
      </c>
      <c r="M2582" s="1" t="s">
        <v>44</v>
      </c>
      <c r="N2582" s="1" t="s">
        <v>45</v>
      </c>
      <c r="P2582" s="14" t="n">
        <v>113</v>
      </c>
      <c r="Q2582" s="1" t="s">
        <v>46</v>
      </c>
      <c r="R2582" s="1" t="s">
        <v>39</v>
      </c>
      <c r="S2582" s="14" t="n">
        <v>4210227</v>
      </c>
      <c r="T2582" s="1" t="s">
        <v>68</v>
      </c>
      <c r="U2582" s="16" t="n">
        <v>256.67</v>
      </c>
      <c r="W2582" s="16" t="n">
        <v>0</v>
      </c>
      <c r="X2582" s="1" t="s">
        <v>2079</v>
      </c>
      <c r="Z2582" s="1" t="str">
        <f aca="false">IF($T2582="","",IFERROR(INDEX('Resumo Grupos'!$AC$3:$AC$200,MATCH($T2582,'Resumo Grupos'!$AB$3:$AB$200,0)),"n/d"))</f>
        <v>Despesa</v>
      </c>
      <c r="AA2582" s="1" t="str">
        <f aca="false">IF($T2582="","",IF(COUNTIF('Resumo Grupos'!$AE$3:$AE$40,$T2582)&gt;0,"NAO","SIM"))</f>
        <v>SIM</v>
      </c>
      <c r="AB2582" s="0" t="str">
        <f aca="false">IFERROR(INDEX('Mov Entradas (Rel 10497)'!$L:$L,MATCH(AC2582,'Mov Entradas (Rel 10497)'!$I:$I,0)),"nao encontrado")</f>
        <v>PAINEL CANALETADO BR</v>
      </c>
      <c r="AC2582" s="0" t="n">
        <v>178788</v>
      </c>
    </row>
    <row r="2583" customFormat="false" ht="12.75" hidden="false" customHeight="true" outlineLevel="0" collapsed="false">
      <c r="A2583" s="14" t="n">
        <v>2</v>
      </c>
      <c r="B2583" s="15" t="n">
        <v>46055</v>
      </c>
      <c r="C2583" s="15" t="n">
        <v>46357</v>
      </c>
      <c r="D2583" s="14" t="n">
        <v>10039</v>
      </c>
      <c r="E2583" s="1" t="s">
        <v>88</v>
      </c>
      <c r="F2583" s="14" t="n">
        <v>47</v>
      </c>
      <c r="G2583" s="1" t="s">
        <v>34</v>
      </c>
      <c r="H2583" s="14" t="n">
        <v>2110405</v>
      </c>
      <c r="I2583" s="1" t="s">
        <v>56</v>
      </c>
      <c r="J2583" s="14" t="n">
        <v>846832</v>
      </c>
      <c r="L2583" s="14" t="n">
        <v>111506</v>
      </c>
      <c r="M2583" s="1" t="s">
        <v>1546</v>
      </c>
      <c r="N2583" s="1" t="s">
        <v>45</v>
      </c>
      <c r="P2583" s="14" t="n">
        <v>113</v>
      </c>
      <c r="Q2583" s="1" t="s">
        <v>46</v>
      </c>
      <c r="R2583" s="1" t="s">
        <v>39</v>
      </c>
      <c r="S2583" s="14" t="n">
        <v>4210227</v>
      </c>
      <c r="T2583" s="1" t="s">
        <v>68</v>
      </c>
      <c r="U2583" s="16" t="n">
        <v>378.82</v>
      </c>
      <c r="W2583" s="16" t="n">
        <v>0</v>
      </c>
      <c r="X2583" s="1" t="s">
        <v>2080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0" t="str">
        <f aca="false">IFERROR(INDEX('Mov Entradas (Rel 10497)'!$L:$L,MATCH(AC2583,'Mov Entradas (Rel 10497)'!$I:$I,0)),"nao encontrado")</f>
        <v>nao encontrado</v>
      </c>
      <c r="AC2583" s="0" t="n">
        <v>258</v>
      </c>
    </row>
    <row r="2584" customFormat="false" ht="12.75" hidden="false" customHeight="false" outlineLevel="0" collapsed="false">
      <c r="A2584" s="17" t="n">
        <v>2</v>
      </c>
      <c r="B2584" s="18" t="n">
        <v>46279</v>
      </c>
      <c r="C2584" s="18" t="n">
        <v>46359</v>
      </c>
      <c r="D2584" s="17" t="n">
        <v>1218</v>
      </c>
      <c r="E2584" s="1" t="s">
        <v>659</v>
      </c>
      <c r="F2584" s="17" t="n">
        <v>24</v>
      </c>
      <c r="G2584" s="1" t="s">
        <v>51</v>
      </c>
      <c r="H2584" s="17" t="n">
        <v>2110405</v>
      </c>
      <c r="I2584" s="1" t="s">
        <v>56</v>
      </c>
      <c r="J2584" s="17" t="n">
        <v>1703024</v>
      </c>
      <c r="L2584" s="17" t="n">
        <v>233756</v>
      </c>
      <c r="M2584" s="1" t="s">
        <v>52</v>
      </c>
      <c r="N2584" s="1" t="s">
        <v>45</v>
      </c>
      <c r="P2584" s="17" t="n">
        <v>113</v>
      </c>
      <c r="Q2584" s="1" t="s">
        <v>46</v>
      </c>
      <c r="R2584" s="1" t="s">
        <v>47</v>
      </c>
      <c r="S2584" s="17" t="n">
        <v>1130101</v>
      </c>
      <c r="T2584" s="1" t="s">
        <v>48</v>
      </c>
      <c r="U2584" s="19" t="n">
        <v>803.5</v>
      </c>
      <c r="W2584" s="19" t="n">
        <v>0</v>
      </c>
      <c r="X2584" s="0" t="s">
        <v>1761</v>
      </c>
      <c r="Z2584" s="0" t="str">
        <f aca="false">IF($T2584="","",IFERROR(INDEX('Resumo Grupos'!$AC$3:$AC$200,MATCH($T2584,'Resumo Grupos'!$AB$3:$AB$200,0)),"n/d"))</f>
        <v>Mercadoria</v>
      </c>
      <c r="AA2584" s="0" t="str">
        <f aca="false">IF($T2584="","",IF(COUNTIF('Resumo Grupos'!$AE$3:$AE$40,$T2584)&gt;0,"NAO","SIM"))</f>
        <v>SIM</v>
      </c>
      <c r="AB2584" s="0" t="str">
        <f aca="false">IFERROR(INDEX('Mov Entradas (Rel 10497)'!$L:$L,MATCH(AC2584,'Mov Entradas (Rel 10497)'!$I:$I,0)),"nao encontrado")</f>
        <v>COLA POLYTUBES ADESI</v>
      </c>
      <c r="AC2584" s="0" t="n">
        <v>11105</v>
      </c>
    </row>
    <row r="2585" customFormat="false" ht="12.75" hidden="false" customHeight="false" outlineLevel="0" collapsed="false">
      <c r="A2585" s="17" t="n">
        <v>2</v>
      </c>
      <c r="B2585" s="18" t="n">
        <v>46300</v>
      </c>
      <c r="C2585" s="18" t="n">
        <v>46361</v>
      </c>
      <c r="D2585" s="17" t="n">
        <v>1768</v>
      </c>
      <c r="E2585" s="1" t="s">
        <v>378</v>
      </c>
      <c r="F2585" s="17" t="n">
        <v>34</v>
      </c>
      <c r="G2585" s="1" t="s">
        <v>55</v>
      </c>
      <c r="H2585" s="17" t="n">
        <v>2110405</v>
      </c>
      <c r="I2585" s="1" t="s">
        <v>56</v>
      </c>
      <c r="J2585" s="17" t="n">
        <v>628286</v>
      </c>
      <c r="L2585" s="17" t="n">
        <v>81552</v>
      </c>
      <c r="M2585" s="1" t="s">
        <v>1546</v>
      </c>
      <c r="N2585" s="1" t="s">
        <v>45</v>
      </c>
      <c r="P2585" s="17" t="n">
        <v>102</v>
      </c>
      <c r="Q2585" s="1" t="s">
        <v>308</v>
      </c>
      <c r="R2585" s="1" t="s">
        <v>39</v>
      </c>
      <c r="S2585" s="17" t="n">
        <v>4210202</v>
      </c>
      <c r="T2585" s="1" t="s">
        <v>379</v>
      </c>
      <c r="U2585" s="19" t="n">
        <v>2431.5</v>
      </c>
      <c r="W2585" s="19" t="n">
        <v>0</v>
      </c>
      <c r="X2585" s="0" t="s">
        <v>380</v>
      </c>
      <c r="Z2585" s="0" t="str">
        <f aca="false">IF($T2585="","",IFERROR(INDEX('Resumo Grupos'!$AC$3:$AC$200,MATCH($T2585,'Resumo Grupos'!$AB$3:$AB$200,0)),"n/d"))</f>
        <v>Despesa</v>
      </c>
      <c r="AA2585" s="0" t="str">
        <f aca="false">IF($T2585="","",IF(COUNTIF('Resumo Grupos'!$AE$3:$AE$40,$T2585)&gt;0,"NAO","SIM"))</f>
        <v>SIM</v>
      </c>
    </row>
    <row r="2586" customFormat="false" ht="12.75" hidden="false" customHeight="false" outlineLevel="0" collapsed="false">
      <c r="A2586" s="17" t="n">
        <v>2</v>
      </c>
      <c r="B2586" s="18" t="n">
        <v>46244</v>
      </c>
      <c r="C2586" s="18" t="n">
        <v>46361</v>
      </c>
      <c r="D2586" s="17" t="n">
        <v>33</v>
      </c>
      <c r="E2586" s="1" t="s">
        <v>313</v>
      </c>
      <c r="F2586" s="17" t="n">
        <v>34</v>
      </c>
      <c r="G2586" s="1" t="s">
        <v>55</v>
      </c>
      <c r="H2586" s="17" t="n">
        <v>2110405</v>
      </c>
      <c r="I2586" s="1" t="s">
        <v>56</v>
      </c>
      <c r="J2586" s="17" t="n">
        <v>1530158</v>
      </c>
      <c r="L2586" s="17" t="n">
        <v>208205</v>
      </c>
      <c r="M2586" s="1" t="s">
        <v>89</v>
      </c>
      <c r="N2586" s="1" t="s">
        <v>45</v>
      </c>
      <c r="P2586" s="17" t="n">
        <v>101</v>
      </c>
      <c r="Q2586" s="1" t="s">
        <v>57</v>
      </c>
      <c r="R2586" s="1" t="s">
        <v>71</v>
      </c>
      <c r="S2586" s="17" t="n">
        <v>4210301</v>
      </c>
      <c r="T2586" s="1" t="s">
        <v>220</v>
      </c>
      <c r="U2586" s="19" t="n">
        <v>250.1</v>
      </c>
      <c r="W2586" s="19" t="n">
        <v>0</v>
      </c>
      <c r="X2586" s="0" t="s">
        <v>1645</v>
      </c>
      <c r="Z2586" s="0" t="str">
        <f aca="false">IF($T2586="","",IFERROR(INDEX('Resumo Grupos'!$AC$3:$AC$200,MATCH($T2586,'Resumo Grupos'!$AB$3:$AB$200,0)),"n/d"))</f>
        <v>Salários</v>
      </c>
      <c r="AA2586" s="0" t="str">
        <f aca="false">IF($T2586="","",IF(COUNTIF('Resumo Grupos'!$AE$3:$AE$40,$T2586)&gt;0,"NAO","SIM"))</f>
        <v>SIM</v>
      </c>
    </row>
    <row r="2587" customFormat="false" ht="12.75" hidden="false" customHeight="false" outlineLevel="0" collapsed="false">
      <c r="A2587" s="17" t="n">
        <v>2</v>
      </c>
      <c r="B2587" s="18" t="n">
        <v>46279</v>
      </c>
      <c r="C2587" s="18" t="n">
        <v>46366</v>
      </c>
      <c r="D2587" s="17" t="n">
        <v>1218</v>
      </c>
      <c r="E2587" s="1" t="s">
        <v>659</v>
      </c>
      <c r="F2587" s="17" t="n">
        <v>24</v>
      </c>
      <c r="G2587" s="1" t="s">
        <v>51</v>
      </c>
      <c r="H2587" s="17" t="n">
        <v>2110405</v>
      </c>
      <c r="I2587" s="1" t="s">
        <v>56</v>
      </c>
      <c r="J2587" s="17" t="n">
        <v>1703026</v>
      </c>
      <c r="L2587" s="17" t="n">
        <v>233758</v>
      </c>
      <c r="M2587" s="1" t="s">
        <v>52</v>
      </c>
      <c r="N2587" s="1" t="s">
        <v>45</v>
      </c>
      <c r="P2587" s="17" t="n">
        <v>113</v>
      </c>
      <c r="Q2587" s="1" t="s">
        <v>46</v>
      </c>
      <c r="R2587" s="1" t="s">
        <v>47</v>
      </c>
      <c r="S2587" s="17" t="n">
        <v>1130101</v>
      </c>
      <c r="T2587" s="1" t="s">
        <v>48</v>
      </c>
      <c r="U2587" s="19" t="n">
        <v>806.62</v>
      </c>
      <c r="W2587" s="19" t="n">
        <v>0</v>
      </c>
      <c r="X2587" s="0" t="s">
        <v>1761</v>
      </c>
      <c r="Z2587" s="0" t="str">
        <f aca="false">IF($T2587="","",IFERROR(INDEX('Resumo Grupos'!$AC$3:$AC$200,MATCH($T2587,'Resumo Grupos'!$AB$3:$AB$200,0)),"n/d"))</f>
        <v>Mercadoria</v>
      </c>
      <c r="AA2587" s="0" t="str">
        <f aca="false">IF($T2587="","",IF(COUNTIF('Resumo Grupos'!$AE$3:$AE$40,$T2587)&gt;0,"NAO","SIM"))</f>
        <v>SIM</v>
      </c>
      <c r="AB2587" s="0" t="str">
        <f aca="false">IFERROR(INDEX('Mov Entradas (Rel 10497)'!$L:$L,MATCH(AC2587,'Mov Entradas (Rel 10497)'!$I:$I,0)),"nao encontrado")</f>
        <v>COLA POLYTUBES ADESI</v>
      </c>
      <c r="AC2587" s="0" t="n">
        <v>11105</v>
      </c>
    </row>
    <row r="2588" customFormat="false" ht="12.75" hidden="false" customHeight="false" outlineLevel="0" collapsed="false">
      <c r="A2588" s="17" t="n">
        <v>2</v>
      </c>
      <c r="B2588" s="18" t="n">
        <v>46211</v>
      </c>
      <c r="C2588" s="18" t="n">
        <v>46366</v>
      </c>
      <c r="D2588" s="17" t="n">
        <v>33</v>
      </c>
      <c r="E2588" s="1" t="s">
        <v>313</v>
      </c>
      <c r="F2588" s="17" t="n">
        <v>34</v>
      </c>
      <c r="G2588" s="1" t="s">
        <v>55</v>
      </c>
      <c r="H2588" s="17" t="n">
        <v>2110405</v>
      </c>
      <c r="I2588" s="1" t="s">
        <v>56</v>
      </c>
      <c r="J2588" s="17" t="n">
        <v>1370733</v>
      </c>
      <c r="L2588" s="17" t="n">
        <v>184338</v>
      </c>
      <c r="M2588" s="1" t="s">
        <v>36</v>
      </c>
      <c r="N2588" s="1" t="s">
        <v>45</v>
      </c>
      <c r="P2588" s="17" t="n">
        <v>101</v>
      </c>
      <c r="Q2588" s="1" t="s">
        <v>57</v>
      </c>
      <c r="R2588" s="1" t="s">
        <v>39</v>
      </c>
      <c r="S2588" s="17" t="n">
        <v>4210222</v>
      </c>
      <c r="T2588" s="1" t="s">
        <v>1256</v>
      </c>
      <c r="U2588" s="19" t="n">
        <v>666.67</v>
      </c>
      <c r="W2588" s="19" t="n">
        <v>0</v>
      </c>
      <c r="X2588" s="0" t="s">
        <v>1257</v>
      </c>
      <c r="Z2588" s="0" t="str">
        <f aca="false">IF($T2588="","",IFERROR(INDEX('Resumo Grupos'!$AC$3:$AC$200,MATCH($T2588,'Resumo Grupos'!$AB$3:$AB$200,0)),"n/d"))</f>
        <v>Despesa</v>
      </c>
      <c r="AA2588" s="0" t="str">
        <f aca="false">IF($T2588="","",IF(COUNTIF('Resumo Grupos'!$AE$3:$AE$40,$T2588)&gt;0,"NAO","SIM"))</f>
        <v>SIM</v>
      </c>
    </row>
    <row r="2589" customFormat="false" ht="12.75" hidden="false" customHeight="false" outlineLevel="0" collapsed="false">
      <c r="A2589" s="17" t="n">
        <v>2</v>
      </c>
      <c r="B2589" s="18" t="n">
        <v>46275</v>
      </c>
      <c r="C2589" s="18" t="n">
        <v>46366</v>
      </c>
      <c r="D2589" s="17" t="n">
        <v>1747</v>
      </c>
      <c r="E2589" s="1" t="s">
        <v>2019</v>
      </c>
      <c r="F2589" s="17" t="n">
        <v>46</v>
      </c>
      <c r="G2589" s="1" t="s">
        <v>319</v>
      </c>
      <c r="H2589" s="17" t="n">
        <v>2110405</v>
      </c>
      <c r="I2589" s="1" t="s">
        <v>56</v>
      </c>
      <c r="J2589" s="17" t="n">
        <v>1683676</v>
      </c>
      <c r="L2589" s="17" t="n">
        <v>231136</v>
      </c>
      <c r="M2589" s="1" t="s">
        <v>67</v>
      </c>
      <c r="N2589" s="1" t="s">
        <v>45</v>
      </c>
      <c r="P2589" s="17" t="n">
        <v>113</v>
      </c>
      <c r="Q2589" s="1" t="s">
        <v>46</v>
      </c>
      <c r="R2589" s="1" t="s">
        <v>39</v>
      </c>
      <c r="S2589" s="17" t="n">
        <v>4210227</v>
      </c>
      <c r="T2589" s="1" t="s">
        <v>68</v>
      </c>
      <c r="U2589" s="19" t="n">
        <v>161.74</v>
      </c>
      <c r="W2589" s="19" t="n">
        <v>0</v>
      </c>
      <c r="X2589" s="0" t="s">
        <v>2081</v>
      </c>
      <c r="Z2589" s="0" t="str">
        <f aca="false">IF($T2589="","",IFERROR(INDEX('Resumo Grupos'!$AC$3:$AC$200,MATCH($T2589,'Resumo Grupos'!$AB$3:$AB$200,0)),"n/d"))</f>
        <v>Despesa</v>
      </c>
      <c r="AA2589" s="0" t="str">
        <f aca="false">IF($T2589="","",IF(COUNTIF('Resumo Grupos'!$AE$3:$AE$40,$T2589)&gt;0,"NAO","SIM"))</f>
        <v>SIM</v>
      </c>
      <c r="AB2589" s="0" t="str">
        <f aca="false">IFERROR(INDEX('Mov Entradas (Rel 10497)'!$L:$L,MATCH(AC2589,'Mov Entradas (Rel 10497)'!$I:$I,0)),"nao encontrado")</f>
        <v>GLASURITI ESM. FOSCO</v>
      </c>
      <c r="AC2589" s="0" t="n">
        <v>1544516</v>
      </c>
    </row>
    <row r="2590" customFormat="false" ht="12.75" hidden="false" customHeight="false" outlineLevel="0" collapsed="false">
      <c r="A2590" s="17" t="n">
        <v>2</v>
      </c>
      <c r="B2590" s="18" t="n">
        <v>46097</v>
      </c>
      <c r="C2590" s="18" t="n">
        <v>46371</v>
      </c>
      <c r="D2590" s="17" t="n">
        <v>1867</v>
      </c>
      <c r="E2590" s="1" t="s">
        <v>420</v>
      </c>
      <c r="F2590" s="17" t="n">
        <v>24</v>
      </c>
      <c r="G2590" s="1" t="s">
        <v>51</v>
      </c>
      <c r="H2590" s="17" t="n">
        <v>2110405</v>
      </c>
      <c r="I2590" s="1" t="s">
        <v>56</v>
      </c>
      <c r="J2590" s="17" t="n">
        <v>808550</v>
      </c>
      <c r="L2590" s="17" t="n">
        <v>2026</v>
      </c>
      <c r="M2590" s="1" t="s">
        <v>1546</v>
      </c>
      <c r="N2590" s="1" t="s">
        <v>45</v>
      </c>
      <c r="P2590" s="17" t="n">
        <v>101</v>
      </c>
      <c r="Q2590" s="1" t="s">
        <v>57</v>
      </c>
      <c r="R2590" s="1" t="s">
        <v>421</v>
      </c>
      <c r="S2590" s="17" t="n">
        <v>4210401</v>
      </c>
      <c r="T2590" s="1" t="s">
        <v>422</v>
      </c>
      <c r="U2590" s="19" t="n">
        <v>228.88</v>
      </c>
      <c r="W2590" s="19" t="n">
        <v>0</v>
      </c>
      <c r="X2590" s="0" t="s">
        <v>2082</v>
      </c>
      <c r="Z2590" s="0" t="str">
        <f aca="false">IF($T2590="","",IFERROR(INDEX('Resumo Grupos'!$AC$3:$AC$200,MATCH($T2590,'Resumo Grupos'!$AB$3:$AB$200,0)),"n/d"))</f>
        <v>Impostos</v>
      </c>
      <c r="AA2590" s="0" t="str">
        <f aca="false">IF($T2590="","",IF(COUNTIF('Resumo Grupos'!$AE$3:$AE$40,$T2590)&gt;0,"NAO","SIM"))</f>
        <v>SIM</v>
      </c>
    </row>
    <row r="2591" customFormat="false" ht="12.75" hidden="false" customHeight="false" outlineLevel="0" collapsed="false">
      <c r="A2591" s="17" t="n">
        <v>2</v>
      </c>
      <c r="B2591" s="18" t="n">
        <v>46127</v>
      </c>
      <c r="C2591" s="18" t="n">
        <v>46371</v>
      </c>
      <c r="D2591" s="17" t="n">
        <v>512</v>
      </c>
      <c r="E2591" s="1" t="s">
        <v>429</v>
      </c>
      <c r="F2591" s="17" t="n">
        <v>34</v>
      </c>
      <c r="G2591" s="1" t="s">
        <v>55</v>
      </c>
      <c r="H2591" s="17" t="n">
        <v>2110405</v>
      </c>
      <c r="I2591" s="1" t="s">
        <v>56</v>
      </c>
      <c r="J2591" s="17" t="n">
        <v>954215</v>
      </c>
      <c r="L2591" s="17" t="n">
        <v>126220</v>
      </c>
      <c r="M2591" s="1" t="s">
        <v>1134</v>
      </c>
      <c r="N2591" s="1" t="s">
        <v>45</v>
      </c>
      <c r="P2591" s="17" t="n">
        <v>101</v>
      </c>
      <c r="Q2591" s="1" t="s">
        <v>57</v>
      </c>
      <c r="R2591" s="1" t="s">
        <v>430</v>
      </c>
      <c r="S2591" s="17" t="n">
        <v>4210111</v>
      </c>
      <c r="T2591" s="1" t="s">
        <v>431</v>
      </c>
      <c r="U2591" s="19" t="n">
        <v>5700</v>
      </c>
      <c r="W2591" s="19" t="n">
        <v>0</v>
      </c>
      <c r="X2591" s="0" t="s">
        <v>432</v>
      </c>
      <c r="Z2591" s="0" t="str">
        <f aca="false">IF($T2591="","",IFERROR(INDEX('Resumo Grupos'!$AC$3:$AC$200,MATCH($T2591,'Resumo Grupos'!$AB$3:$AB$200,0)),"n/d"))</f>
        <v>Despesa</v>
      </c>
      <c r="AA2591" s="0" t="str">
        <f aca="false">IF($T2591="","",IF(COUNTIF('Resumo Grupos'!$AE$3:$AE$40,$T2591)&gt;0,"NAO","SIM"))</f>
        <v>SIM</v>
      </c>
    </row>
    <row r="2592" customFormat="false" ht="12.75" hidden="false" customHeight="false" outlineLevel="0" collapsed="false">
      <c r="A2592" s="17" t="n">
        <v>2</v>
      </c>
      <c r="B2592" s="18" t="n">
        <v>46206</v>
      </c>
      <c r="C2592" s="18" t="n">
        <v>46374</v>
      </c>
      <c r="D2592" s="17" t="n">
        <v>33</v>
      </c>
      <c r="E2592" s="1" t="s">
        <v>313</v>
      </c>
      <c r="F2592" s="17" t="n">
        <v>34</v>
      </c>
      <c r="G2592" s="1" t="s">
        <v>55</v>
      </c>
      <c r="H2592" s="17" t="n">
        <v>2110405</v>
      </c>
      <c r="I2592" s="1" t="s">
        <v>56</v>
      </c>
      <c r="J2592" s="17" t="n">
        <v>1345312</v>
      </c>
      <c r="L2592" s="17" t="n">
        <v>180690</v>
      </c>
      <c r="M2592" s="1" t="s">
        <v>102</v>
      </c>
      <c r="N2592" s="1" t="s">
        <v>45</v>
      </c>
      <c r="P2592" s="17" t="n">
        <v>101</v>
      </c>
      <c r="Q2592" s="1" t="s">
        <v>57</v>
      </c>
      <c r="R2592" s="1" t="s">
        <v>39</v>
      </c>
      <c r="S2592" s="17" t="n">
        <v>4210203</v>
      </c>
      <c r="T2592" s="1" t="s">
        <v>757</v>
      </c>
      <c r="U2592" s="19" t="n">
        <v>247.27</v>
      </c>
      <c r="W2592" s="19" t="n">
        <v>0</v>
      </c>
      <c r="X2592" s="0" t="s">
        <v>2052</v>
      </c>
      <c r="Z2592" s="0" t="str">
        <f aca="false">IF($T2592="","",IFERROR(INDEX('Resumo Grupos'!$AC$3:$AC$200,MATCH($T2592,'Resumo Grupos'!$AB$3:$AB$200,0)),"n/d"))</f>
        <v>Despesa</v>
      </c>
      <c r="AA2592" s="0" t="str">
        <f aca="false">IF($T2592="","",IF(COUNTIF('Resumo Grupos'!$AE$3:$AE$40,$T2592)&gt;0,"NAO","SIM"))</f>
        <v>SIM</v>
      </c>
    </row>
    <row r="2593" customFormat="false" ht="12.75" hidden="false" customHeight="false" outlineLevel="0" collapsed="false">
      <c r="A2593" s="17" t="n">
        <v>2</v>
      </c>
      <c r="B2593" s="18" t="n">
        <v>46011</v>
      </c>
      <c r="C2593" s="18" t="n">
        <v>46376</v>
      </c>
      <c r="D2593" s="17" t="n">
        <v>10028</v>
      </c>
      <c r="E2593" s="1" t="s">
        <v>494</v>
      </c>
      <c r="F2593" s="17" t="n">
        <v>24</v>
      </c>
      <c r="G2593" s="1" t="s">
        <v>51</v>
      </c>
      <c r="H2593" s="17" t="n">
        <v>2110405</v>
      </c>
      <c r="I2593" s="1" t="s">
        <v>56</v>
      </c>
      <c r="J2593" s="17" t="n">
        <v>375619</v>
      </c>
      <c r="L2593" s="17" t="n">
        <v>664</v>
      </c>
      <c r="M2593" s="1" t="s">
        <v>44</v>
      </c>
      <c r="N2593" s="1" t="s">
        <v>45</v>
      </c>
      <c r="P2593" s="17" t="n">
        <v>101</v>
      </c>
      <c r="Q2593" s="1" t="s">
        <v>57</v>
      </c>
      <c r="R2593" s="1" t="s">
        <v>71</v>
      </c>
      <c r="S2593" s="17" t="n">
        <v>4210315</v>
      </c>
      <c r="T2593" s="1" t="s">
        <v>279</v>
      </c>
      <c r="U2593" s="19" t="n">
        <v>595.9</v>
      </c>
      <c r="W2593" s="19" t="n">
        <v>0</v>
      </c>
      <c r="X2593" s="0" t="s">
        <v>2083</v>
      </c>
      <c r="Z2593" s="0" t="str">
        <f aca="false">IF($T2593="","",IFERROR(INDEX('Resumo Grupos'!$AC$3:$AC$200,MATCH($T2593,'Resumo Grupos'!$AB$3:$AB$200,0)),"n/d"))</f>
        <v>Despesa</v>
      </c>
      <c r="AA2593" s="0" t="str">
        <f aca="false">IF($T2593="","",IF(COUNTIF('Resumo Grupos'!$AE$3:$AE$40,$T2593)&gt;0,"NAO","SIM"))</f>
        <v>SIM</v>
      </c>
    </row>
    <row r="2594" customFormat="false" ht="12.75" hidden="false" customHeight="false" outlineLevel="0" collapsed="false">
      <c r="A2594" s="17" t="n">
        <v>2</v>
      </c>
      <c r="B2594" s="18" t="n">
        <v>46256</v>
      </c>
      <c r="C2594" s="18" t="n">
        <v>46381</v>
      </c>
      <c r="D2594" s="17" t="n">
        <v>1782</v>
      </c>
      <c r="E2594" s="1" t="s">
        <v>1839</v>
      </c>
      <c r="F2594" s="17" t="n">
        <v>48</v>
      </c>
      <c r="G2594" s="1" t="s">
        <v>581</v>
      </c>
      <c r="H2594" s="17" t="n">
        <v>2110405</v>
      </c>
      <c r="I2594" s="1" t="s">
        <v>56</v>
      </c>
      <c r="J2594" s="17" t="n">
        <v>1595448</v>
      </c>
      <c r="L2594" s="17" t="n">
        <v>2208</v>
      </c>
      <c r="M2594" s="1" t="s">
        <v>89</v>
      </c>
      <c r="N2594" s="1" t="s">
        <v>45</v>
      </c>
      <c r="P2594" s="17" t="n">
        <v>101</v>
      </c>
      <c r="Q2594" s="1" t="s">
        <v>57</v>
      </c>
      <c r="R2594" s="1" t="s">
        <v>39</v>
      </c>
      <c r="S2594" s="17" t="n">
        <v>4210232</v>
      </c>
      <c r="T2594" s="1" t="s">
        <v>320</v>
      </c>
      <c r="U2594" s="19" t="n">
        <v>79.9</v>
      </c>
      <c r="W2594" s="19" t="n">
        <v>0</v>
      </c>
      <c r="X2594" s="0" t="s">
        <v>2084</v>
      </c>
      <c r="Z2594" s="0" t="str">
        <f aca="false">IF($T2594="","",IFERROR(INDEX('Resumo Grupos'!$AC$3:$AC$200,MATCH($T2594,'Resumo Grupos'!$AB$3:$AB$200,0)),"n/d"))</f>
        <v>Despesa</v>
      </c>
      <c r="AA2594" s="0" t="str">
        <f aca="false">IF($T2594="","",IF(COUNTIF('Resumo Grupos'!$AE$3:$AE$40,$T2594)&gt;0,"NAO","SIM"))</f>
        <v>SIM</v>
      </c>
    </row>
    <row r="2595" customFormat="false" ht="12.75" hidden="false" customHeight="false" outlineLevel="0" collapsed="false">
      <c r="A2595" s="17" t="n">
        <v>2</v>
      </c>
      <c r="B2595" s="18" t="n">
        <v>46256</v>
      </c>
      <c r="C2595" s="18" t="n">
        <v>46381</v>
      </c>
      <c r="D2595" s="17" t="n">
        <v>1782</v>
      </c>
      <c r="E2595" s="1" t="s">
        <v>1839</v>
      </c>
      <c r="F2595" s="17" t="n">
        <v>48</v>
      </c>
      <c r="G2595" s="1" t="s">
        <v>581</v>
      </c>
      <c r="H2595" s="17" t="n">
        <v>2110405</v>
      </c>
      <c r="I2595" s="1" t="s">
        <v>56</v>
      </c>
      <c r="J2595" s="17" t="n">
        <v>1745338</v>
      </c>
      <c r="L2595" s="17" t="n">
        <v>240350</v>
      </c>
      <c r="M2595" s="1" t="s">
        <v>89</v>
      </c>
      <c r="N2595" s="1" t="s">
        <v>45</v>
      </c>
      <c r="P2595" s="17" t="n">
        <v>101</v>
      </c>
      <c r="Q2595" s="1" t="s">
        <v>57</v>
      </c>
      <c r="R2595" s="1" t="s">
        <v>81</v>
      </c>
      <c r="S2595" s="17" t="n">
        <v>4220199</v>
      </c>
      <c r="T2595" s="1" t="s">
        <v>82</v>
      </c>
      <c r="U2595" s="19" t="n">
        <v>159.8</v>
      </c>
      <c r="W2595" s="19" t="n">
        <v>0</v>
      </c>
      <c r="X2595" s="0" t="s">
        <v>1841</v>
      </c>
      <c r="Z2595" s="0" t="str">
        <f aca="false">IF($T2595="","",IFERROR(INDEX('Resumo Grupos'!$AC$3:$AC$200,MATCH($T2595,'Resumo Grupos'!$AB$3:$AB$200,0)),"n/d"))</f>
        <v>Pagamentos outros não operacionais</v>
      </c>
      <c r="AA2595" s="0" t="str">
        <f aca="false">IF($T2595="","",IF(COUNTIF('Resumo Grupos'!$AE$3:$AE$40,$T2595)&gt;0,"NAO","SIM"))</f>
        <v>SIM</v>
      </c>
    </row>
    <row r="2596" customFormat="false" ht="12.75" hidden="false" customHeight="false" outlineLevel="0" collapsed="false">
      <c r="A2596" s="17" t="n">
        <v>2</v>
      </c>
      <c r="B2596" s="18" t="n">
        <v>46265</v>
      </c>
      <c r="C2596" s="18" t="n">
        <v>46381</v>
      </c>
      <c r="D2596" s="17" t="n">
        <v>218</v>
      </c>
      <c r="E2596" s="1" t="s">
        <v>819</v>
      </c>
      <c r="F2596" s="17" t="n">
        <v>48</v>
      </c>
      <c r="G2596" s="1" t="s">
        <v>581</v>
      </c>
      <c r="H2596" s="17" t="n">
        <v>2110405</v>
      </c>
      <c r="I2596" s="1" t="s">
        <v>56</v>
      </c>
      <c r="J2596" s="17" t="n">
        <v>1759731</v>
      </c>
      <c r="L2596" s="17" t="n">
        <v>242377</v>
      </c>
      <c r="M2596" s="1" t="s">
        <v>89</v>
      </c>
      <c r="N2596" s="1" t="s">
        <v>45</v>
      </c>
      <c r="P2596" s="17" t="n">
        <v>101</v>
      </c>
      <c r="Q2596" s="1" t="s">
        <v>57</v>
      </c>
      <c r="R2596" s="1" t="s">
        <v>81</v>
      </c>
      <c r="S2596" s="17" t="n">
        <v>4220199</v>
      </c>
      <c r="T2596" s="1" t="s">
        <v>82</v>
      </c>
      <c r="U2596" s="19" t="n">
        <v>309.96</v>
      </c>
      <c r="W2596" s="19" t="n">
        <v>0</v>
      </c>
      <c r="X2596" s="0" t="s">
        <v>1854</v>
      </c>
      <c r="Z2596" s="0" t="str">
        <f aca="false">IF($T2596="","",IFERROR(INDEX('Resumo Grupos'!$AC$3:$AC$200,MATCH($T2596,'Resumo Grupos'!$AB$3:$AB$200,0)),"n/d"))</f>
        <v>Pagamentos outros não operacionais</v>
      </c>
      <c r="AA2596" s="0" t="str">
        <f aca="false">IF($T2596="","",IF(COUNTIF('Resumo Grupos'!$AE$3:$AE$40,$T2596)&gt;0,"NAO","SIM"))</f>
        <v>SIM</v>
      </c>
    </row>
    <row r="2597" customFormat="false" ht="12.75" hidden="false" customHeight="false" outlineLevel="0" collapsed="false">
      <c r="A2597" s="17" t="n">
        <v>2</v>
      </c>
      <c r="B2597" s="18" t="n">
        <v>46023</v>
      </c>
      <c r="C2597" s="18" t="n">
        <v>46383</v>
      </c>
      <c r="D2597" s="17" t="n">
        <v>515</v>
      </c>
      <c r="E2597" s="1" t="s">
        <v>137</v>
      </c>
      <c r="F2597" s="17" t="n">
        <v>34</v>
      </c>
      <c r="G2597" s="1" t="s">
        <v>55</v>
      </c>
      <c r="H2597" s="17" t="n">
        <v>2110405</v>
      </c>
      <c r="I2597" s="1" t="s">
        <v>56</v>
      </c>
      <c r="J2597" s="17" t="n">
        <v>1012266</v>
      </c>
      <c r="L2597" s="17" t="n">
        <v>133812</v>
      </c>
      <c r="M2597" s="1" t="s">
        <v>2085</v>
      </c>
      <c r="N2597" s="1" t="s">
        <v>45</v>
      </c>
      <c r="P2597" s="17" t="n">
        <v>101</v>
      </c>
      <c r="Q2597" s="1" t="s">
        <v>57</v>
      </c>
      <c r="R2597" s="1" t="s">
        <v>323</v>
      </c>
      <c r="S2597" s="17" t="n">
        <v>2110901</v>
      </c>
      <c r="T2597" s="1" t="s">
        <v>324</v>
      </c>
      <c r="U2597" s="19" t="n">
        <v>4168.41</v>
      </c>
      <c r="W2597" s="19" t="n">
        <v>0</v>
      </c>
      <c r="X2597" s="0" t="s">
        <v>2086</v>
      </c>
      <c r="Z2597" s="0" t="str">
        <f aca="false">IF($T2597="","",IFERROR(INDEX('Resumo Grupos'!$AC$3:$AC$200,MATCH($T2597,'Resumo Grupos'!$AB$3:$AB$200,0)),"n/d"))</f>
        <v>Empréstimo</v>
      </c>
      <c r="AA2597" s="0" t="str">
        <f aca="false">IF($T2597="","",IF(COUNTIF('Resumo Grupos'!$AE$3:$AE$40,$T2597)&gt;0,"NAO","SIM"))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0" t="s">
        <v>11</v>
      </c>
      <c r="B1" s="21" t="s">
        <v>13</v>
      </c>
      <c r="C1" s="22" t="s">
        <v>2087</v>
      </c>
      <c r="D1" s="21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Report!C1757</f>
        <v>46266</v>
      </c>
      <c r="B1109" s="1" t="str">
        <f aca="false">Report!E1757</f>
        <v>SUPER CANCUN COMERCIO DE PRODUTOS ALIMEN</v>
      </c>
      <c r="C1109" s="16" t="n">
        <f aca="false">Report!U1757</f>
        <v>548.18</v>
      </c>
      <c r="D1109" s="1" t="str">
        <f aca="false">Report!X1757</f>
        <v>NF 265359 ELLEN</v>
      </c>
    </row>
    <row r="1110" customFormat="false" ht="12.75" hidden="false" customHeight="true" outlineLevel="0" collapsed="false">
      <c r="A1110" s="15" t="n">
        <f aca="false">Report!C1759</f>
        <v>46267</v>
      </c>
      <c r="B1110" s="1" t="str">
        <f aca="false">Report!E1759</f>
        <v>BRF S A</v>
      </c>
      <c r="C1110" s="16" t="n">
        <f aca="false">Report!U1759</f>
        <v>1164.76</v>
      </c>
      <c r="D1110" s="1" t="str">
        <f aca="false">Report!X1759</f>
        <v>NF 1619132 ELLEN</v>
      </c>
    </row>
    <row r="1111" customFormat="false" ht="12.75" hidden="false" customHeight="true" outlineLevel="0" collapsed="false">
      <c r="A1111" s="15" t="n">
        <f aca="false">Report!C1760</f>
        <v>46267</v>
      </c>
      <c r="B1111" s="1" t="str">
        <f aca="false">Report!E1760</f>
        <v>DISTRIBUIDORA LOPES LTDA</v>
      </c>
      <c r="C1111" s="16" t="n">
        <f aca="false">Report!U1760</f>
        <v>1279.58</v>
      </c>
      <c r="D1111" s="1" t="str">
        <f aca="false">Report!X1760</f>
        <v>NF 1709601 ELLEN</v>
      </c>
    </row>
    <row r="1112" customFormat="false" ht="12.75" hidden="false" customHeight="true" outlineLevel="0" collapsed="false">
      <c r="A1112" s="15" t="n">
        <f aca="false">Report!C1761</f>
        <v>46267</v>
      </c>
      <c r="B1112" s="1" t="str">
        <f aca="false">Report!E1761</f>
        <v>DUNORTE DISTRIBUIDORA DE PRODUTOS DE CONSUMO LTDA</v>
      </c>
      <c r="C1112" s="16" t="n">
        <f aca="false">Report!U1761</f>
        <v>731.86</v>
      </c>
      <c r="D1112" s="1" t="str">
        <f aca="false">Report!X1761</f>
        <v>NF 3242273 ELLEN</v>
      </c>
    </row>
    <row r="1113" customFormat="false" ht="12.75" hidden="false" customHeight="true" outlineLevel="0" collapsed="false">
      <c r="A1113" s="15" t="n">
        <f aca="false">Report!C1762</f>
        <v>46267</v>
      </c>
      <c r="B1113" s="1" t="str">
        <f aca="false">Report!E1762</f>
        <v>EMPRESA BRASILEIRA DE DISTRIBUICAO LTDA</v>
      </c>
      <c r="C1113" s="16" t="n">
        <f aca="false">Report!U1762</f>
        <v>1154.64</v>
      </c>
      <c r="D1113" s="1" t="str">
        <f aca="false">Report!X1762</f>
        <v>NF 2310769 ELLEN</v>
      </c>
    </row>
    <row r="1114" customFormat="false" ht="12.75" hidden="false" customHeight="true" outlineLevel="0" collapsed="false">
      <c r="A1114" s="15" t="n">
        <f aca="false">Report!C1763</f>
        <v>46267</v>
      </c>
      <c r="B1114" s="1" t="str">
        <f aca="false">Report!E1763</f>
        <v>FALCAO INDUSTRIA DE ALIMENTOS LTDA</v>
      </c>
      <c r="C1114" s="16" t="n">
        <f aca="false">Report!U1763</f>
        <v>2752.16</v>
      </c>
      <c r="D1114" s="1" t="str">
        <f aca="false">Report!X1763</f>
        <v>NF 33028 ELLEN</v>
      </c>
    </row>
    <row r="1115" customFormat="false" ht="12.75" hidden="false" customHeight="true" outlineLevel="0" collapsed="false">
      <c r="A1115" s="15" t="n">
        <f aca="false">Report!C1764</f>
        <v>46267</v>
      </c>
      <c r="B1115" s="1" t="str">
        <f aca="false">Report!E1764</f>
        <v>FENNIX BRASIL DISTRIBUIDORA DE PRODUTOS</v>
      </c>
      <c r="C1115" s="16" t="n">
        <f aca="false">Report!U1764</f>
        <v>679.17</v>
      </c>
      <c r="D1115" s="1" t="str">
        <f aca="false">Report!X1764</f>
        <v>NF 319020 ELLEN</v>
      </c>
    </row>
    <row r="1116" customFormat="false" ht="12.75" hidden="false" customHeight="true" outlineLevel="0" collapsed="false">
      <c r="A1116" s="15" t="n">
        <f aca="false">Report!C1765</f>
        <v>46267</v>
      </c>
      <c r="B1116" s="1" t="str">
        <f aca="false">Report!E1765</f>
        <v>FH DISTRIBUIDORA DE ALIM. E BEBIDAS LTDA</v>
      </c>
      <c r="C1116" s="16" t="n">
        <f aca="false">Report!U1765</f>
        <v>700.7</v>
      </c>
      <c r="D1116" s="1" t="str">
        <f aca="false">Report!X1765</f>
        <v>NF 330057 ELLEN</v>
      </c>
    </row>
    <row r="1117" customFormat="false" ht="12.75" hidden="false" customHeight="true" outlineLevel="0" collapsed="false">
      <c r="A1117" s="15" t="n">
        <f aca="false">Report!C1766</f>
        <v>46267</v>
      </c>
      <c r="B1117" s="1" t="str">
        <f aca="false">Report!E1766</f>
        <v>H. L. DO NASCIMENTO</v>
      </c>
      <c r="C1117" s="16" t="n">
        <f aca="false">Report!U1766</f>
        <v>741.3</v>
      </c>
      <c r="D1117" s="1" t="str">
        <f aca="false">Report!X1766</f>
        <v>NF 6042 ELLEN</v>
      </c>
    </row>
    <row r="1118" customFormat="false" ht="12.75" hidden="false" customHeight="true" outlineLevel="0" collapsed="false">
      <c r="A1118" s="15" t="n">
        <f aca="false">Report!C1773</f>
        <v>46267</v>
      </c>
      <c r="B1118" s="1" t="str">
        <f aca="false">Report!E1773</f>
        <v>NEYLIANE S DE OLIVEIRA &amp; CIA LTDA</v>
      </c>
      <c r="C1118" s="16" t="n">
        <f aca="false">Report!U1773</f>
        <v>300</v>
      </c>
      <c r="D1118" s="1" t="str">
        <f aca="false">Report!X1773</f>
        <v>COMPRAS - 20L DE AÇAI - PG NO P 2/9/26 - ELLEN</v>
      </c>
    </row>
    <row r="1119" customFormat="false" ht="12.75" hidden="false" customHeight="true" outlineLevel="0" collapsed="false">
      <c r="A1119" s="15" t="n">
        <f aca="false">Report!C1774</f>
        <v>46267</v>
      </c>
      <c r="B1119" s="1" t="str">
        <f aca="false">Report!E1774</f>
        <v>RISADINHA LTDA</v>
      </c>
      <c r="C1119" s="16" t="n">
        <f aca="false">Report!U1774</f>
        <v>830.14</v>
      </c>
      <c r="D1119" s="1" t="str">
        <f aca="false">Report!X1774</f>
        <v>NF 668739 ELLEN</v>
      </c>
    </row>
    <row r="1120" customFormat="false" ht="12.75" hidden="false" customHeight="true" outlineLevel="0" collapsed="false">
      <c r="A1120" s="15" t="n">
        <f aca="false">Report!C1781</f>
        <v>46267</v>
      </c>
      <c r="B1120" s="1" t="str">
        <f aca="false">Report!E1781</f>
        <v>SILVA E SANTOS FRIGORIFICO LTDA</v>
      </c>
      <c r="C1120" s="16" t="n">
        <f aca="false">Report!U1781</f>
        <v>1069.2</v>
      </c>
      <c r="D1120" s="1" t="str">
        <f aca="false">Report!X1781</f>
        <v>NF 32719 ELLEN</v>
      </c>
    </row>
    <row r="1121" customFormat="false" ht="12.75" hidden="false" customHeight="true" outlineLevel="0" collapsed="false">
      <c r="A1121" s="15" t="n">
        <f aca="false">Report!C1782</f>
        <v>46267</v>
      </c>
      <c r="B1121" s="1" t="str">
        <f aca="false">Report!E1782</f>
        <v>VIA CERTA INDUSTRIA E COMERCIO DE SANEANTES LTDA</v>
      </c>
      <c r="C1121" s="16" t="n">
        <f aca="false">Report!U1782</f>
        <v>205.44</v>
      </c>
      <c r="D1121" s="1" t="str">
        <f aca="false">Report!X1782</f>
        <v>NF 44054 ELLEN</v>
      </c>
    </row>
    <row r="1122" customFormat="false" ht="12.75" hidden="false" customHeight="true" outlineLevel="0" collapsed="false">
      <c r="A1122" s="15" t="n">
        <f aca="false">Report!C1783</f>
        <v>46268</v>
      </c>
      <c r="B1122" s="1" t="str">
        <f aca="false">Report!E1783</f>
        <v>ADICSO FABIAN GONZALEZ MONTILLA 70302186</v>
      </c>
      <c r="C1122" s="16" t="n">
        <f aca="false">Report!U1783</f>
        <v>180</v>
      </c>
      <c r="D1122" s="1" t="str">
        <f aca="false">Report!X1783</f>
        <v>NF 633 ELLEN</v>
      </c>
    </row>
    <row r="1123" customFormat="false" ht="12.75" hidden="false" customHeight="true" outlineLevel="0" collapsed="false">
      <c r="A1123" s="15" t="n">
        <f aca="false">Report!C1784</f>
        <v>46268</v>
      </c>
      <c r="B1123" s="1" t="str">
        <f aca="false">Report!E1784</f>
        <v>ADRIANO FEITOSA OLIVEIRA LTDA</v>
      </c>
      <c r="C1123" s="16" t="n">
        <f aca="false">Report!U1784</f>
        <v>895</v>
      </c>
      <c r="D1123" s="1" t="str">
        <f aca="false">Report!X1784</f>
        <v>NF 374 ELLEN</v>
      </c>
    </row>
    <row r="1124" customFormat="false" ht="12.75" hidden="false" customHeight="true" outlineLevel="0" collapsed="false">
      <c r="A1124" s="15" t="n">
        <f aca="false">Report!C1785</f>
        <v>46268</v>
      </c>
      <c r="B1124" s="1" t="str">
        <f aca="false">Report!E1785</f>
        <v>AGM INDUSTRIA COMERCIO E REPRESENTACAO LTDA</v>
      </c>
      <c r="C1124" s="16" t="n">
        <f aca="false">Report!U1785</f>
        <v>1130.5</v>
      </c>
      <c r="D1124" s="1" t="str">
        <f aca="false">Report!X1785</f>
        <v>NF 48205 ELLEN</v>
      </c>
    </row>
    <row r="1125" customFormat="false" ht="12.75" hidden="false" customHeight="true" outlineLevel="0" collapsed="false">
      <c r="A1125" s="15" t="n">
        <f aca="false">Report!C1786</f>
        <v>46268</v>
      </c>
      <c r="B1125" s="1" t="str">
        <f aca="false">Report!E1786</f>
        <v>ALEXSANDRO BEZERRA DA SILVA</v>
      </c>
      <c r="C1125" s="16" t="n">
        <f aca="false">Report!U1786</f>
        <v>1012.44</v>
      </c>
      <c r="D1125" s="1" t="str">
        <f aca="false">Report!X1786</f>
        <v>NF 299 ELLEN</v>
      </c>
    </row>
    <row r="1126" customFormat="false" ht="12.75" hidden="false" customHeight="true" outlineLevel="0" collapsed="false">
      <c r="A1126" s="15" t="n">
        <f aca="false">Report!C1787</f>
        <v>46268</v>
      </c>
      <c r="B1126" s="1" t="str">
        <f aca="false">Report!E1787</f>
        <v>BRAGA TABACARIA EIRELI ME</v>
      </c>
      <c r="C1126" s="16" t="n">
        <f aca="false">Report!U1787</f>
        <v>1063.84</v>
      </c>
      <c r="D1126" s="1" t="str">
        <f aca="false">Report!X1787</f>
        <v>NF 20104 ELLEN</v>
      </c>
    </row>
    <row r="1127" customFormat="false" ht="12.75" hidden="false" customHeight="true" outlineLevel="0" collapsed="false">
      <c r="A1127" s="15" t="n">
        <f aca="false">Report!C1788</f>
        <v>46268</v>
      </c>
      <c r="B1127" s="1" t="str">
        <f aca="false">Report!E1788</f>
        <v>BRAGA TABACARIA EIRELI ME</v>
      </c>
      <c r="C1127" s="16" t="n">
        <f aca="false">Report!U1788</f>
        <v>1150.13</v>
      </c>
      <c r="D1127" s="1" t="str">
        <f aca="false">Report!X1788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Report!C1789</f>
        <v>46268</v>
      </c>
      <c r="B1128" s="1" t="str">
        <f aca="false">Report!E1789</f>
        <v>BRASIL NORTE BEBIDAS S/A</v>
      </c>
      <c r="C1128" s="16" t="n">
        <f aca="false">Report!U1789</f>
        <v>77.62</v>
      </c>
      <c r="D1128" s="1" t="str">
        <f aca="false">Report!X1789</f>
        <v>NF 1236492 ELLEN</v>
      </c>
    </row>
    <row r="1129" customFormat="false" ht="12.75" hidden="false" customHeight="true" outlineLevel="0" collapsed="false">
      <c r="A1129" s="15" t="n">
        <f aca="false">Report!C1790</f>
        <v>46268</v>
      </c>
      <c r="B1129" s="1" t="str">
        <f aca="false">Report!E1790</f>
        <v>DISTRIBUIDORA LOPES LTDA</v>
      </c>
      <c r="C1129" s="16" t="n">
        <f aca="false">Report!U1790</f>
        <v>692.26</v>
      </c>
      <c r="D1129" s="1" t="str">
        <f aca="false">Report!X1790</f>
        <v>NF 1710665 ELLEN</v>
      </c>
    </row>
    <row r="1130" customFormat="false" ht="12.75" hidden="false" customHeight="true" outlineLevel="0" collapsed="false">
      <c r="A1130" s="15" t="n">
        <f aca="false">Report!C1791</f>
        <v>46268</v>
      </c>
      <c r="B1130" s="1" t="str">
        <f aca="false">Report!E1791</f>
        <v>DISTRIBUIDORA LOPES LTDA</v>
      </c>
      <c r="C1130" s="16" t="n">
        <f aca="false">Report!U1791</f>
        <v>774.74</v>
      </c>
      <c r="D1130" s="1" t="str">
        <f aca="false">Report!X1791</f>
        <v>NF 1719576 ELLEN</v>
      </c>
    </row>
    <row r="1131" customFormat="false" ht="12.75" hidden="false" customHeight="true" outlineLevel="0" collapsed="false">
      <c r="A1131" s="15" t="n">
        <f aca="false">Report!C1793</f>
        <v>46268</v>
      </c>
      <c r="B1131" s="1" t="str">
        <f aca="false">Report!E1793</f>
        <v>FENNIX BRASIL DISTRIBUIDORA DE PRODUTOS</v>
      </c>
      <c r="C1131" s="16" t="n">
        <f aca="false">Report!U1793</f>
        <v>668.78</v>
      </c>
      <c r="D1131" s="1" t="str">
        <f aca="false">Report!X1793</f>
        <v>NF 398227 ELLEN</v>
      </c>
    </row>
    <row r="1132" customFormat="false" ht="12.75" hidden="false" customHeight="true" outlineLevel="0" collapsed="false">
      <c r="A1132" s="15" t="n">
        <f aca="false">Report!C1794</f>
        <v>46268</v>
      </c>
      <c r="B1132" s="1" t="str">
        <f aca="false">Report!E1794</f>
        <v>FRIOTRANS COMERCIO E TRANSPORTES DE CARGAS LTDA</v>
      </c>
      <c r="C1132" s="16" t="n">
        <f aca="false">Report!U1794</f>
        <v>2055.66</v>
      </c>
      <c r="D1132" s="1" t="str">
        <f aca="false">Report!X1794</f>
        <v>NF 39521 ELLEN</v>
      </c>
    </row>
    <row r="1133" customFormat="false" ht="12.75" hidden="false" customHeight="true" outlineLevel="0" collapsed="false">
      <c r="A1133" s="15" t="n">
        <f aca="false">Report!C1795</f>
        <v>46268</v>
      </c>
      <c r="B1133" s="1" t="str">
        <f aca="false">Report!E1795</f>
        <v>IRMÃOS LIMA  ATACADO  DE ALIMENTOS LTDA</v>
      </c>
      <c r="C1133" s="16" t="n">
        <f aca="false">Report!U1795</f>
        <v>1120.76</v>
      </c>
      <c r="D1133" s="1" t="str">
        <f aca="false">Report!X1795</f>
        <v>NF 297321 ELLEN</v>
      </c>
    </row>
    <row r="1134" customFormat="false" ht="12.75" hidden="false" customHeight="true" outlineLevel="0" collapsed="false">
      <c r="A1134" s="15" t="n">
        <f aca="false">Report!C1796</f>
        <v>46268</v>
      </c>
      <c r="B1134" s="1" t="str">
        <f aca="false">Report!E1796</f>
        <v>PANIFICADORA E CONFEITARIA REAL MADRI LTDA</v>
      </c>
      <c r="C1134" s="16" t="n">
        <f aca="false">Report!U1796</f>
        <v>180.22</v>
      </c>
      <c r="D1134" s="1" t="str">
        <f aca="false">Report!X1796</f>
        <v>NF 780 ELLEN</v>
      </c>
    </row>
    <row r="1135" customFormat="false" ht="12.75" hidden="false" customHeight="true" outlineLevel="0" collapsed="false">
      <c r="A1135" s="15" t="n">
        <f aca="false">Report!C1801</f>
        <v>46268</v>
      </c>
      <c r="B1135" s="1" t="str">
        <f aca="false">Report!E1801</f>
        <v>TAPAJOS COM DE PERFUMARIA COSMETICOS E G</v>
      </c>
      <c r="C1135" s="16" t="n">
        <f aca="false">Report!U1801</f>
        <v>795.81</v>
      </c>
      <c r="D1135" s="1" t="str">
        <f aca="false">Report!X1801</f>
        <v>NF 586415 ELLEN</v>
      </c>
    </row>
    <row r="1136" customFormat="false" ht="12.75" hidden="false" customHeight="true" outlineLevel="0" collapsed="false">
      <c r="A1136" s="15" t="n">
        <f aca="false">Report!C1802</f>
        <v>46268</v>
      </c>
      <c r="B1136" s="1" t="str">
        <f aca="false">Report!E1802</f>
        <v>TRES CORACOES ALIMENTOS S.A.</v>
      </c>
      <c r="C1136" s="16" t="n">
        <f aca="false">Report!U1802</f>
        <v>182.8</v>
      </c>
      <c r="D1136" s="1" t="str">
        <f aca="false">Report!X1802</f>
        <v>NF 357892 ELLEN</v>
      </c>
    </row>
    <row r="1137" customFormat="false" ht="12.75" hidden="false" customHeight="true" outlineLevel="0" collapsed="false">
      <c r="A1137" s="15" t="n">
        <f aca="false">Report!C1810</f>
        <v>46269</v>
      </c>
      <c r="B1137" s="1" t="str">
        <f aca="false">Report!E1810</f>
        <v>DUNORTE DISTRIBUIDORA DE PRODUTOS DE CONSUMO LTDA</v>
      </c>
      <c r="C1137" s="16" t="n">
        <f aca="false">Report!U1810</f>
        <v>748.32</v>
      </c>
      <c r="D1137" s="1" t="str">
        <f aca="false">Report!X1810</f>
        <v>NF 3237036 ELLEN</v>
      </c>
    </row>
    <row r="1138" customFormat="false" ht="12.75" hidden="false" customHeight="true" outlineLevel="0" collapsed="false">
      <c r="A1138" s="15" t="n">
        <f aca="false">Report!C1815</f>
        <v>46269</v>
      </c>
      <c r="B1138" s="1" t="str">
        <f aca="false">Report!E1815</f>
        <v>FEIRA</v>
      </c>
      <c r="C1138" s="16" t="n">
        <f aca="false">Report!U1815</f>
        <v>200</v>
      </c>
      <c r="D1138" s="1" t="str">
        <f aca="false">Report!X1815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Report!C1820</f>
        <v>46269</v>
      </c>
      <c r="B1139" s="1" t="str">
        <f aca="false">Report!E1820</f>
        <v>L S M COMERCIO DE ALIMENTOS E NAVEGACAO</v>
      </c>
      <c r="C1139" s="16" t="n">
        <f aca="false">Report!U1820</f>
        <v>474.75</v>
      </c>
      <c r="D1139" s="1" t="str">
        <f aca="false">Report!X1820</f>
        <v>NF 311351 ELLEN</v>
      </c>
    </row>
    <row r="1140" customFormat="false" ht="12.75" hidden="false" customHeight="true" outlineLevel="0" collapsed="false">
      <c r="A1140" s="15" t="n">
        <f aca="false">Report!C1821</f>
        <v>46269</v>
      </c>
      <c r="B1140" s="1" t="str">
        <f aca="false">Report!E1821</f>
        <v>LIMA E BARANDA COMERCIO DE PRODUTOS REGI</v>
      </c>
      <c r="C1140" s="16" t="n">
        <f aca="false">Report!U1821</f>
        <v>264</v>
      </c>
      <c r="D1140" s="1" t="str">
        <f aca="false">Report!X1821</f>
        <v>NF 32154 ELLEN</v>
      </c>
    </row>
    <row r="1141" customFormat="false" ht="12.75" hidden="false" customHeight="true" outlineLevel="0" collapsed="false">
      <c r="A1141" s="15" t="n">
        <f aca="false">Report!C1824</f>
        <v>46269</v>
      </c>
      <c r="B1141" s="1" t="str">
        <f aca="false">Report!E1824</f>
        <v>MAXFRI DISTRIUIDORA LTDA</v>
      </c>
      <c r="C1141" s="16" t="n">
        <f aca="false">Report!U1824</f>
        <v>2771.2</v>
      </c>
      <c r="D1141" s="1" t="str">
        <f aca="false">Report!X1824</f>
        <v>NF 15192 ELLEN</v>
      </c>
    </row>
    <row r="1142" customFormat="false" ht="12.75" hidden="false" customHeight="true" outlineLevel="0" collapsed="false">
      <c r="A1142" s="15" t="n">
        <f aca="false">Report!C1825</f>
        <v>46269</v>
      </c>
      <c r="B1142" s="1" t="str">
        <f aca="false">Report!E1825</f>
        <v>NEYLIANE S DE OLIVEIRA &amp; CIA LTDA</v>
      </c>
      <c r="C1142" s="16" t="n">
        <f aca="false">Report!U1825</f>
        <v>300</v>
      </c>
      <c r="D1142" s="1" t="str">
        <f aca="false">Report!X1825</f>
        <v>20L DE AÇAI - PG NO P 4/9/26 - ELLEN</v>
      </c>
    </row>
    <row r="1143" customFormat="false" ht="12.75" hidden="false" customHeight="true" outlineLevel="0" collapsed="false">
      <c r="A1143" s="15" t="n">
        <f aca="false">Report!C1827</f>
        <v>46269</v>
      </c>
      <c r="B1143" s="1" t="str">
        <f aca="false">Report!E1827</f>
        <v>NEYLIANE S DE OLIVEIRA &amp; CIA LTDA</v>
      </c>
      <c r="C1143" s="16" t="n">
        <f aca="false">Report!U1827</f>
        <v>340</v>
      </c>
      <c r="D1143" s="1" t="str">
        <f aca="false">Report!X1827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Report!C1828</f>
        <v>46269</v>
      </c>
      <c r="B1144" s="1" t="str">
        <f aca="false">Report!E1828</f>
        <v>NEYLIANE S DE OLIVEIRA &amp; CIA LTDA</v>
      </c>
      <c r="C1144" s="16" t="n">
        <f aca="false">Report!U1828</f>
        <v>1972</v>
      </c>
      <c r="D1144" s="1" t="str">
        <f aca="false">Report!X1828</f>
        <v>FEIRA-PG P C6-BANK/RENATO - ELLEN</v>
      </c>
    </row>
    <row r="1145" customFormat="false" ht="12.75" hidden="false" customHeight="true" outlineLevel="0" collapsed="false">
      <c r="A1145" s="15" t="n">
        <f aca="false">Report!C1830</f>
        <v>46269</v>
      </c>
      <c r="B1145" s="1" t="str">
        <f aca="false">Report!E1830</f>
        <v>NOVA FRIOS COMERCIO ATACADISTA DE LATICINIOS LTDA</v>
      </c>
      <c r="C1145" s="16" t="n">
        <f aca="false">Report!U1830</f>
        <v>300</v>
      </c>
      <c r="D1145" s="1" t="str">
        <f aca="false">Report!X1830</f>
        <v>NF 4492 ELLEN</v>
      </c>
    </row>
    <row r="1146" customFormat="false" ht="12.75" hidden="false" customHeight="true" outlineLevel="0" collapsed="false">
      <c r="A1146" s="15" t="n">
        <f aca="false">Report!C1831</f>
        <v>46269</v>
      </c>
      <c r="B1146" s="1" t="str">
        <f aca="false">Report!E1831</f>
        <v>PANIFICADORA E CONFEITARIA REAL MADRI LTDA</v>
      </c>
      <c r="C1146" s="16" t="n">
        <f aca="false">Report!U1831</f>
        <v>90</v>
      </c>
      <c r="D1146" s="1" t="str">
        <f aca="false">Report!X1831</f>
        <v>NF 782 ELLEN</v>
      </c>
    </row>
    <row r="1147" customFormat="false" ht="12.75" hidden="false" customHeight="true" outlineLevel="0" collapsed="false">
      <c r="A1147" s="15" t="n">
        <f aca="false">Report!C1840</f>
        <v>46269</v>
      </c>
      <c r="B1147" s="1" t="str">
        <f aca="false">Report!E1840</f>
        <v>SOUZA CRUZ LTDA.</v>
      </c>
      <c r="C1147" s="16" t="n">
        <f aca="false">Report!U1840</f>
        <v>5720.74</v>
      </c>
      <c r="D1147" s="1" t="str">
        <f aca="false">Report!X1840</f>
        <v>NF 570907 ELLEN</v>
      </c>
    </row>
    <row r="1148" customFormat="false" ht="12.75" hidden="false" customHeight="true" outlineLevel="0" collapsed="false">
      <c r="A1148" s="15" t="n">
        <f aca="false">Report!C1842</f>
        <v>46269</v>
      </c>
      <c r="B1148" s="1" t="str">
        <f aca="false">Report!E1842</f>
        <v>VIA CERTA IMPORTACAO E DISTRIBUICAO DE A</v>
      </c>
      <c r="C1148" s="16" t="n">
        <f aca="false">Report!U1842</f>
        <v>1393.49</v>
      </c>
      <c r="D1148" s="1" t="str">
        <f aca="false">Report!X1842</f>
        <v>NF 53859 ELLEN</v>
      </c>
    </row>
    <row r="1149" customFormat="false" ht="12.75" hidden="false" customHeight="true" outlineLevel="0" collapsed="false">
      <c r="A1149" s="15" t="n">
        <f aca="false">Report!C1843</f>
        <v>46270</v>
      </c>
      <c r="B1149" s="1" t="str">
        <f aca="false">Report!E1843</f>
        <v>DISTRIBUIDORA FARIAS LTDA.</v>
      </c>
      <c r="C1149" s="16" t="n">
        <f aca="false">Report!U1843</f>
        <v>706.56</v>
      </c>
      <c r="D1149" s="1" t="str">
        <f aca="false">Report!X1843</f>
        <v>NF 689222 ELLEN</v>
      </c>
    </row>
    <row r="1150" customFormat="false" ht="12.75" hidden="false" customHeight="true" outlineLevel="0" collapsed="false">
      <c r="A1150" s="15" t="n">
        <f aca="false">Report!C1844</f>
        <v>46270</v>
      </c>
      <c r="B1150" s="1" t="str">
        <f aca="false">Report!E1844</f>
        <v>DISTRIBUIDORA FARIAS LTDA.</v>
      </c>
      <c r="C1150" s="16" t="n">
        <f aca="false">Report!U1844</f>
        <v>1422.67</v>
      </c>
      <c r="D1150" s="1" t="str">
        <f aca="false">Report!X1844</f>
        <v>NF 689224 ELLEN</v>
      </c>
    </row>
    <row r="1151" customFormat="false" ht="12.75" hidden="false" customHeight="true" outlineLevel="0" collapsed="false">
      <c r="A1151" s="15" t="n">
        <f aca="false">Report!C1846</f>
        <v>46270</v>
      </c>
      <c r="B1151" s="1" t="str">
        <f aca="false">Report!E1846</f>
        <v>H L M PADARIA E CONFEITARIA LTDA</v>
      </c>
      <c r="C1151" s="16" t="n">
        <f aca="false">Report!U1846</f>
        <v>200</v>
      </c>
      <c r="D1151" s="1" t="str">
        <f aca="false">Report!X1846</f>
        <v>NF 256 COMPRAS-BOLO PG NO P 5/9/26 ELLEN</v>
      </c>
    </row>
    <row r="1152" customFormat="false" ht="12.75" hidden="false" customHeight="true" outlineLevel="0" collapsed="false">
      <c r="A1152" s="15" t="n">
        <f aca="false">Report!C1847</f>
        <v>46270</v>
      </c>
      <c r="B1152" s="1" t="str">
        <f aca="false">Report!E1847</f>
        <v>JAB COMERCIO DE PRODUTOS ALIMENTICIOS LT</v>
      </c>
      <c r="C1152" s="16" t="n">
        <f aca="false">Report!U1847</f>
        <v>125</v>
      </c>
      <c r="D1152" s="1" t="str">
        <f aca="false">Report!X1847</f>
        <v>NF 3829 ELLEN</v>
      </c>
    </row>
    <row r="1153" customFormat="false" ht="12.75" hidden="false" customHeight="true" outlineLevel="0" collapsed="false">
      <c r="A1153" s="15" t="n">
        <f aca="false">Report!C1849</f>
        <v>46270</v>
      </c>
      <c r="B1153" s="1" t="str">
        <f aca="false">Report!E1849</f>
        <v>MAXFRI DISTRIUIDORA LTDA</v>
      </c>
      <c r="C1153" s="16" t="n">
        <f aca="false">Report!U1849</f>
        <v>1557.6</v>
      </c>
      <c r="D1153" s="1" t="str">
        <f aca="false">Report!X1849</f>
        <v>NF 15213 ELLEN</v>
      </c>
    </row>
    <row r="1154" customFormat="false" ht="12.75" hidden="false" customHeight="true" outlineLevel="0" collapsed="false">
      <c r="A1154" s="15" t="n">
        <f aca="false">Report!C1862</f>
        <v>46272</v>
      </c>
      <c r="B1154" s="1" t="str">
        <f aca="false">Report!E1862</f>
        <v>BF COMERCIO DE ALIMENTOS REPRESENTACAO L</v>
      </c>
      <c r="C1154" s="16" t="n">
        <f aca="false">Report!U1862</f>
        <v>691.91</v>
      </c>
      <c r="D1154" s="1" t="str">
        <f aca="false">Report!X1862</f>
        <v>NF 21279 ELLEN</v>
      </c>
    </row>
    <row r="1155" customFormat="false" ht="12.75" hidden="false" customHeight="true" outlineLevel="0" collapsed="false">
      <c r="A1155" s="15" t="n">
        <f aca="false">Report!C1863</f>
        <v>46272</v>
      </c>
      <c r="B1155" s="1" t="str">
        <f aca="false">Report!E1863</f>
        <v>DUNORTE DISTRIBUIDORA DE PRODUTOS DE CONSUMO LTDA</v>
      </c>
      <c r="C1155" s="16" t="n">
        <f aca="false">Report!U1863</f>
        <v>1352.12</v>
      </c>
      <c r="D1155" s="1" t="str">
        <f aca="false">Report!X1863</f>
        <v>NF 3237634 ELLEN</v>
      </c>
    </row>
    <row r="1156" customFormat="false" ht="12.75" hidden="false" customHeight="true" outlineLevel="0" collapsed="false">
      <c r="A1156" s="15" t="n">
        <f aca="false">Report!C1864</f>
        <v>46272</v>
      </c>
      <c r="B1156" s="1" t="str">
        <f aca="false">Report!E1864</f>
        <v>DURAES DISTRIBUIDORA DE ESTIVAS LTDA</v>
      </c>
      <c r="C1156" s="16" t="n">
        <f aca="false">Report!U1864</f>
        <v>606.56</v>
      </c>
      <c r="D1156" s="1" t="str">
        <f aca="false">Report!X1864</f>
        <v>NF 654907 ELLEN</v>
      </c>
    </row>
    <row r="1157" customFormat="false" ht="12.75" hidden="false" customHeight="true" outlineLevel="0" collapsed="false">
      <c r="A1157" s="15" t="n">
        <f aca="false">Report!C1865</f>
        <v>46272</v>
      </c>
      <c r="B1157" s="1" t="str">
        <f aca="false">Report!E1865</f>
        <v>MAXPEL COMERCIAL LTDA</v>
      </c>
      <c r="C1157" s="16" t="n">
        <f aca="false">Report!U1865</f>
        <v>983.76</v>
      </c>
      <c r="D1157" s="1" t="str">
        <f aca="false">Report!X1865</f>
        <v>NFS 319296/319297 - ELLEN</v>
      </c>
    </row>
    <row r="1158" customFormat="false" ht="12.75" hidden="false" customHeight="true" outlineLevel="0" collapsed="false">
      <c r="A1158" s="15" t="n">
        <f aca="false">Report!C1866</f>
        <v>46272</v>
      </c>
      <c r="B1158" s="1" t="str">
        <f aca="false">Report!E1866</f>
        <v>NATUREZA COMERCIO DE DESCARTAVEIS LTDA</v>
      </c>
      <c r="C1158" s="16" t="n">
        <f aca="false">Report!U1866</f>
        <v>509.85</v>
      </c>
      <c r="D1158" s="1" t="str">
        <f aca="false">Report!X1866</f>
        <v>NF 747704 ELLEN</v>
      </c>
    </row>
    <row r="1159" customFormat="false" ht="12.75" hidden="false" customHeight="true" outlineLevel="0" collapsed="false">
      <c r="A1159" s="15" t="n">
        <f aca="false">Report!C1868</f>
        <v>46272</v>
      </c>
      <c r="B1159" s="1" t="str">
        <f aca="false">Report!E1868</f>
        <v>PANIFICADORA E CONFEITARIA REAL MADRI LTDA</v>
      </c>
      <c r="C1159" s="16" t="n">
        <f aca="false">Report!U1868</f>
        <v>204.77</v>
      </c>
      <c r="D1159" s="1" t="str">
        <f aca="false">Report!X1868</f>
        <v>NF 790 ELLEN</v>
      </c>
    </row>
    <row r="1160" customFormat="false" ht="12.75" hidden="false" customHeight="true" outlineLevel="0" collapsed="false">
      <c r="A1160" s="15" t="n">
        <f aca="false">Report!C1869</f>
        <v>46272</v>
      </c>
      <c r="B1160" s="1" t="str">
        <f aca="false">Report!E1869</f>
        <v>SB COMERCIO LTDA</v>
      </c>
      <c r="C1160" s="16" t="n">
        <f aca="false">Report!U1869</f>
        <v>521.58</v>
      </c>
      <c r="D1160" s="1" t="str">
        <f aca="false">Report!X1869</f>
        <v>NF 1966312 ELLEN</v>
      </c>
    </row>
    <row r="1161" customFormat="false" ht="12.75" hidden="false" customHeight="true" outlineLevel="0" collapsed="false">
      <c r="A1161" s="15" t="n">
        <f aca="false">Report!C1875</f>
        <v>46272</v>
      </c>
      <c r="B1161" s="1" t="str">
        <f aca="false">Report!E1875</f>
        <v>TAPAJOS COM DE PERFUMARIA COSMETICOS E G</v>
      </c>
      <c r="C1161" s="16" t="n">
        <f aca="false">Report!U1875</f>
        <v>271.2</v>
      </c>
      <c r="D1161" s="1" t="str">
        <f aca="false">Report!X1875</f>
        <v>NF 586317 ELLEN</v>
      </c>
    </row>
    <row r="1162" customFormat="false" ht="12.75" hidden="false" customHeight="true" outlineLevel="0" collapsed="false">
      <c r="A1162" s="15" t="n">
        <f aca="false">Report!C1876</f>
        <v>46273</v>
      </c>
      <c r="B1162" s="1" t="str">
        <f aca="false">Report!E1876</f>
        <v>ADICSO FABIAN GONZALEZ MONTILLA 70302186</v>
      </c>
      <c r="C1162" s="16" t="n">
        <f aca="false">Report!U1876</f>
        <v>132</v>
      </c>
      <c r="D1162" s="1" t="str">
        <f aca="false">Report!X1876</f>
        <v>NF 644 ELLEN</v>
      </c>
    </row>
    <row r="1163" customFormat="false" ht="12.75" hidden="false" customHeight="true" outlineLevel="0" collapsed="false">
      <c r="A1163" s="15" t="n">
        <f aca="false">Report!C1877</f>
        <v>46273</v>
      </c>
      <c r="B1163" s="1" t="str">
        <f aca="false">Report!E1877</f>
        <v>ATACADAO S.A.</v>
      </c>
      <c r="C1163" s="16" t="n">
        <f aca="false">Report!U1877</f>
        <v>1184.7</v>
      </c>
      <c r="D1163" s="1" t="str">
        <f aca="false">Report!X1877</f>
        <v>NF 1915876 ELLEN</v>
      </c>
    </row>
    <row r="1164" customFormat="false" ht="12.75" hidden="false" customHeight="true" outlineLevel="0" collapsed="false">
      <c r="A1164" s="15" t="n">
        <f aca="false">Report!C1878</f>
        <v>46273</v>
      </c>
      <c r="B1164" s="1" t="str">
        <f aca="false">Report!E1878</f>
        <v>BRASIL NORTE BEBIDAS S/A</v>
      </c>
      <c r="C1164" s="16" t="n">
        <f aca="false">Report!U1878</f>
        <v>639.05</v>
      </c>
      <c r="D1164" s="1" t="str">
        <f aca="false">Report!X1878</f>
        <v>NF 1262093 ELLEN</v>
      </c>
    </row>
    <row r="1165" customFormat="false" ht="12.75" hidden="false" customHeight="true" outlineLevel="0" collapsed="false">
      <c r="A1165" s="15" t="n">
        <f aca="false">Report!C1879</f>
        <v>46273</v>
      </c>
      <c r="B1165" s="1" t="str">
        <f aca="false">Report!E1879</f>
        <v>BRASIL NORTE BEBIDAS S/A</v>
      </c>
      <c r="C1165" s="16" t="n">
        <f aca="false">Report!U1879</f>
        <v>3064.41</v>
      </c>
      <c r="D1165" s="1" t="str">
        <f aca="false">Report!X1879</f>
        <v>NF 2004983 ELLEN</v>
      </c>
    </row>
    <row r="1166" customFormat="false" ht="12.75" hidden="false" customHeight="true" outlineLevel="0" collapsed="false">
      <c r="A1166" s="15" t="n">
        <f aca="false">Report!C1880</f>
        <v>46273</v>
      </c>
      <c r="B1166" s="1" t="str">
        <f aca="false">Report!E1880</f>
        <v>BROTHERS  INDUSTRIA DE ALIMENTOS LTDA</v>
      </c>
      <c r="C1166" s="16" t="n">
        <f aca="false">Report!U1880</f>
        <v>492.29</v>
      </c>
      <c r="D1166" s="1" t="str">
        <f aca="false">Report!X1880</f>
        <v>NF 1039683 ELLEN</v>
      </c>
    </row>
    <row r="1167" customFormat="false" ht="12.75" hidden="false" customHeight="true" outlineLevel="0" collapsed="false">
      <c r="A1167" s="15" t="n">
        <f aca="false">Report!C1881</f>
        <v>46273</v>
      </c>
      <c r="B1167" s="1" t="str">
        <f aca="false">Report!E1881</f>
        <v>CB COMERCIO E DISTRIBUIDORA DE ALIMENTOS</v>
      </c>
      <c r="C1167" s="16" t="n">
        <f aca="false">Report!U1881</f>
        <v>843.65</v>
      </c>
      <c r="D1167" s="1" t="str">
        <f aca="false">Report!X1881</f>
        <v>NF 866347 ELLEN</v>
      </c>
    </row>
    <row r="1168" customFormat="false" ht="12.75" hidden="false" customHeight="true" outlineLevel="0" collapsed="false">
      <c r="A1168" s="15" t="n">
        <f aca="false">Report!C1882</f>
        <v>46273</v>
      </c>
      <c r="B1168" s="1" t="str">
        <f aca="false">Report!E1882</f>
        <v>CRBS S/A</v>
      </c>
      <c r="C1168" s="16" t="n">
        <f aca="false">Report!U1882</f>
        <v>1825.37</v>
      </c>
      <c r="D1168" s="1" t="str">
        <f aca="false">Report!X1882</f>
        <v>NF 982558 ELLEN</v>
      </c>
    </row>
    <row r="1169" customFormat="false" ht="12.75" hidden="false" customHeight="true" outlineLevel="0" collapsed="false">
      <c r="A1169" s="15" t="n">
        <f aca="false">Report!C1883</f>
        <v>46273</v>
      </c>
      <c r="B1169" s="1" t="str">
        <f aca="false">Report!E1883</f>
        <v>EDMARA COMERCIO DE HIGIENE PESSOAL LTDA</v>
      </c>
      <c r="C1169" s="16" t="n">
        <f aca="false">Report!U1883</f>
        <v>873.08</v>
      </c>
      <c r="D1169" s="1" t="str">
        <f aca="false">Report!X1883</f>
        <v>NF 8744 ELLEN</v>
      </c>
    </row>
    <row r="1170" customFormat="false" ht="12.75" hidden="false" customHeight="true" outlineLevel="0" collapsed="false">
      <c r="A1170" s="15" t="n">
        <f aca="false">Report!C1884</f>
        <v>46273</v>
      </c>
      <c r="B1170" s="1" t="str">
        <f aca="false">Report!E1884</f>
        <v>FEIRA</v>
      </c>
      <c r="C1170" s="16" t="n">
        <f aca="false">Report!U1884</f>
        <v>340</v>
      </c>
      <c r="D1170" s="1" t="str">
        <f aca="false">Report!X1884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Report!C1886</f>
        <v>46273</v>
      </c>
      <c r="B1171" s="1" t="str">
        <f aca="false">Report!E1886</f>
        <v>J W N DOS SANTOS</v>
      </c>
      <c r="C1171" s="16" t="n">
        <f aca="false">Report!U1886</f>
        <v>177.5</v>
      </c>
      <c r="D1171" s="1" t="str">
        <f aca="false">Report!X1886</f>
        <v>NF 427 ELLEN</v>
      </c>
    </row>
    <row r="1172" customFormat="false" ht="12.75" hidden="false" customHeight="true" outlineLevel="0" collapsed="false">
      <c r="A1172" s="15" t="n">
        <f aca="false">Report!C1887</f>
        <v>46273</v>
      </c>
      <c r="B1172" s="1" t="str">
        <f aca="false">Report!E1887</f>
        <v>J. A. F. DE LIMA</v>
      </c>
      <c r="C1172" s="16" t="n">
        <f aca="false">Report!U1887</f>
        <v>645.71</v>
      </c>
      <c r="D1172" s="1" t="str">
        <f aca="false">Report!X1887</f>
        <v>NF 160332 ELLEN</v>
      </c>
    </row>
    <row r="1173" customFormat="false" ht="12.75" hidden="false" customHeight="true" outlineLevel="0" collapsed="false">
      <c r="A1173" s="15" t="n">
        <f aca="false">Report!C1888</f>
        <v>46273</v>
      </c>
      <c r="B1173" s="1" t="str">
        <f aca="false">Report!E1888</f>
        <v>KAROLINY RODRIGUES SOUZA VENANCIO 915783</v>
      </c>
      <c r="C1173" s="16" t="n">
        <f aca="false">Report!U1888</f>
        <v>250</v>
      </c>
      <c r="D1173" s="1" t="str">
        <f aca="false">Report!X1888</f>
        <v>NF 2142 ELLEN</v>
      </c>
    </row>
    <row r="1174" customFormat="false" ht="12.75" hidden="false" customHeight="true" outlineLevel="0" collapsed="false">
      <c r="A1174" s="15" t="n">
        <f aca="false">Report!C1889</f>
        <v>46273</v>
      </c>
      <c r="B1174" s="1" t="str">
        <f aca="false">Report!E1889</f>
        <v>L S M COMERCIO DE ALIMENTOS E NAVEGACAO</v>
      </c>
      <c r="C1174" s="16" t="n">
        <f aca="false">Report!U1889</f>
        <v>658.8</v>
      </c>
      <c r="D1174" s="1" t="str">
        <f aca="false">Report!X1889</f>
        <v>NF 311270 ELLEN</v>
      </c>
    </row>
    <row r="1175" customFormat="false" ht="12.75" hidden="false" customHeight="true" outlineLevel="0" collapsed="false">
      <c r="A1175" s="15" t="n">
        <f aca="false">Report!C1890</f>
        <v>46273</v>
      </c>
      <c r="B1175" s="1" t="str">
        <f aca="false">Report!E1890</f>
        <v>L. J. DA SILVA LTDA</v>
      </c>
      <c r="C1175" s="16" t="n">
        <f aca="false">Report!U1890</f>
        <v>424</v>
      </c>
      <c r="D1175" s="1" t="str">
        <f aca="false">Report!X1890</f>
        <v>NF 37213 ELLEN</v>
      </c>
    </row>
    <row r="1176" customFormat="false" ht="12.75" hidden="false" customHeight="true" outlineLevel="0" collapsed="false">
      <c r="A1176" s="15" t="n">
        <f aca="false">Report!C1891</f>
        <v>46273</v>
      </c>
      <c r="B1176" s="1" t="str">
        <f aca="false">Report!E1891</f>
        <v>MAXFRI DISTRIUIDORA LTDA</v>
      </c>
      <c r="C1176" s="16" t="n">
        <f aca="false">Report!U1891</f>
        <v>4886.4</v>
      </c>
      <c r="D1176" s="1" t="str">
        <f aca="false">Report!X1891</f>
        <v>NF 15237 ELLEN</v>
      </c>
    </row>
    <row r="1177" customFormat="false" ht="12.75" hidden="false" customHeight="true" outlineLevel="0" collapsed="false">
      <c r="A1177" s="15" t="n">
        <f aca="false">Report!C1892</f>
        <v>46273</v>
      </c>
      <c r="B1177" s="1" t="str">
        <f aca="false">Report!E1892</f>
        <v>NESTLÉ BRASIL LTDA.</v>
      </c>
      <c r="C1177" s="16" t="n">
        <f aca="false">Report!U1892</f>
        <v>1509.12</v>
      </c>
      <c r="D1177" s="1" t="str">
        <f aca="false">Report!X1892</f>
        <v>NF 1442202 ELLEN</v>
      </c>
    </row>
    <row r="1178" customFormat="false" ht="12.75" hidden="false" customHeight="true" outlineLevel="0" collapsed="false">
      <c r="A1178" s="15" t="n">
        <f aca="false">Report!C1893</f>
        <v>46273</v>
      </c>
      <c r="B1178" s="1" t="str">
        <f aca="false">Report!E1893</f>
        <v>NESTLÉ BRASIL LTDA.</v>
      </c>
      <c r="C1178" s="16" t="n">
        <f aca="false">Report!U1893</f>
        <v>202.95</v>
      </c>
      <c r="D1178" s="1" t="str">
        <f aca="false">Report!X1893</f>
        <v>NF 1441732 ELLEN</v>
      </c>
    </row>
    <row r="1179" customFormat="false" ht="12.75" hidden="false" customHeight="true" outlineLevel="0" collapsed="false">
      <c r="A1179" s="15" t="n">
        <f aca="false">Report!C1894</f>
        <v>46273</v>
      </c>
      <c r="B1179" s="1" t="str">
        <f aca="false">Report!E1894</f>
        <v>NEYLIANE S DE OLIVEIRA &amp; CIA LTDA</v>
      </c>
      <c r="C1179" s="16" t="n">
        <f aca="false">Report!U1894</f>
        <v>300</v>
      </c>
      <c r="D1179" s="1" t="str">
        <f aca="false">Report!X1894</f>
        <v>COMPRAS - 20L DE AÇAI - PG NO P 8/9/26 ELLEN</v>
      </c>
    </row>
    <row r="1180" customFormat="false" ht="12.75" hidden="false" customHeight="true" outlineLevel="0" collapsed="false">
      <c r="A1180" s="15" t="n">
        <f aca="false">Report!C1895</f>
        <v>46273</v>
      </c>
      <c r="B1180" s="1" t="str">
        <f aca="false">Report!E1895</f>
        <v>NEYLIANE S DE OLIVEIRA &amp; CIA LTDA</v>
      </c>
      <c r="C1180" s="16" t="n">
        <f aca="false">Report!U1895</f>
        <v>1637</v>
      </c>
      <c r="D1180" s="1" t="str">
        <f aca="false">Report!X1895</f>
        <v>FEIRA - PG P/ C6-BANK/RENATO - ELLEN</v>
      </c>
    </row>
    <row r="1181" customFormat="false" ht="12.75" hidden="false" customHeight="true" outlineLevel="0" collapsed="false">
      <c r="A1181" s="15" t="n">
        <f aca="false">Report!C1896</f>
        <v>46273</v>
      </c>
      <c r="B1181" s="1" t="str">
        <f aca="false">Report!E1896</f>
        <v>NOVA FRIOS COMERCIO ATACADISTA DE LATICINIOS LTDA</v>
      </c>
      <c r="C1181" s="16" t="n">
        <f aca="false">Report!U1896</f>
        <v>133.5</v>
      </c>
      <c r="D1181" s="1" t="str">
        <f aca="false">Report!X1896</f>
        <v>NF 4523 ELLEN</v>
      </c>
    </row>
    <row r="1182" customFormat="false" ht="12.75" hidden="false" customHeight="true" outlineLevel="0" collapsed="false">
      <c r="A1182" s="15" t="n">
        <f aca="false">Report!C1897</f>
        <v>46273</v>
      </c>
      <c r="B1182" s="1" t="str">
        <f aca="false">Report!E1897</f>
        <v>PIARARA COMERCIO, IMPORTACAO E EXPORTACAO LTDA</v>
      </c>
      <c r="C1182" s="16" t="n">
        <f aca="false">Report!U1897</f>
        <v>599.85</v>
      </c>
      <c r="D1182" s="1" t="str">
        <f aca="false">Report!X1897</f>
        <v>NF 195597 ELLEN</v>
      </c>
    </row>
    <row r="1183" customFormat="false" ht="12.75" hidden="false" customHeight="true" outlineLevel="0" collapsed="false">
      <c r="A1183" s="15" t="n">
        <f aca="false">Report!C1900</f>
        <v>46273</v>
      </c>
      <c r="B1183" s="1" t="str">
        <f aca="false">Report!E1900</f>
        <v>ROCHA E PAIVA LTDA</v>
      </c>
      <c r="C1183" s="16" t="n">
        <f aca="false">Report!U1900</f>
        <v>584.64</v>
      </c>
      <c r="D1183" s="1" t="str">
        <f aca="false">Report!X1900</f>
        <v>NF 211355 ELLEN</v>
      </c>
    </row>
    <row r="1184" customFormat="false" ht="12.75" hidden="false" customHeight="true" outlineLevel="0" collapsed="false">
      <c r="A1184" s="15" t="n">
        <f aca="false">Report!C1901</f>
        <v>46273</v>
      </c>
      <c r="B1184" s="1" t="str">
        <f aca="false">Report!E1901</f>
        <v>RV TECNOLOGIA E SISTEMAS S.A</v>
      </c>
      <c r="C1184" s="16" t="n">
        <f aca="false">Report!U1901</f>
        <v>504</v>
      </c>
      <c r="D1184" s="1" t="str">
        <f aca="false">Report!X1901</f>
        <v>RV RECARGA CELULAR -CHIP ANDREZA</v>
      </c>
    </row>
    <row r="1185" customFormat="false" ht="12.75" hidden="false" customHeight="true" outlineLevel="0" collapsed="false">
      <c r="A1185" s="15" t="n">
        <f aca="false">Report!C1908</f>
        <v>46273</v>
      </c>
      <c r="B1185" s="1" t="str">
        <f aca="false">Report!E1908</f>
        <v>SUPER CANCUN COMERCIO DE PRODUTOS ALIMEN</v>
      </c>
      <c r="C1185" s="16" t="n">
        <f aca="false">Report!U1908</f>
        <v>548.18</v>
      </c>
      <c r="D1185" s="1" t="str">
        <f aca="false">Report!X1908</f>
        <v>NF 265359 ELLEN</v>
      </c>
    </row>
    <row r="1186" customFormat="false" ht="12.75" hidden="false" customHeight="true" outlineLevel="0" collapsed="false">
      <c r="A1186" s="15" t="n">
        <f aca="false">Report!C1909</f>
        <v>46273</v>
      </c>
      <c r="B1186" s="1" t="str">
        <f aca="false">Report!E1909</f>
        <v>VICTORIA COMERCIO INTERNACIONAL DE ALIME</v>
      </c>
      <c r="C1186" s="16" t="n">
        <f aca="false">Report!U1909</f>
        <v>410</v>
      </c>
      <c r="D1186" s="1" t="str">
        <f aca="false">Report!X1909</f>
        <v>NF 13095 ELLEN</v>
      </c>
    </row>
    <row r="1187" customFormat="false" ht="12.75" hidden="false" customHeight="true" outlineLevel="0" collapsed="false">
      <c r="A1187" s="15" t="n">
        <f aca="false">Report!C1910</f>
        <v>46274</v>
      </c>
      <c r="B1187" s="1" t="str">
        <f aca="false">Report!E1910</f>
        <v>ADF DISTRIBUIDORA DE BEBIDAS LTDA</v>
      </c>
      <c r="C1187" s="16" t="n">
        <f aca="false">Report!U1910</f>
        <v>229.85</v>
      </c>
      <c r="D1187" s="1" t="str">
        <f aca="false">Report!X1910</f>
        <v>NF 491629 ELLEN</v>
      </c>
    </row>
    <row r="1188" customFormat="false" ht="12.75" hidden="false" customHeight="true" outlineLevel="0" collapsed="false">
      <c r="A1188" s="15" t="n">
        <f aca="false">Report!C1911</f>
        <v>46274</v>
      </c>
      <c r="B1188" s="1" t="str">
        <f aca="false">Report!E1911</f>
        <v>BONNA VITTA INDUSTRIA E COMERCIO LTDA.</v>
      </c>
      <c r="C1188" s="16" t="n">
        <f aca="false">Report!U1911</f>
        <v>938.06</v>
      </c>
      <c r="D1188" s="1" t="str">
        <f aca="false">Report!X1911</f>
        <v>NF 4363 ELLEN</v>
      </c>
    </row>
    <row r="1189" customFormat="false" ht="12.75" hidden="false" customHeight="true" outlineLevel="0" collapsed="false">
      <c r="A1189" s="15" t="n">
        <f aca="false">Report!C1912</f>
        <v>46274</v>
      </c>
      <c r="B1189" s="1" t="str">
        <f aca="false">Report!E1912</f>
        <v>BRASIL NORTE BEBIDAS S/A</v>
      </c>
      <c r="C1189" s="16" t="n">
        <f aca="false">Report!U1912</f>
        <v>264.36</v>
      </c>
      <c r="D1189" s="1" t="str">
        <f aca="false">Report!X1912</f>
        <v>NF 1263938 ELLEN</v>
      </c>
    </row>
    <row r="1190" customFormat="false" ht="12.75" hidden="false" customHeight="true" outlineLevel="0" collapsed="false">
      <c r="A1190" s="15" t="n">
        <f aca="false">Report!C1913</f>
        <v>46274</v>
      </c>
      <c r="B1190" s="1" t="str">
        <f aca="false">Report!E1913</f>
        <v>BRASIL NORTE BEBIDAS S/A</v>
      </c>
      <c r="C1190" s="16" t="n">
        <f aca="false">Report!U1913</f>
        <v>3257.14</v>
      </c>
      <c r="D1190" s="1" t="str">
        <f aca="false">Report!X1913</f>
        <v>NF 2007955 ELLEN</v>
      </c>
    </row>
    <row r="1191" customFormat="false" ht="12.75" hidden="false" customHeight="true" outlineLevel="0" collapsed="false">
      <c r="A1191" s="15" t="n">
        <f aca="false">Report!C1914</f>
        <v>46274</v>
      </c>
      <c r="B1191" s="1" t="str">
        <f aca="false">Report!E1914</f>
        <v>DISTRIBUIDORA LOPES LTDA</v>
      </c>
      <c r="C1191" s="16" t="n">
        <f aca="false">Report!U1914</f>
        <v>1279.58</v>
      </c>
      <c r="D1191" s="1" t="str">
        <f aca="false">Report!X1914</f>
        <v>NF 1709601 ELLEN</v>
      </c>
    </row>
    <row r="1192" customFormat="false" ht="12.75" hidden="false" customHeight="true" outlineLevel="0" collapsed="false">
      <c r="A1192" s="15" t="n">
        <f aca="false">Report!C1915</f>
        <v>46274</v>
      </c>
      <c r="B1192" s="1" t="str">
        <f aca="false">Report!E1915</f>
        <v>DUNORTE DISTRIBUIDORA DE PRODUTOS DE CONSUMO LTDA</v>
      </c>
      <c r="C1192" s="16" t="n">
        <f aca="false">Report!U1915</f>
        <v>733.77</v>
      </c>
      <c r="D1192" s="1" t="str">
        <f aca="false">Report!X1915</f>
        <v>NF 3242273 ELLEN</v>
      </c>
    </row>
    <row r="1193" customFormat="false" ht="12.75" hidden="false" customHeight="true" outlineLevel="0" collapsed="false">
      <c r="A1193" s="15" t="n">
        <f aca="false">Report!C1916</f>
        <v>46274</v>
      </c>
      <c r="B1193" s="1" t="str">
        <f aca="false">Report!E1916</f>
        <v>EMPRESA BRASILEIRA DE DISTRIBUICAO LTDA</v>
      </c>
      <c r="C1193" s="16" t="n">
        <f aca="false">Report!U1916</f>
        <v>1154.65</v>
      </c>
      <c r="D1193" s="1" t="str">
        <f aca="false">Report!X1916</f>
        <v>NF 2310769 ELLEN</v>
      </c>
    </row>
    <row r="1194" customFormat="false" ht="12.75" hidden="false" customHeight="true" outlineLevel="0" collapsed="false">
      <c r="A1194" s="15" t="n">
        <f aca="false">Report!C1917</f>
        <v>46274</v>
      </c>
      <c r="B1194" s="1" t="str">
        <f aca="false">Report!E1917</f>
        <v>FALCAO INDUSTRIA DE ALIMENTOS LTDA</v>
      </c>
      <c r="C1194" s="16" t="n">
        <f aca="false">Report!U1917</f>
        <v>2752.16</v>
      </c>
      <c r="D1194" s="1" t="str">
        <f aca="false">Report!X1917</f>
        <v>NF 33028 ELLEN</v>
      </c>
    </row>
    <row r="1195" customFormat="false" ht="12.75" hidden="false" customHeight="true" outlineLevel="0" collapsed="false">
      <c r="A1195" s="15" t="n">
        <f aca="false">Report!C1918</f>
        <v>46274</v>
      </c>
      <c r="B1195" s="1" t="str">
        <f aca="false">Report!E1918</f>
        <v>FENNIX BRASIL DISTRIBUIDORA DE PRODUTOS</v>
      </c>
      <c r="C1195" s="16" t="n">
        <f aca="false">Report!U1918</f>
        <v>679.16</v>
      </c>
      <c r="D1195" s="1" t="str">
        <f aca="false">Report!X1918</f>
        <v>NF 319020 ELLEN</v>
      </c>
    </row>
    <row r="1196" customFormat="false" ht="12.75" hidden="false" customHeight="true" outlineLevel="0" collapsed="false">
      <c r="A1196" s="15" t="n">
        <f aca="false">Report!C1919</f>
        <v>46274</v>
      </c>
      <c r="B1196" s="1" t="str">
        <f aca="false">Report!E1919</f>
        <v>H L M PADARIA E CONFEITARIA LTDA</v>
      </c>
      <c r="C1196" s="16" t="n">
        <f aca="false">Report!U1919</f>
        <v>140</v>
      </c>
      <c r="D1196" s="1" t="str">
        <f aca="false">Report!X1919</f>
        <v>NF 268 COMPRAS-BOLO PG NO P 9/9/26</v>
      </c>
    </row>
    <row r="1197" customFormat="false" ht="12.75" hidden="false" customHeight="true" outlineLevel="0" collapsed="false">
      <c r="A1197" s="15" t="n">
        <f aca="false">Report!C1920</f>
        <v>46274</v>
      </c>
      <c r="B1197" s="1" t="str">
        <f aca="false">Report!E1920</f>
        <v>LOURIVAL ALMEIDA DA SILVA 17128784845</v>
      </c>
      <c r="C1197" s="16" t="n">
        <f aca="false">Report!U1920</f>
        <v>160.32</v>
      </c>
      <c r="D1197" s="1" t="str">
        <f aca="false">Report!X1920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Report!C1921</f>
        <v>46274</v>
      </c>
      <c r="B1198" s="1" t="str">
        <f aca="false">Report!E1921</f>
        <v>NEYLIANE S DE OLIVEIRA &amp; CIA LTDA</v>
      </c>
      <c r="C1198" s="16" t="n">
        <f aca="false">Report!U1921</f>
        <v>180</v>
      </c>
      <c r="D1198" s="1" t="str">
        <f aca="false">Report!X1921</f>
        <v>COMPRAS - 10KG PITAYA - PG NO P 9/9/26- ELLEN</v>
      </c>
    </row>
    <row r="1199" customFormat="false" ht="12.75" hidden="false" customHeight="true" outlineLevel="0" collapsed="false">
      <c r="A1199" s="15" t="n">
        <f aca="false">Report!C1922</f>
        <v>46274</v>
      </c>
      <c r="B1199" s="1" t="str">
        <f aca="false">Report!E1922</f>
        <v>NSB COMERCIO ATACADISTA E VAREJISTA DE P</v>
      </c>
      <c r="C1199" s="16" t="n">
        <f aca="false">Report!U1922</f>
        <v>314</v>
      </c>
      <c r="D1199" s="1" t="str">
        <f aca="false">Report!X1922</f>
        <v>NF 8180 ELLEN</v>
      </c>
    </row>
    <row r="1200" customFormat="false" ht="12.75" hidden="false" customHeight="true" outlineLevel="0" collapsed="false">
      <c r="A1200" s="15" t="n">
        <f aca="false">Report!C1923</f>
        <v>46274</v>
      </c>
      <c r="B1200" s="1" t="str">
        <f aca="false">Report!E1923</f>
        <v>OESA COMERCIO E REPRESENTACOES S/A</v>
      </c>
      <c r="C1200" s="16" t="n">
        <f aca="false">Report!U1923</f>
        <v>1510.33</v>
      </c>
      <c r="D1200" s="1" t="str">
        <f aca="false">Report!X1923</f>
        <v>NF 447609 ELLEN</v>
      </c>
    </row>
    <row r="1201" customFormat="false" ht="12.75" hidden="false" customHeight="true" outlineLevel="0" collapsed="false">
      <c r="A1201" s="15" t="n">
        <f aca="false">Report!C1924</f>
        <v>46274</v>
      </c>
      <c r="B1201" s="1" t="str">
        <f aca="false">Report!E1924</f>
        <v>PRIME PET DISTRIBUIDORA LTDA</v>
      </c>
      <c r="C1201" s="16" t="n">
        <f aca="false">Report!U1924</f>
        <v>446.29</v>
      </c>
      <c r="D1201" s="1" t="str">
        <f aca="false">Report!X1924</f>
        <v>NF 11173 ELLEN</v>
      </c>
    </row>
    <row r="1202" customFormat="false" ht="12.75" hidden="false" customHeight="true" outlineLevel="0" collapsed="false">
      <c r="A1202" s="15" t="n">
        <f aca="false">Report!C1925</f>
        <v>46274</v>
      </c>
      <c r="B1202" s="1" t="str">
        <f aca="false">Report!E1925</f>
        <v>RISADINHA LTDA</v>
      </c>
      <c r="C1202" s="16" t="n">
        <f aca="false">Report!U1925</f>
        <v>830.13</v>
      </c>
      <c r="D1202" s="1" t="str">
        <f aca="false">Report!X1925</f>
        <v>NF 668739 ELLEN</v>
      </c>
    </row>
    <row r="1203" customFormat="false" ht="12.75" hidden="false" customHeight="true" outlineLevel="0" collapsed="false">
      <c r="A1203" s="15" t="n">
        <f aca="false">Report!C1928</f>
        <v>46274</v>
      </c>
      <c r="B1203" s="1" t="str">
        <f aca="false">Report!E1928</f>
        <v>SEM FORNECEDOR</v>
      </c>
      <c r="C1203" s="16" t="n">
        <f aca="false">Report!U1928</f>
        <v>145</v>
      </c>
      <c r="D1203" s="1" t="str">
        <f aca="false">Report!X1928</f>
        <v>compras-recibo-pipocas gourmet/giovana</v>
      </c>
    </row>
    <row r="1204" customFormat="false" ht="12.75" hidden="false" customHeight="true" outlineLevel="0" collapsed="false">
      <c r="A1204" s="15" t="n">
        <f aca="false">Report!C1935</f>
        <v>46275</v>
      </c>
      <c r="B1204" s="1" t="str">
        <f aca="false">Report!E1935</f>
        <v>ADRIANO FEITOSA OLIVEIRA LTDA</v>
      </c>
      <c r="C1204" s="16" t="n">
        <f aca="false">Report!U1935</f>
        <v>1045</v>
      </c>
      <c r="D1204" s="1" t="str">
        <f aca="false">Report!X1935</f>
        <v>NF 378 ELLEN</v>
      </c>
    </row>
    <row r="1205" customFormat="false" ht="12.75" hidden="false" customHeight="true" outlineLevel="0" collapsed="false">
      <c r="A1205" s="15" t="n">
        <f aca="false">Report!C1937</f>
        <v>46275</v>
      </c>
      <c r="B1205" s="1" t="str">
        <f aca="false">Report!E1937</f>
        <v>AGM COMERCIO E DISTRIBUIDORA DE MATERIAS DE PERFUMARIA E LIMPEZA LTDA</v>
      </c>
      <c r="C1205" s="16" t="n">
        <f aca="false">Report!U1937</f>
        <v>2153.25</v>
      </c>
      <c r="D1205" s="1" t="str">
        <f aca="false">Report!X1937</f>
        <v>NF 163912 ELLEN</v>
      </c>
    </row>
    <row r="1206" customFormat="false" ht="12.75" hidden="false" customHeight="true" outlineLevel="0" collapsed="false">
      <c r="A1206" s="15" t="n">
        <f aca="false">Report!C1938</f>
        <v>46275</v>
      </c>
      <c r="B1206" s="1" t="str">
        <f aca="false">Report!E1938</f>
        <v>ALEXSANDRO BEZERRA DA SILVA</v>
      </c>
      <c r="C1206" s="16" t="n">
        <f aca="false">Report!U1938</f>
        <v>1012.43</v>
      </c>
      <c r="D1206" s="1" t="str">
        <f aca="false">Report!X1938</f>
        <v>NF 299 ELLEN</v>
      </c>
    </row>
    <row r="1207" customFormat="false" ht="12.75" hidden="false" customHeight="true" outlineLevel="0" collapsed="false">
      <c r="A1207" s="15" t="n">
        <f aca="false">Report!C1939</f>
        <v>46275</v>
      </c>
      <c r="B1207" s="1" t="str">
        <f aca="false">Report!E1939</f>
        <v>AMAZON MILK IND. E COMERCIO LTDA</v>
      </c>
      <c r="C1207" s="16" t="n">
        <f aca="false">Report!U1939</f>
        <v>805.4</v>
      </c>
      <c r="D1207" s="1" t="str">
        <f aca="false">Report!X1939</f>
        <v>NF 206697 ELLEN</v>
      </c>
    </row>
    <row r="1208" customFormat="false" ht="12.75" hidden="false" customHeight="true" outlineLevel="0" collapsed="false">
      <c r="A1208" s="15" t="n">
        <f aca="false">Report!C1940</f>
        <v>46275</v>
      </c>
      <c r="B1208" s="1" t="str">
        <f aca="false">Report!E1940</f>
        <v>ATACADAO S.A.</v>
      </c>
      <c r="C1208" s="16" t="n">
        <f aca="false">Report!U1940</f>
        <v>561.84</v>
      </c>
      <c r="D1208" s="1" t="str">
        <f aca="false">Report!X1940</f>
        <v>NF 1919900 ELLEN</v>
      </c>
    </row>
    <row r="1209" customFormat="false" ht="12.75" hidden="false" customHeight="true" outlineLevel="0" collapsed="false">
      <c r="A1209" s="15" t="n">
        <f aca="false">Report!C1941</f>
        <v>46275</v>
      </c>
      <c r="B1209" s="1" t="str">
        <f aca="false">Report!E1941</f>
        <v>BRAGA TABACARIA EIRELI ME</v>
      </c>
      <c r="C1209" s="16" t="n">
        <f aca="false">Report!U1941</f>
        <v>1063.84</v>
      </c>
      <c r="D1209" s="1" t="str">
        <f aca="false">Report!X1941</f>
        <v>NF 20104 ELLEN</v>
      </c>
    </row>
    <row r="1210" customFormat="false" ht="12.75" hidden="false" customHeight="true" outlineLevel="0" collapsed="false">
      <c r="A1210" s="15" t="n">
        <f aca="false">Report!C1944</f>
        <v>46275</v>
      </c>
      <c r="B1210" s="1" t="str">
        <f aca="false">Report!E1944</f>
        <v>DISTRIBUIDORA LOPES LTDA</v>
      </c>
      <c r="C1210" s="16" t="n">
        <f aca="false">Report!U1944</f>
        <v>692.26</v>
      </c>
      <c r="D1210" s="1" t="str">
        <f aca="false">Report!X1944</f>
        <v>NF 1710665 ELLEN</v>
      </c>
    </row>
    <row r="1211" customFormat="false" ht="12.75" hidden="false" customHeight="true" outlineLevel="0" collapsed="false">
      <c r="A1211" s="15" t="n">
        <f aca="false">Report!C1945</f>
        <v>46275</v>
      </c>
      <c r="B1211" s="1" t="str">
        <f aca="false">Report!E1945</f>
        <v>FUNNY PET DISTRIBUIDORA DE ALIMENTOS PAR</v>
      </c>
      <c r="C1211" s="16" t="n">
        <f aca="false">Report!U1945</f>
        <v>128.85</v>
      </c>
      <c r="D1211" s="1" t="str">
        <f aca="false">Report!X1945</f>
        <v>NF 20440 ELLEN</v>
      </c>
    </row>
    <row r="1212" customFormat="false" ht="12.75" hidden="false" customHeight="true" outlineLevel="0" collapsed="false">
      <c r="A1212" s="15" t="n">
        <f aca="false">Report!C1946</f>
        <v>46275</v>
      </c>
      <c r="B1212" s="1" t="str">
        <f aca="false">Report!E1946</f>
        <v>J. S. MOREIRA ALVES LTDA</v>
      </c>
      <c r="C1212" s="16" t="n">
        <f aca="false">Report!U1946</f>
        <v>190</v>
      </c>
      <c r="D1212" s="1" t="str">
        <f aca="false">Report!X1946</f>
        <v>NF 2859 ELLEN</v>
      </c>
    </row>
    <row r="1213" customFormat="false" ht="12.75" hidden="false" customHeight="true" outlineLevel="0" collapsed="false">
      <c r="A1213" s="15" t="n">
        <f aca="false">Report!C1947</f>
        <v>46275</v>
      </c>
      <c r="B1213" s="1" t="str">
        <f aca="false">Report!E1947</f>
        <v>JAB COMERCIO DE PRODUTOS ALIMENTICIOS LT</v>
      </c>
      <c r="C1213" s="16" t="n">
        <f aca="false">Report!U1947</f>
        <v>125</v>
      </c>
      <c r="D1213" s="1" t="str">
        <f aca="false">Report!X1947</f>
        <v>NF 3867 ELLEN</v>
      </c>
    </row>
    <row r="1214" customFormat="false" ht="12.75" hidden="false" customHeight="true" outlineLevel="0" collapsed="false">
      <c r="A1214" s="15" t="n">
        <f aca="false">Report!C1949</f>
        <v>46275</v>
      </c>
      <c r="B1214" s="1" t="str">
        <f aca="false">Report!E1949</f>
        <v>MARE DISTRIBUIDORA DE BEBIDAS E DE PRODUTOS ALIMENTICIOS LTDA</v>
      </c>
      <c r="C1214" s="16" t="n">
        <f aca="false">Report!U1949</f>
        <v>1515.2</v>
      </c>
      <c r="D1214" s="1" t="str">
        <f aca="false">Report!X1949</f>
        <v>NF 1430146 ELLEN</v>
      </c>
    </row>
    <row r="1215" customFormat="false" ht="12.75" hidden="false" customHeight="true" outlineLevel="0" collapsed="false">
      <c r="A1215" s="15" t="n">
        <f aca="false">Report!C1950</f>
        <v>46275</v>
      </c>
      <c r="B1215" s="1" t="str">
        <f aca="false">Report!E1950</f>
        <v>MAXFRI DISTRIUIDORA LTDA</v>
      </c>
      <c r="C1215" s="16" t="n">
        <f aca="false">Report!U1950</f>
        <v>4057.6</v>
      </c>
      <c r="D1215" s="1" t="str">
        <f aca="false">Report!X1950</f>
        <v>NF 15256 ELLEN</v>
      </c>
    </row>
    <row r="1216" customFormat="false" ht="12.75" hidden="false" customHeight="true" outlineLevel="0" collapsed="false">
      <c r="A1216" s="15" t="n">
        <f aca="false">Report!C1952</f>
        <v>46275</v>
      </c>
      <c r="B1216" s="1" t="str">
        <f aca="false">Report!E1952</f>
        <v>NEYLIANE S DE OLIVEIRA &amp; CIA LTDA</v>
      </c>
      <c r="C1216" s="16" t="n">
        <f aca="false">Report!U1952</f>
        <v>300</v>
      </c>
      <c r="D1216" s="1" t="str">
        <f aca="false">Report!X1952</f>
        <v>COMPRAS - 20L AÇAI - PG NO P 10/9/26 - ELLEN</v>
      </c>
    </row>
    <row r="1217" customFormat="false" ht="12.75" hidden="false" customHeight="true" outlineLevel="0" collapsed="false">
      <c r="A1217" s="15" t="n">
        <f aca="false">Report!C1956</f>
        <v>46275</v>
      </c>
      <c r="B1217" s="1" t="str">
        <f aca="false">Report!E1956</f>
        <v>SEM FORNECEDOR</v>
      </c>
      <c r="C1217" s="16" t="n">
        <f aca="false">Report!U1956</f>
        <v>72</v>
      </c>
      <c r="D1217" s="1" t="str">
        <f aca="false">Report!X1956</f>
        <v>compras-recibo-4 cxs brigadeiros/jose</v>
      </c>
    </row>
    <row r="1218" customFormat="false" ht="12.75" hidden="false" customHeight="true" outlineLevel="0" collapsed="false">
      <c r="A1218" s="15" t="n">
        <f aca="false">Report!C1961</f>
        <v>46275</v>
      </c>
      <c r="B1218" s="1" t="str">
        <f aca="false">Report!E1961</f>
        <v>T A DE MATTOS COMIM EIRELI</v>
      </c>
      <c r="C1218" s="16" t="n">
        <f aca="false">Report!U1961</f>
        <v>228</v>
      </c>
      <c r="D1218" s="1" t="str">
        <f aca="false">Report!X1961</f>
        <v>NF 10951 ELLEN</v>
      </c>
    </row>
    <row r="1219" customFormat="false" ht="12.75" hidden="false" customHeight="true" outlineLevel="0" collapsed="false">
      <c r="A1219" s="15" t="n">
        <f aca="false">Report!C1962</f>
        <v>46275</v>
      </c>
      <c r="B1219" s="1" t="str">
        <f aca="false">Report!E1962</f>
        <v>TAPAJOS COM DE PERFUMARIA COSMETICOS E G</v>
      </c>
      <c r="C1219" s="16" t="n">
        <f aca="false">Report!U1962</f>
        <v>795.81</v>
      </c>
      <c r="D1219" s="1" t="str">
        <f aca="false">Report!X1962</f>
        <v>NF 586415 ELLEN</v>
      </c>
    </row>
    <row r="1220" customFormat="false" ht="12.75" hidden="false" customHeight="true" outlineLevel="0" collapsed="false">
      <c r="A1220" s="15" t="n">
        <f aca="false">Report!C1963</f>
        <v>46275</v>
      </c>
      <c r="B1220" s="1" t="str">
        <f aca="false">Report!E1963</f>
        <v>TRES CORACOES ALIMENTOS S.A.</v>
      </c>
      <c r="C1220" s="16" t="n">
        <f aca="false">Report!U1963</f>
        <v>182.8</v>
      </c>
      <c r="D1220" s="1" t="str">
        <f aca="false">Report!X1963</f>
        <v>NF 357892 ELLEN</v>
      </c>
    </row>
    <row r="1221" customFormat="false" ht="12.75" hidden="false" customHeight="true" outlineLevel="0" collapsed="false">
      <c r="A1221" s="15" t="n">
        <f aca="false">Report!C1964</f>
        <v>46276</v>
      </c>
      <c r="B1221" s="1" t="str">
        <f aca="false">Report!E1964</f>
        <v>BRAGA TABACARIA EIRELI ME</v>
      </c>
      <c r="C1221" s="16" t="n">
        <f aca="false">Report!U1964</f>
        <v>860.51</v>
      </c>
      <c r="D1221" s="1" t="str">
        <f aca="false">Report!X1964</f>
        <v>NF 20278 ELLEN</v>
      </c>
    </row>
    <row r="1222" customFormat="false" ht="12.75" hidden="false" customHeight="true" outlineLevel="0" collapsed="false">
      <c r="A1222" s="15" t="n">
        <f aca="false">Report!C1965</f>
        <v>46276</v>
      </c>
      <c r="B1222" s="1" t="str">
        <f aca="false">Report!E1965</f>
        <v>DA FRUTA DISTRIBUIDORA LTDA</v>
      </c>
      <c r="C1222" s="16" t="n">
        <f aca="false">Report!U1965</f>
        <v>624.41</v>
      </c>
      <c r="D1222" s="1" t="str">
        <f aca="false">Report!X1965</f>
        <v>NF 197945 ELLEN</v>
      </c>
    </row>
    <row r="1223" customFormat="false" ht="12.75" hidden="false" customHeight="true" outlineLevel="0" collapsed="false">
      <c r="A1223" s="15" t="n">
        <f aca="false">Report!C1966</f>
        <v>46276</v>
      </c>
      <c r="B1223" s="1" t="str">
        <f aca="false">Report!E1966</f>
        <v>DISTRIBUIDORA LOPES LTDA</v>
      </c>
      <c r="C1223" s="16" t="n">
        <f aca="false">Report!U1966</f>
        <v>832.2</v>
      </c>
      <c r="D1223" s="1" t="str">
        <f aca="false">Report!X1966</f>
        <v>NF 1724730 ELLEN</v>
      </c>
    </row>
    <row r="1224" customFormat="false" ht="12.75" hidden="false" customHeight="true" outlineLevel="0" collapsed="false">
      <c r="A1224" s="15" t="n">
        <f aca="false">Report!C1967</f>
        <v>46276</v>
      </c>
      <c r="B1224" s="1" t="str">
        <f aca="false">Report!E1967</f>
        <v>DURAES DISTRIBUIDORA DE ESTIVAS LTDA</v>
      </c>
      <c r="C1224" s="16" t="n">
        <f aca="false">Report!U1967</f>
        <v>610.2</v>
      </c>
      <c r="D1224" s="1" t="str">
        <f aca="false">Report!X1967</f>
        <v>NF 656817 ELLEN</v>
      </c>
    </row>
    <row r="1225" customFormat="false" ht="12.75" hidden="false" customHeight="true" outlineLevel="0" collapsed="false">
      <c r="A1225" s="15" t="n">
        <f aca="false">Report!C1968</f>
        <v>46276</v>
      </c>
      <c r="B1225" s="1" t="str">
        <f aca="false">Report!E1968</f>
        <v>FEIRA</v>
      </c>
      <c r="C1225" s="16" t="n">
        <f aca="false">Report!U1968</f>
        <v>300</v>
      </c>
      <c r="D1225" s="1" t="str">
        <f aca="false">Report!X1968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Report!C1969</f>
        <v>46276</v>
      </c>
      <c r="B1226" s="1" t="str">
        <f aca="false">Report!E1969</f>
        <v>FEMAR IND E COM DE BEBIDAS LTDA</v>
      </c>
      <c r="C1226" s="16" t="n">
        <f aca="false">Report!U1969</f>
        <v>247.55</v>
      </c>
      <c r="D1226" s="1" t="str">
        <f aca="false">Report!X1969</f>
        <v>NF 58376 ELLEN</v>
      </c>
    </row>
    <row r="1227" customFormat="false" ht="12.75" hidden="false" customHeight="true" outlineLevel="0" collapsed="false">
      <c r="A1227" s="15" t="n">
        <f aca="false">Report!C1970</f>
        <v>46276</v>
      </c>
      <c r="B1227" s="1" t="str">
        <f aca="false">Report!E1970</f>
        <v>H L M PADARIA E CONFEITARIA LTDA</v>
      </c>
      <c r="C1227" s="16" t="n">
        <f aca="false">Report!U1970</f>
        <v>200</v>
      </c>
      <c r="D1227" s="1" t="str">
        <f aca="false">Report!X1970</f>
        <v>NF 278 COMPRAS-BOLO PG NO P 11/9/26-ELLEN</v>
      </c>
    </row>
    <row r="1228" customFormat="false" ht="12.75" hidden="false" customHeight="true" outlineLevel="0" collapsed="false">
      <c r="A1228" s="15" t="n">
        <f aca="false">Report!C1971</f>
        <v>46276</v>
      </c>
      <c r="B1228" s="1" t="str">
        <f aca="false">Report!E1971</f>
        <v>J G COMERCIO DE PRODUTOS ALIMENTICIOS LTDA</v>
      </c>
      <c r="C1228" s="16" t="n">
        <f aca="false">Report!U1971</f>
        <v>474.45</v>
      </c>
      <c r="D1228" s="1" t="str">
        <f aca="false">Report!X1971</f>
        <v>NF 401423 ELLEN</v>
      </c>
    </row>
    <row r="1229" customFormat="false" ht="12.75" hidden="false" customHeight="true" outlineLevel="0" collapsed="false">
      <c r="A1229" s="15" t="n">
        <f aca="false">Report!C1972</f>
        <v>46276</v>
      </c>
      <c r="B1229" s="1" t="str">
        <f aca="false">Report!E1972</f>
        <v>NEYLIANE S DE OLIVEIRA &amp; CIA LTDA</v>
      </c>
      <c r="C1229" s="16" t="n">
        <f aca="false">Report!U1972</f>
        <v>260</v>
      </c>
      <c r="D1229" s="1" t="str">
        <f aca="false">Report!X1972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Report!C1973</f>
        <v>46276</v>
      </c>
      <c r="B1230" s="1" t="str">
        <f aca="false">Report!E1973</f>
        <v>NEYLIANE S DE OLIVEIRA &amp; CIA LTDA</v>
      </c>
      <c r="C1230" s="16" t="n">
        <f aca="false">Report!U1973</f>
        <v>2174</v>
      </c>
      <c r="D1230" s="1" t="str">
        <f aca="false">Report!X1973</f>
        <v>FEIRA- PG P C6-BANK/RENATO - ELLEN</v>
      </c>
    </row>
    <row r="1231" customFormat="false" ht="12.75" hidden="false" customHeight="true" outlineLevel="0" collapsed="false">
      <c r="A1231" s="15" t="n">
        <f aca="false">Report!C1974</f>
        <v>46276</v>
      </c>
      <c r="B1231" s="1" t="str">
        <f aca="false">Report!E1974</f>
        <v>PANIFICADORA E CONFEITARIA REAL MADRI LTDA</v>
      </c>
      <c r="C1231" s="16" t="n">
        <f aca="false">Report!U1974</f>
        <v>135</v>
      </c>
      <c r="D1231" s="1" t="str">
        <f aca="false">Report!X1974</f>
        <v>NF 797 ELLEN</v>
      </c>
    </row>
    <row r="1232" customFormat="false" ht="12.75" hidden="false" customHeight="true" outlineLevel="0" collapsed="false">
      <c r="A1232" s="15" t="n">
        <f aca="false">Report!C1980</f>
        <v>46276</v>
      </c>
      <c r="B1232" s="1" t="str">
        <f aca="false">Report!E1980</f>
        <v>SOUZA CRUZ LTDA.</v>
      </c>
      <c r="C1232" s="16" t="n">
        <f aca="false">Report!U1980</f>
        <v>5894.1</v>
      </c>
      <c r="D1232" s="1" t="str">
        <f aca="false">Report!X1980</f>
        <v>NF 570907 ELLEN</v>
      </c>
    </row>
    <row r="1233" customFormat="false" ht="12.75" hidden="false" customHeight="true" outlineLevel="0" collapsed="false">
      <c r="A1233" s="15" t="n">
        <f aca="false">Report!C1981</f>
        <v>46277</v>
      </c>
      <c r="B1233" s="1" t="str">
        <f aca="false">Report!E1981</f>
        <v>ADRIANA DISTRIBUIDORA DE PRODUTOS ALIMEN</v>
      </c>
      <c r="C1233" s="16" t="n">
        <f aca="false">Report!U1981</f>
        <v>365</v>
      </c>
      <c r="D1233" s="1" t="str">
        <f aca="false">Report!X1981</f>
        <v>NF 894544 ELLEN</v>
      </c>
    </row>
    <row r="1234" customFormat="false" ht="12.75" hidden="false" customHeight="true" outlineLevel="0" collapsed="false">
      <c r="A1234" s="15" t="n">
        <f aca="false">Report!C1982</f>
        <v>46277</v>
      </c>
      <c r="B1234" s="1" t="str">
        <f aca="false">Report!E1982</f>
        <v>DISTRIBUIDORA FARIAS LTDA.</v>
      </c>
      <c r="C1234" s="16" t="n">
        <f aca="false">Report!U1982</f>
        <v>706.55</v>
      </c>
      <c r="D1234" s="1" t="str">
        <f aca="false">Report!X1982</f>
        <v>NF 689222 ELLEN</v>
      </c>
    </row>
    <row r="1235" customFormat="false" ht="12.75" hidden="false" customHeight="true" outlineLevel="0" collapsed="false">
      <c r="A1235" s="15" t="n">
        <f aca="false">Report!C1983</f>
        <v>46277</v>
      </c>
      <c r="B1235" s="1" t="str">
        <f aca="false">Report!E1983</f>
        <v>DISTRIBUIDORA FARIAS LTDA.</v>
      </c>
      <c r="C1235" s="16" t="n">
        <f aca="false">Report!U1983</f>
        <v>1422.68</v>
      </c>
      <c r="D1235" s="1" t="str">
        <f aca="false">Report!X1983</f>
        <v>NF 689224 ELLEN</v>
      </c>
    </row>
    <row r="1236" customFormat="false" ht="12.75" hidden="false" customHeight="true" outlineLevel="0" collapsed="false">
      <c r="A1236" s="15" t="n">
        <f aca="false">Report!C1984</f>
        <v>46277</v>
      </c>
      <c r="B1236" s="1" t="str">
        <f aca="false">Report!E1984</f>
        <v>FALCAO INDUSTRIA DE ALIMENTOS LTDA</v>
      </c>
      <c r="C1236" s="16" t="n">
        <f aca="false">Report!U1984</f>
        <v>309.71</v>
      </c>
      <c r="D1236" s="1" t="str">
        <f aca="false">Report!X1984</f>
        <v>NF 33408 ELLEN</v>
      </c>
    </row>
    <row r="1237" customFormat="false" ht="12.75" hidden="false" customHeight="true" outlineLevel="0" collapsed="false">
      <c r="A1237" s="15" t="n">
        <f aca="false">Report!C1992</f>
        <v>46277</v>
      </c>
      <c r="B1237" s="1" t="str">
        <f aca="false">Report!E1992</f>
        <v>TAPAJOS COM DE PERFUMARIA COSMETICOS E G</v>
      </c>
      <c r="C1237" s="16" t="n">
        <f aca="false">Report!U1992</f>
        <v>271.46</v>
      </c>
      <c r="D1237" s="1" t="str">
        <f aca="false">Report!X1992</f>
        <v>NF 588254 ELLEN</v>
      </c>
    </row>
    <row r="1238" customFormat="false" ht="12.75" hidden="false" customHeight="true" outlineLevel="0" collapsed="false">
      <c r="A1238" s="15" t="n">
        <f aca="false">Report!C1993</f>
        <v>46278</v>
      </c>
      <c r="B1238" s="1" t="str">
        <f aca="false">Report!E1993</f>
        <v>CHERRYS SEMI JOIAS LTDA</v>
      </c>
      <c r="C1238" s="16" t="n">
        <f aca="false">Report!U1993</f>
        <v>660</v>
      </c>
      <c r="D1238" s="1" t="str">
        <f aca="false">Report!X1993</f>
        <v>NF 502 ELLEN</v>
      </c>
    </row>
    <row r="1239" customFormat="false" ht="12.75" hidden="false" customHeight="true" outlineLevel="0" collapsed="false">
      <c r="A1239" s="15" t="n">
        <f aca="false">Report!C1999</f>
        <v>46279</v>
      </c>
      <c r="B1239" s="1" t="str">
        <f aca="false">Report!E1999</f>
        <v>CRBS S/A</v>
      </c>
      <c r="C1239" s="16" t="n">
        <f aca="false">Report!U1999</f>
        <v>489.74</v>
      </c>
      <c r="D1239" s="1" t="str">
        <f aca="false">Report!X1999</f>
        <v>NF 993555 ELLEN</v>
      </c>
    </row>
    <row r="1240" customFormat="false" ht="12.75" hidden="false" customHeight="true" outlineLevel="0" collapsed="false">
      <c r="A1240" s="15" t="n">
        <f aca="false">Report!C2003</f>
        <v>46279</v>
      </c>
      <c r="B1240" s="1" t="str">
        <f aca="false">Report!E2003</f>
        <v>H L M PADARIA E CONFEITARIA LTDA</v>
      </c>
      <c r="C1240" s="16" t="n">
        <f aca="false">Report!U2003</f>
        <v>140</v>
      </c>
      <c r="D1240" s="1" t="str">
        <f aca="false">Report!X2003</f>
        <v>NF 286 COMPRAS-BOLO PG NO P 14/9/26 - ELLEN</v>
      </c>
    </row>
    <row r="1241" customFormat="false" ht="12.75" hidden="false" customHeight="true" outlineLevel="0" collapsed="false">
      <c r="A1241" s="15" t="n">
        <f aca="false">Report!C2004</f>
        <v>46279</v>
      </c>
      <c r="B1241" s="1" t="str">
        <f aca="false">Report!E2004</f>
        <v>J W N DOS SANTOS</v>
      </c>
      <c r="C1241" s="16" t="n">
        <f aca="false">Report!U2004</f>
        <v>286</v>
      </c>
      <c r="D1241" s="1" t="str">
        <f aca="false">Report!X2004</f>
        <v>NF 440 ELLEN</v>
      </c>
    </row>
    <row r="1242" customFormat="false" ht="12.75" hidden="false" customHeight="true" outlineLevel="0" collapsed="false">
      <c r="A1242" s="15" t="n">
        <f aca="false">Report!C2006</f>
        <v>46279</v>
      </c>
      <c r="B1242" s="1" t="str">
        <f aca="false">Report!E2006</f>
        <v>MARTINS COM SERV DISTR SA</v>
      </c>
      <c r="C1242" s="16" t="n">
        <f aca="false">Report!U2006</f>
        <v>176.58</v>
      </c>
      <c r="D1242" s="1" t="str">
        <f aca="false">Report!X2006</f>
        <v>NF'S 1796899/1796900 ELLEN</v>
      </c>
    </row>
    <row r="1243" customFormat="false" ht="12.75" hidden="false" customHeight="true" outlineLevel="0" collapsed="false">
      <c r="A1243" s="15" t="n">
        <f aca="false">Report!C2007</f>
        <v>46279</v>
      </c>
      <c r="B1243" s="1" t="str">
        <f aca="false">Report!E2007</f>
        <v>MAXPEL COMERCIAL LTDA</v>
      </c>
      <c r="C1243" s="16" t="n">
        <f aca="false">Report!U2007</f>
        <v>983.77</v>
      </c>
      <c r="D1243" s="1" t="str">
        <f aca="false">Report!X2007</f>
        <v>NFS 319296/319297 - ELLEN</v>
      </c>
    </row>
    <row r="1244" customFormat="false" ht="12.75" hidden="false" customHeight="true" outlineLevel="0" collapsed="false">
      <c r="A1244" s="15" t="n">
        <f aca="false">Report!C2008</f>
        <v>46279</v>
      </c>
      <c r="B1244" s="1" t="str">
        <f aca="false">Report!E2008</f>
        <v>NESTLÉ BRASIL LTDA.</v>
      </c>
      <c r="C1244" s="16" t="n">
        <f aca="false">Report!U2008</f>
        <v>1268.78</v>
      </c>
      <c r="D1244" s="1" t="str">
        <f aca="false">Report!X2008</f>
        <v>NF 1442200 ELLEN</v>
      </c>
    </row>
    <row r="1245" customFormat="false" ht="12.75" hidden="false" customHeight="true" outlineLevel="0" collapsed="false">
      <c r="A1245" s="15" t="n">
        <f aca="false">Report!C2009</f>
        <v>46279</v>
      </c>
      <c r="B1245" s="1" t="str">
        <f aca="false">Report!E2009</f>
        <v>NESTLÉ BRASIL LTDA.</v>
      </c>
      <c r="C1245" s="16" t="n">
        <f aca="false">Report!U2009</f>
        <v>2477.62</v>
      </c>
      <c r="D1245" s="1" t="str">
        <f aca="false">Report!X2009</f>
        <v>NF 1442668 ELLEN</v>
      </c>
    </row>
    <row r="1246" customFormat="false" ht="12.75" hidden="false" customHeight="true" outlineLevel="0" collapsed="false">
      <c r="A1246" s="15" t="n">
        <f aca="false">Report!C2010</f>
        <v>46279</v>
      </c>
      <c r="B1246" s="1" t="str">
        <f aca="false">Report!E2010</f>
        <v>NEYLIANE S DE OLIVEIRA &amp; CIA LTDA</v>
      </c>
      <c r="C1246" s="16" t="n">
        <f aca="false">Report!U2010</f>
        <v>225</v>
      </c>
      <c r="D1246" s="1" t="str">
        <f aca="false">Report!X2010</f>
        <v>COMPRAS - 15L DE AÇAI - PG NO P 12/9/26</v>
      </c>
    </row>
    <row r="1247" customFormat="false" ht="12.75" hidden="false" customHeight="true" outlineLevel="0" collapsed="false">
      <c r="A1247" s="15" t="n">
        <f aca="false">Report!C2011</f>
        <v>46279</v>
      </c>
      <c r="B1247" s="1" t="str">
        <f aca="false">Report!E2011</f>
        <v>NEYLIANE S DE OLIVEIRA &amp; CIA LTDA</v>
      </c>
      <c r="C1247" s="16" t="n">
        <f aca="false">Report!U2011</f>
        <v>300</v>
      </c>
      <c r="D1247" s="1" t="str">
        <f aca="false">Report!X2011</f>
        <v>COMPRAS - 20L DE AÇAI - PG NO P 14/9/26 - ELLEN</v>
      </c>
    </row>
    <row r="1248" customFormat="false" ht="12.75" hidden="false" customHeight="true" outlineLevel="0" collapsed="false">
      <c r="A1248" s="15" t="n">
        <f aca="false">Report!C2012</f>
        <v>46279</v>
      </c>
      <c r="B1248" s="1" t="str">
        <f aca="false">Report!E2012</f>
        <v>NOVA FRIOS COMERCIO ATACADISTA DE LATICINIOS LTDA</v>
      </c>
      <c r="C1248" s="16" t="n">
        <f aca="false">Report!U2012</f>
        <v>258.2</v>
      </c>
      <c r="D1248" s="1" t="str">
        <f aca="false">Report!X2012</f>
        <v>NF 4564 ELLEN</v>
      </c>
    </row>
    <row r="1249" customFormat="false" ht="12.75" hidden="false" customHeight="true" outlineLevel="0" collapsed="false">
      <c r="A1249" s="15" t="n">
        <f aca="false">Report!C2013</f>
        <v>46279</v>
      </c>
      <c r="B1249" s="1" t="str">
        <f aca="false">Report!E2013</f>
        <v>PANIFICADORA E CONFEITARIA REAL MADRI LTDA</v>
      </c>
      <c r="C1249" s="16" t="n">
        <f aca="false">Report!U2013</f>
        <v>259.75</v>
      </c>
      <c r="D1249" s="1" t="str">
        <f aca="false">Report!X2013</f>
        <v>NF 802 ELLEN</v>
      </c>
    </row>
    <row r="1250" customFormat="false" ht="12.75" hidden="false" customHeight="true" outlineLevel="0" collapsed="false">
      <c r="A1250" s="15" t="n">
        <f aca="false">Report!C2015</f>
        <v>46279</v>
      </c>
      <c r="B1250" s="1" t="str">
        <f aca="false">Report!E2015</f>
        <v>SB COMERCIO LTDA</v>
      </c>
      <c r="C1250" s="16" t="n">
        <f aca="false">Report!U2015</f>
        <v>521.58</v>
      </c>
      <c r="D1250" s="1" t="str">
        <f aca="false">Report!X2015</f>
        <v>NF 1966312 ELLEN</v>
      </c>
    </row>
    <row r="1251" customFormat="false" ht="12.75" hidden="false" customHeight="true" outlineLevel="0" collapsed="false">
      <c r="A1251" s="15" t="n">
        <f aca="false">Report!C2023</f>
        <v>46279</v>
      </c>
      <c r="B1251" s="1" t="str">
        <f aca="false">Report!E2023</f>
        <v>VICTORIA COMERCIO INTERNACIONAL DE ALIME</v>
      </c>
      <c r="C1251" s="16" t="n">
        <f aca="false">Report!U2023</f>
        <v>1213.95</v>
      </c>
      <c r="D1251" s="1" t="str">
        <f aca="false">Report!X2023</f>
        <v>NF 13070 ELLEN</v>
      </c>
    </row>
    <row r="1252" customFormat="false" ht="12.75" hidden="false" customHeight="true" outlineLevel="0" collapsed="false">
      <c r="A1252" s="15" t="n">
        <f aca="false">Report!C2024</f>
        <v>46280</v>
      </c>
      <c r="B1252" s="1" t="str">
        <f aca="false">Report!E2024</f>
        <v>64.225.624 ROBERTO REIS AROUCHE</v>
      </c>
      <c r="C1252" s="16" t="n">
        <f aca="false">Report!U2024</f>
        <v>144</v>
      </c>
      <c r="D1252" s="1" t="str">
        <f aca="false">Report!X2024</f>
        <v>NF 95 ELLEN</v>
      </c>
    </row>
    <row r="1253" customFormat="false" ht="12.75" hidden="false" customHeight="true" outlineLevel="0" collapsed="false">
      <c r="A1253" s="15" t="n">
        <f aca="false">Report!C2025</f>
        <v>46280</v>
      </c>
      <c r="B1253" s="1" t="str">
        <f aca="false">Report!E2025</f>
        <v>ADICSO FABIAN GONZALEZ MONTILLA 70302186</v>
      </c>
      <c r="C1253" s="16" t="n">
        <f aca="false">Report!U2025</f>
        <v>180</v>
      </c>
      <c r="D1253" s="1" t="str">
        <f aca="false">Report!X2025</f>
        <v>NF 654 ELLEN</v>
      </c>
    </row>
    <row r="1254" customFormat="false" ht="12.75" hidden="false" customHeight="true" outlineLevel="0" collapsed="false">
      <c r="A1254" s="15" t="n">
        <f aca="false">Report!C2026</f>
        <v>46280</v>
      </c>
      <c r="B1254" s="1" t="str">
        <f aca="false">Report!E2026</f>
        <v>ATACADAO S.A.</v>
      </c>
      <c r="C1254" s="16" t="n">
        <f aca="false">Report!U2026</f>
        <v>974.55</v>
      </c>
      <c r="D1254" s="1" t="str">
        <f aca="false">Report!X2026</f>
        <v>NF 1925382 ELLEN</v>
      </c>
    </row>
    <row r="1255" customFormat="false" ht="12.75" hidden="false" customHeight="true" outlineLevel="0" collapsed="false">
      <c r="A1255" s="15" t="n">
        <f aca="false">Report!C2027</f>
        <v>46280</v>
      </c>
      <c r="B1255" s="1" t="str">
        <f aca="false">Report!E2027</f>
        <v>BF COMERCIO DE ALIMENTOS REPRESENTACAO L</v>
      </c>
      <c r="C1255" s="16" t="n">
        <f aca="false">Report!U2027</f>
        <v>540.99</v>
      </c>
      <c r="D1255" s="1" t="str">
        <f aca="false">Report!X2027</f>
        <v>NF 21345 ELLEN</v>
      </c>
    </row>
    <row r="1256" customFormat="false" ht="12.75" hidden="false" customHeight="true" outlineLevel="0" collapsed="false">
      <c r="A1256" s="15" t="n">
        <f aca="false">Report!C2028</f>
        <v>46280</v>
      </c>
      <c r="B1256" s="1" t="str">
        <f aca="false">Report!E2028</f>
        <v>BRASIL NORTE BEBIDAS S/A</v>
      </c>
      <c r="C1256" s="16" t="n">
        <f aca="false">Report!U2028</f>
        <v>1139.35</v>
      </c>
      <c r="D1256" s="1" t="str">
        <f aca="false">Report!X2028</f>
        <v>NF 1272321 ELLEN</v>
      </c>
    </row>
    <row r="1257" customFormat="false" ht="12.75" hidden="false" customHeight="true" outlineLevel="0" collapsed="false">
      <c r="A1257" s="15" t="n">
        <f aca="false">Report!C2029</f>
        <v>46280</v>
      </c>
      <c r="B1257" s="1" t="str">
        <f aca="false">Report!E2029</f>
        <v>CB COMERCIO E DISTRIBUIDORA DE ALIMENTOS</v>
      </c>
      <c r="C1257" s="16" t="n">
        <f aca="false">Report!U2029</f>
        <v>843.65</v>
      </c>
      <c r="D1257" s="1" t="str">
        <f aca="false">Report!X2029</f>
        <v>NF 866347 ELLEN</v>
      </c>
    </row>
    <row r="1258" customFormat="false" ht="12.75" hidden="false" customHeight="true" outlineLevel="0" collapsed="false">
      <c r="A1258" s="15" t="n">
        <f aca="false">Report!C2030</f>
        <v>46280</v>
      </c>
      <c r="B1258" s="1" t="str">
        <f aca="false">Report!E2030</f>
        <v>CRBS S/A</v>
      </c>
      <c r="C1258" s="16" t="n">
        <f aca="false">Report!U2030</f>
        <v>2142.27</v>
      </c>
      <c r="D1258" s="1" t="str">
        <f aca="false">Report!X2030</f>
        <v>NF 996851 ELLEN</v>
      </c>
    </row>
    <row r="1259" customFormat="false" ht="12.75" hidden="false" customHeight="true" outlineLevel="0" collapsed="false">
      <c r="A1259" s="15" t="n">
        <f aca="false">Report!C2031</f>
        <v>46280</v>
      </c>
      <c r="B1259" s="1" t="str">
        <f aca="false">Report!E2031</f>
        <v>EDMARA COMERCIO DE HIGIENE PESSOAL LTDA</v>
      </c>
      <c r="C1259" s="16" t="n">
        <f aca="false">Report!U2031</f>
        <v>873.08</v>
      </c>
      <c r="D1259" s="1" t="str">
        <f aca="false">Report!X2031</f>
        <v>NF 8744 ELLEN</v>
      </c>
    </row>
    <row r="1260" customFormat="false" ht="12.75" hidden="false" customHeight="true" outlineLevel="0" collapsed="false">
      <c r="A1260" s="15" t="n">
        <f aca="false">Report!C2032</f>
        <v>46280</v>
      </c>
      <c r="B1260" s="1" t="str">
        <f aca="false">Report!E2032</f>
        <v>EDSON AGUIAR DE SOUZA</v>
      </c>
      <c r="C1260" s="16" t="n">
        <f aca="false">Report!U2032</f>
        <v>96</v>
      </c>
      <c r="D1260" s="1" t="str">
        <f aca="false">Report!X2032</f>
        <v>COMPRAS - CHEIRO-VERDE - ELLEN</v>
      </c>
    </row>
    <row r="1261" customFormat="false" ht="12.75" hidden="false" customHeight="true" outlineLevel="0" collapsed="false">
      <c r="A1261" s="15" t="n">
        <f aca="false">Report!C2033</f>
        <v>46280</v>
      </c>
      <c r="B1261" s="1" t="str">
        <f aca="false">Report!E2033</f>
        <v>EDSON AGUIAR DE SOUZA</v>
      </c>
      <c r="C1261" s="16" t="n">
        <f aca="false">Report!U2033</f>
        <v>166.5</v>
      </c>
      <c r="D1261" s="1" t="str">
        <f aca="false">Report!X2033</f>
        <v>COMPRAS - CHEIRO-VERDE - ELLEN</v>
      </c>
    </row>
    <row r="1262" customFormat="false" ht="12.75" hidden="false" customHeight="true" outlineLevel="0" collapsed="false">
      <c r="A1262" s="15" t="n">
        <f aca="false">Report!C2034</f>
        <v>46280</v>
      </c>
      <c r="B1262" s="1" t="str">
        <f aca="false">Report!E2034</f>
        <v>EDSON AGUIAR DE SOUZA</v>
      </c>
      <c r="C1262" s="16" t="n">
        <f aca="false">Report!U2034</f>
        <v>115.5</v>
      </c>
      <c r="D1262" s="1" t="str">
        <f aca="false">Report!X2034</f>
        <v>COMPRAS - CHEIRO-VERDE - ELLEN</v>
      </c>
    </row>
    <row r="1263" customFormat="false" ht="12.75" hidden="false" customHeight="true" outlineLevel="0" collapsed="false">
      <c r="A1263" s="15" t="n">
        <f aca="false">Report!C2035</f>
        <v>46280</v>
      </c>
      <c r="B1263" s="1" t="str">
        <f aca="false">Report!E2035</f>
        <v>EDSON AGUIAR DE SOUZA</v>
      </c>
      <c r="C1263" s="16" t="n">
        <f aca="false">Report!U2035</f>
        <v>147</v>
      </c>
      <c r="D1263" s="1" t="str">
        <f aca="false">Report!X2035</f>
        <v>COMPRAS - CHEIRO-VERDE - ELLEN</v>
      </c>
    </row>
    <row r="1264" customFormat="false" ht="12.75" hidden="false" customHeight="true" outlineLevel="0" collapsed="false">
      <c r="A1264" s="15" t="n">
        <f aca="false">Report!C2036</f>
        <v>46280</v>
      </c>
      <c r="B1264" s="1" t="str">
        <f aca="false">Report!E2036</f>
        <v>EDSON AGUIAR DE SOUZA</v>
      </c>
      <c r="C1264" s="16" t="n">
        <f aca="false">Report!U2036</f>
        <v>178.5</v>
      </c>
      <c r="D1264" s="1" t="str">
        <f aca="false">Report!X2036</f>
        <v>COMPRAS - CHEIRO-VERDE - ELLEN</v>
      </c>
    </row>
    <row r="1265" customFormat="false" ht="12.75" hidden="false" customHeight="true" outlineLevel="0" collapsed="false">
      <c r="A1265" s="15" t="n">
        <f aca="false">Report!C2037</f>
        <v>46280</v>
      </c>
      <c r="B1265" s="1" t="str">
        <f aca="false">Report!E2037</f>
        <v>EDSON AGUIAR DE SOUZA</v>
      </c>
      <c r="C1265" s="16" t="n">
        <f aca="false">Report!U2037</f>
        <v>81</v>
      </c>
      <c r="D1265" s="1" t="str">
        <f aca="false">Report!X2037</f>
        <v>COMPRAS - CHEIRO-VERDE- ELLEN</v>
      </c>
    </row>
    <row r="1266" customFormat="false" ht="12.75" hidden="false" customHeight="true" outlineLevel="0" collapsed="false">
      <c r="A1266" s="15" t="n">
        <f aca="false">Report!C2038</f>
        <v>46280</v>
      </c>
      <c r="B1266" s="1" t="str">
        <f aca="false">Report!E2038</f>
        <v>EDSON AGUIAR DE SOUZA</v>
      </c>
      <c r="C1266" s="16" t="n">
        <f aca="false">Report!U2038</f>
        <v>127.5</v>
      </c>
      <c r="D1266" s="1" t="str">
        <f aca="false">Report!X2038</f>
        <v>COMPRAS - CHEIRO-VERDE - ELLEN</v>
      </c>
    </row>
    <row r="1267" customFormat="false" ht="12.75" hidden="false" customHeight="true" outlineLevel="0" collapsed="false">
      <c r="A1267" s="15" t="n">
        <f aca="false">Report!C2039</f>
        <v>46280</v>
      </c>
      <c r="B1267" s="1" t="str">
        <f aca="false">Report!E2039</f>
        <v>EDSON AGUIAR DE SOUZA</v>
      </c>
      <c r="C1267" s="16" t="n">
        <f aca="false">Report!U2039</f>
        <v>165</v>
      </c>
      <c r="D1267" s="1" t="str">
        <f aca="false">Report!X2039</f>
        <v>COMPRAS - CHEIRO-VERDE - ELLEN</v>
      </c>
    </row>
    <row r="1268" customFormat="false" ht="12.75" hidden="false" customHeight="true" outlineLevel="0" collapsed="false">
      <c r="A1268" s="15" t="n">
        <f aca="false">Report!C2040</f>
        <v>46280</v>
      </c>
      <c r="B1268" s="1" t="str">
        <f aca="false">Report!E2040</f>
        <v>FEIRA</v>
      </c>
      <c r="C1268" s="16" t="n">
        <f aca="false">Report!U2040</f>
        <v>699</v>
      </c>
      <c r="D1268" s="1" t="str">
        <f aca="false">Report!X2040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Report!C2042</f>
        <v>46280</v>
      </c>
      <c r="B1269" s="1" t="str">
        <f aca="false">Report!E2042</f>
        <v>J W N DOS SANTOS</v>
      </c>
      <c r="C1269" s="16" t="n">
        <f aca="false">Report!U2042</f>
        <v>362</v>
      </c>
      <c r="D1269" s="1" t="str">
        <f aca="false">Report!X2042</f>
        <v>NF 437 ELLEN</v>
      </c>
    </row>
    <row r="1270" customFormat="false" ht="12.75" hidden="false" customHeight="true" outlineLevel="0" collapsed="false">
      <c r="A1270" s="15" t="n">
        <f aca="false">Report!C2043</f>
        <v>46280</v>
      </c>
      <c r="B1270" s="1" t="str">
        <f aca="false">Report!E2043</f>
        <v>J. A. F. DE LIMA</v>
      </c>
      <c r="C1270" s="16" t="n">
        <f aca="false">Report!U2043</f>
        <v>645.71</v>
      </c>
      <c r="D1270" s="1" t="str">
        <f aca="false">Report!X2043</f>
        <v>NF 160332 ELLEN</v>
      </c>
    </row>
    <row r="1271" customFormat="false" ht="12.75" hidden="false" customHeight="true" outlineLevel="0" collapsed="false">
      <c r="A1271" s="15" t="n">
        <f aca="false">Report!C2044</f>
        <v>46280</v>
      </c>
      <c r="B1271" s="1" t="str">
        <f aca="false">Report!E2044</f>
        <v>LIMA E BARANDA COMERCIO DE PRODUTOS REGI</v>
      </c>
      <c r="C1271" s="16" t="n">
        <f aca="false">Report!U2044</f>
        <v>199</v>
      </c>
      <c r="D1271" s="1" t="str">
        <f aca="false">Report!X2044</f>
        <v>NF 32268 ELLEN</v>
      </c>
    </row>
    <row r="1272" customFormat="false" ht="12.75" hidden="false" customHeight="true" outlineLevel="0" collapsed="false">
      <c r="A1272" s="15" t="n">
        <f aca="false">Report!C2045</f>
        <v>46280</v>
      </c>
      <c r="B1272" s="1" t="str">
        <f aca="false">Report!E2045</f>
        <v>NEYLIANE S DE OLIVEIRA &amp; CIA LTDA</v>
      </c>
      <c r="C1272" s="16" t="n">
        <f aca="false">Report!U2045</f>
        <v>570</v>
      </c>
      <c r="D1272" s="1" t="str">
        <f aca="false">Report!X2045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Report!C2046</f>
        <v>46280</v>
      </c>
      <c r="B1273" s="1" t="str">
        <f aca="false">Report!E2046</f>
        <v>NEYLIANE S DE OLIVEIRA &amp; CIA LTDA</v>
      </c>
      <c r="C1273" s="16" t="n">
        <f aca="false">Report!U2046</f>
        <v>1758</v>
      </c>
      <c r="D1273" s="1" t="str">
        <f aca="false">Report!X2046</f>
        <v>FEIRA - PG P C6-BANK/RENATO-ELLEN</v>
      </c>
    </row>
    <row r="1274" customFormat="false" ht="12.75" hidden="false" customHeight="true" outlineLevel="0" collapsed="false">
      <c r="A1274" s="15" t="n">
        <f aca="false">Report!C2048</f>
        <v>46280</v>
      </c>
      <c r="B1274" s="1" t="str">
        <f aca="false">Report!E2048</f>
        <v>ROCHA E PAIVA LTDA</v>
      </c>
      <c r="C1274" s="16" t="n">
        <f aca="false">Report!U2048</f>
        <v>584.64</v>
      </c>
      <c r="D1274" s="1" t="str">
        <f aca="false">Report!X2048</f>
        <v>NF 211355 ELLEN</v>
      </c>
    </row>
    <row r="1275" customFormat="false" ht="12.75" hidden="false" customHeight="true" outlineLevel="0" collapsed="false">
      <c r="A1275" s="15" t="n">
        <f aca="false">Report!C2049</f>
        <v>46280</v>
      </c>
      <c r="B1275" s="1" t="str">
        <f aca="false">Report!E2049</f>
        <v>SAO JOSE COMERCIO DE LATICINIOS E FRIOS</v>
      </c>
      <c r="C1275" s="16" t="n">
        <f aca="false">Report!U2049</f>
        <v>589.5</v>
      </c>
      <c r="D1275" s="1" t="str">
        <f aca="false">Report!X2049</f>
        <v>NF 4007 ELLEN</v>
      </c>
    </row>
    <row r="1276" customFormat="false" ht="12.75" hidden="false" customHeight="true" outlineLevel="0" collapsed="false">
      <c r="A1276" s="15" t="n">
        <f aca="false">Report!C2057</f>
        <v>46280</v>
      </c>
      <c r="B1276" s="1" t="str">
        <f aca="false">Report!E2057</f>
        <v>SEM FORNECEDOR</v>
      </c>
      <c r="C1276" s="16" t="n">
        <f aca="false">Report!U2057</f>
        <v>72</v>
      </c>
      <c r="D1276" s="1" t="str">
        <f aca="false">Report!X2057</f>
        <v>recibo-compras-brigadeiro/jose</v>
      </c>
    </row>
    <row r="1277" customFormat="false" ht="12.75" hidden="false" customHeight="true" outlineLevel="0" collapsed="false">
      <c r="A1277" s="15" t="n">
        <f aca="false">Report!C2061</f>
        <v>46280</v>
      </c>
      <c r="B1277" s="1" t="str">
        <f aca="false">Report!E2061</f>
        <v>SUPER CANCUN COMERCIO DE PRODUTOS ALIMEN</v>
      </c>
      <c r="C1277" s="16" t="n">
        <f aca="false">Report!U2061</f>
        <v>548.18</v>
      </c>
      <c r="D1277" s="1" t="str">
        <f aca="false">Report!X2061</f>
        <v>NF 265359 ELLEN</v>
      </c>
    </row>
    <row r="1278" customFormat="false" ht="12.75" hidden="false" customHeight="true" outlineLevel="0" collapsed="false">
      <c r="A1278" s="15" t="n">
        <f aca="false">Report!C2062</f>
        <v>46280</v>
      </c>
      <c r="B1278" s="1" t="str">
        <f aca="false">Report!E2062</f>
        <v>VICTORIA COMERCIO INTERNACIONAL DE ALIME</v>
      </c>
      <c r="C1278" s="16" t="n">
        <f aca="false">Report!U2062</f>
        <v>410</v>
      </c>
      <c r="D1278" s="1" t="str">
        <f aca="false">Report!X2062</f>
        <v>NF 13095 ELLEN</v>
      </c>
    </row>
    <row r="1279" customFormat="false" ht="12.75" hidden="false" customHeight="true" outlineLevel="0" collapsed="false">
      <c r="A1279" s="15" t="n">
        <f aca="false">Report!C2063</f>
        <v>46281</v>
      </c>
      <c r="B1279" s="1" t="str">
        <f aca="false">Report!E2063</f>
        <v>BONNA VITTA INDUSTRIA E COMERCIO LTDA.</v>
      </c>
      <c r="C1279" s="16" t="n">
        <f aca="false">Report!U2063</f>
        <v>278.1</v>
      </c>
      <c r="D1279" s="1" t="str">
        <f aca="false">Report!X2063</f>
        <v>NF 4884 ELLEN</v>
      </c>
    </row>
    <row r="1280" customFormat="false" ht="12.75" hidden="false" customHeight="true" outlineLevel="0" collapsed="false">
      <c r="A1280" s="15" t="n">
        <f aca="false">Report!C2064</f>
        <v>46281</v>
      </c>
      <c r="B1280" s="1" t="str">
        <f aca="false">Report!E2064</f>
        <v>BRF S A</v>
      </c>
      <c r="C1280" s="16" t="n">
        <f aca="false">Report!U2064</f>
        <v>2296</v>
      </c>
      <c r="D1280" s="1" t="str">
        <f aca="false">Report!X2064</f>
        <v>NF 1627324 ELLEN</v>
      </c>
    </row>
    <row r="1281" customFormat="false" ht="12.75" hidden="false" customHeight="true" outlineLevel="0" collapsed="false">
      <c r="A1281" s="15" t="n">
        <f aca="false">Report!C2065</f>
        <v>46281</v>
      </c>
      <c r="B1281" s="1" t="str">
        <f aca="false">Report!E2065</f>
        <v>DISTRIBUIDORA LOPES LTDA</v>
      </c>
      <c r="C1281" s="16" t="n">
        <f aca="false">Report!U2065</f>
        <v>684.65</v>
      </c>
      <c r="D1281" s="1" t="str">
        <f aca="false">Report!X2065</f>
        <v>NF 1726308 ELLEN</v>
      </c>
    </row>
    <row r="1282" customFormat="false" ht="12.75" hidden="false" customHeight="true" outlineLevel="0" collapsed="false">
      <c r="A1282" s="15" t="n">
        <f aca="false">Report!C2066</f>
        <v>46281</v>
      </c>
      <c r="B1282" s="1" t="str">
        <f aca="false">Report!E2066</f>
        <v>DUNORTE DISTRIBUIDORA DE PRODUTOS DE CONSUMO LTDA</v>
      </c>
      <c r="C1282" s="16" t="n">
        <f aca="false">Report!U2066</f>
        <v>733.77</v>
      </c>
      <c r="D1282" s="1" t="str">
        <f aca="false">Report!X2066</f>
        <v>NF 3242273 ELLEN</v>
      </c>
    </row>
    <row r="1283" customFormat="false" ht="12.75" hidden="false" customHeight="true" outlineLevel="0" collapsed="false">
      <c r="A1283" s="15" t="n">
        <f aca="false">Report!C2067</f>
        <v>46281</v>
      </c>
      <c r="B1283" s="1" t="str">
        <f aca="false">Report!E2067</f>
        <v>EMPRESA BRASILEIRA DE DISTRIBUICAO LTDA</v>
      </c>
      <c r="C1283" s="16" t="n">
        <f aca="false">Report!U2067</f>
        <v>1154.65</v>
      </c>
      <c r="D1283" s="1" t="str">
        <f aca="false">Report!X2067</f>
        <v>NF 2310769 ELLEN</v>
      </c>
    </row>
    <row r="1284" customFormat="false" ht="12.75" hidden="false" customHeight="true" outlineLevel="0" collapsed="false">
      <c r="A1284" s="15" t="n">
        <f aca="false">Report!C2068</f>
        <v>46281</v>
      </c>
      <c r="B1284" s="1" t="str">
        <f aca="false">Report!E2068</f>
        <v>FALCAO INDUSTRIA DE ALIMENTOS LTDA</v>
      </c>
      <c r="C1284" s="16" t="n">
        <f aca="false">Report!U2068</f>
        <v>2170.64</v>
      </c>
      <c r="D1284" s="1" t="str">
        <f aca="false">Report!X2068</f>
        <v>NF 33492 ELLEN</v>
      </c>
    </row>
    <row r="1285" customFormat="false" ht="12.75" hidden="false" customHeight="true" outlineLevel="0" collapsed="false">
      <c r="A1285" s="15" t="n">
        <f aca="false">Report!C2069</f>
        <v>46281</v>
      </c>
      <c r="B1285" s="1" t="str">
        <f aca="false">Report!E2069</f>
        <v>FALCAO INDUSTRIA DE ALIMENTOS LTDA</v>
      </c>
      <c r="C1285" s="16" t="n">
        <f aca="false">Report!U2069</f>
        <v>432.76</v>
      </c>
      <c r="D1285" s="1" t="str">
        <f aca="false">Report!X2069</f>
        <v>NF 38204 ELLEN</v>
      </c>
    </row>
    <row r="1286" customFormat="false" ht="12.75" hidden="false" customHeight="true" outlineLevel="0" collapsed="false">
      <c r="A1286" s="15" t="n">
        <f aca="false">Report!C2070</f>
        <v>46281</v>
      </c>
      <c r="B1286" s="1" t="str">
        <f aca="false">Report!E2070</f>
        <v>FENNIX BRASIL DISTRIBUIDORA DE PRODUTOS</v>
      </c>
      <c r="C1286" s="16" t="n">
        <f aca="false">Report!U2070</f>
        <v>679.16</v>
      </c>
      <c r="D1286" s="1" t="str">
        <f aca="false">Report!X2070</f>
        <v>NF 319020 ELLEN</v>
      </c>
    </row>
    <row r="1287" customFormat="false" ht="12.75" hidden="false" customHeight="true" outlineLevel="0" collapsed="false">
      <c r="A1287" s="15" t="n">
        <f aca="false">Report!C2071</f>
        <v>46281</v>
      </c>
      <c r="B1287" s="1" t="str">
        <f aca="false">Report!E2071</f>
        <v>FUNNY PET DISTRIBUIDORA DE ALIMENTOS PAR</v>
      </c>
      <c r="C1287" s="16" t="n">
        <f aca="false">Report!U2071</f>
        <v>1501.38</v>
      </c>
      <c r="D1287" s="1" t="str">
        <f aca="false">Report!X2071</f>
        <v>NF 21189 ELLEN</v>
      </c>
    </row>
    <row r="1288" customFormat="false" ht="12.75" hidden="false" customHeight="true" outlineLevel="0" collapsed="false">
      <c r="A1288" s="15" t="n">
        <f aca="false">Report!C2072</f>
        <v>46281</v>
      </c>
      <c r="B1288" s="1" t="str">
        <f aca="false">Report!E2072</f>
        <v>JAB COMERCIO DE PRODUTOS ALIMENTICIOS LT</v>
      </c>
      <c r="C1288" s="16" t="n">
        <f aca="false">Report!U2072</f>
        <v>149</v>
      </c>
      <c r="D1288" s="1" t="str">
        <f aca="false">Report!X2072</f>
        <v>NF 3898 ELLEN</v>
      </c>
    </row>
    <row r="1289" customFormat="false" ht="12.75" hidden="false" customHeight="true" outlineLevel="0" collapsed="false">
      <c r="A1289" s="15" t="n">
        <f aca="false">Report!C2073</f>
        <v>46281</v>
      </c>
      <c r="B1289" s="1" t="str">
        <f aca="false">Report!E2073</f>
        <v>MAXFRI DISTRIUIDORA LTDA</v>
      </c>
      <c r="C1289" s="16" t="n">
        <f aca="false">Report!U2073</f>
        <v>4070</v>
      </c>
      <c r="D1289" s="1" t="str">
        <f aca="false">Report!X2073</f>
        <v>NF 15323 ELLEN</v>
      </c>
    </row>
    <row r="1290" customFormat="false" ht="12.75" hidden="false" customHeight="true" outlineLevel="0" collapsed="false">
      <c r="A1290" s="15" t="n">
        <f aca="false">Report!C2074</f>
        <v>46281</v>
      </c>
      <c r="B1290" s="1" t="str">
        <f aca="false">Report!E2074</f>
        <v>NEYLIANE S DE OLIVEIRA &amp; CIA LTDA</v>
      </c>
      <c r="C1290" s="16" t="n">
        <f aca="false">Report!U2074</f>
        <v>300</v>
      </c>
      <c r="D1290" s="1" t="str">
        <f aca="false">Report!X2074</f>
        <v>COMPRAS - 20L DE AÇAI - PG NO P 16/9/26-ELLEN</v>
      </c>
    </row>
    <row r="1291" customFormat="false" ht="12.75" hidden="false" customHeight="true" outlineLevel="0" collapsed="false">
      <c r="A1291" s="15" t="n">
        <f aca="false">Report!C2076</f>
        <v>46281</v>
      </c>
      <c r="B1291" s="1" t="str">
        <f aca="false">Report!E2076</f>
        <v>OESA COMERCIO E REPRESENTACOES S/A</v>
      </c>
      <c r="C1291" s="16" t="n">
        <f aca="false">Report!U2076</f>
        <v>1510.34</v>
      </c>
      <c r="D1291" s="1" t="str">
        <f aca="false">Report!X2076</f>
        <v>NF 447609 ELLEN</v>
      </c>
    </row>
    <row r="1292" customFormat="false" ht="12.75" hidden="false" customHeight="true" outlineLevel="0" collapsed="false">
      <c r="A1292" s="15" t="n">
        <f aca="false">Report!C2077</f>
        <v>46281</v>
      </c>
      <c r="B1292" s="1" t="str">
        <f aca="false">Report!E2077</f>
        <v>RENATO DE O AZEVEDO E CIA LTDA - EPP</v>
      </c>
      <c r="C1292" s="16" t="n">
        <f aca="false">Report!U2077</f>
        <v>781.39</v>
      </c>
      <c r="D1292" s="1" t="str">
        <f aca="false">Report!X2077</f>
        <v>NF 5642 ELLEN</v>
      </c>
    </row>
    <row r="1293" customFormat="false" ht="12.75" hidden="false" customHeight="true" outlineLevel="0" collapsed="false">
      <c r="A1293" s="15" t="n">
        <f aca="false">Report!C2078</f>
        <v>46281</v>
      </c>
      <c r="B1293" s="1" t="str">
        <f aca="false">Report!E2078</f>
        <v>RISADINHA LTDA</v>
      </c>
      <c r="C1293" s="16" t="n">
        <f aca="false">Report!U2078</f>
        <v>830.13</v>
      </c>
      <c r="D1293" s="1" t="str">
        <f aca="false">Report!X2078</f>
        <v>NF 668739 ELLEN</v>
      </c>
    </row>
    <row r="1294" customFormat="false" ht="12.75" hidden="false" customHeight="true" outlineLevel="0" collapsed="false">
      <c r="A1294" s="15" t="n">
        <f aca="false">Report!C2083</f>
        <v>46281</v>
      </c>
      <c r="B1294" s="1" t="str">
        <f aca="false">Report!E2083</f>
        <v>T. M. L. DA SILVA LTDA</v>
      </c>
      <c r="C1294" s="16" t="n">
        <f aca="false">Report!U2083</f>
        <v>388.68</v>
      </c>
      <c r="D1294" s="1" t="str">
        <f aca="false">Report!X2083</f>
        <v>NF 15352 ELLEN</v>
      </c>
    </row>
    <row r="1295" customFormat="false" ht="12.75" hidden="false" customHeight="true" outlineLevel="0" collapsed="false">
      <c r="A1295" s="15" t="n">
        <f aca="false">Report!C2084</f>
        <v>46282</v>
      </c>
      <c r="B1295" s="1" t="str">
        <f aca="false">Report!E2084</f>
        <v>AMAZON MILK IND. E COMERCIO LTDA</v>
      </c>
      <c r="C1295" s="16" t="n">
        <f aca="false">Report!U2084</f>
        <v>805.4</v>
      </c>
      <c r="D1295" s="1" t="str">
        <f aca="false">Report!X2084</f>
        <v>NF 206697 ELLEN</v>
      </c>
    </row>
    <row r="1296" customFormat="false" ht="12.75" hidden="false" customHeight="true" outlineLevel="0" collapsed="false">
      <c r="A1296" s="15" t="n">
        <f aca="false">Report!C2085</f>
        <v>46282</v>
      </c>
      <c r="B1296" s="1" t="str">
        <f aca="false">Report!E2085</f>
        <v>BRAGA TABACARIA EIRELI ME</v>
      </c>
      <c r="C1296" s="16" t="n">
        <f aca="false">Report!U2085</f>
        <v>1063.84</v>
      </c>
      <c r="D1296" s="1" t="str">
        <f aca="false">Report!X2085</f>
        <v>NF 20104 ELLEN</v>
      </c>
    </row>
    <row r="1297" customFormat="false" ht="12.75" hidden="false" customHeight="true" outlineLevel="0" collapsed="false">
      <c r="A1297" s="15" t="n">
        <f aca="false">Report!C2086</f>
        <v>46282</v>
      </c>
      <c r="B1297" s="1" t="str">
        <f aca="false">Report!E2086</f>
        <v>DISTRIBUIDORA LOPES LTDA</v>
      </c>
      <c r="C1297" s="16" t="n">
        <f aca="false">Report!U2086</f>
        <v>318.78</v>
      </c>
      <c r="D1297" s="1" t="str">
        <f aca="false">Report!X2086</f>
        <v>NF 1726860 ELLEN</v>
      </c>
    </row>
    <row r="1298" customFormat="false" ht="12.75" hidden="false" customHeight="true" outlineLevel="0" collapsed="false">
      <c r="A1298" s="15" t="n">
        <f aca="false">Report!C2087</f>
        <v>46282</v>
      </c>
      <c r="B1298" s="1" t="str">
        <f aca="false">Report!E2087</f>
        <v>E. D. SENA &amp; CIA LTDA</v>
      </c>
      <c r="C1298" s="16" t="n">
        <f aca="false">Report!U2087</f>
        <v>803.5</v>
      </c>
      <c r="D1298" s="1" t="str">
        <f aca="false">Report!X2087</f>
        <v>NF 11105 ELLEN</v>
      </c>
    </row>
    <row r="1299" customFormat="false" ht="12.75" hidden="false" customHeight="true" outlineLevel="0" collapsed="false">
      <c r="A1299" s="15" t="n">
        <f aca="false">Report!C2088</f>
        <v>46282</v>
      </c>
      <c r="B1299" s="1" t="str">
        <f aca="false">Report!E2088</f>
        <v>H L M PADARIA E CONFEITARIA LTDA</v>
      </c>
      <c r="C1299" s="16" t="n">
        <f aca="false">Report!U2088</f>
        <v>200</v>
      </c>
      <c r="D1299" s="1" t="str">
        <f aca="false">Report!X2088</f>
        <v>NF 304 COMPRAS-BOLO PG NO P 17/9/26-ELLEN</v>
      </c>
    </row>
    <row r="1300" customFormat="false" ht="12.75" hidden="false" customHeight="true" outlineLevel="0" collapsed="false">
      <c r="A1300" s="15" t="n">
        <f aca="false">Report!C2089</f>
        <v>46282</v>
      </c>
      <c r="B1300" s="1" t="str">
        <f aca="false">Report!E2089</f>
        <v>H.V.M. XAVIER ALIMENTOS</v>
      </c>
      <c r="C1300" s="16" t="n">
        <f aca="false">Report!U2089</f>
        <v>243</v>
      </c>
      <c r="D1300" s="1" t="str">
        <f aca="false">Report!X2089</f>
        <v>NF 138039 ELLEN</v>
      </c>
    </row>
    <row r="1301" customFormat="false" ht="12.75" hidden="false" customHeight="true" outlineLevel="0" collapsed="false">
      <c r="A1301" s="15" t="n">
        <f aca="false">Report!C2090</f>
        <v>46282</v>
      </c>
      <c r="B1301" s="1" t="str">
        <f aca="false">Report!E2090</f>
        <v>I. P. DIAS LTDA</v>
      </c>
      <c r="C1301" s="16" t="n">
        <f aca="false">Report!U2090</f>
        <v>571.91</v>
      </c>
      <c r="D1301" s="1" t="str">
        <f aca="false">Report!X2090</f>
        <v>NF 994 ELLEN</v>
      </c>
    </row>
    <row r="1302" customFormat="false" ht="12.75" hidden="false" customHeight="true" outlineLevel="0" collapsed="false">
      <c r="A1302" s="15" t="n">
        <f aca="false">Report!C2091</f>
        <v>46282</v>
      </c>
      <c r="B1302" s="1" t="str">
        <f aca="false">Report!E2091</f>
        <v>NOVA FRIOS COMERCIO ATACADISTA DE LATICINIOS LTDA</v>
      </c>
      <c r="C1302" s="16" t="n">
        <f aca="false">Report!U2091</f>
        <v>212.1</v>
      </c>
      <c r="D1302" s="1" t="str">
        <f aca="false">Report!X2091</f>
        <v>NF 4614 ELLEN</v>
      </c>
    </row>
    <row r="1303" customFormat="false" ht="12.75" hidden="false" customHeight="true" outlineLevel="0" collapsed="false">
      <c r="A1303" s="15" t="n">
        <f aca="false">Report!C2092</f>
        <v>46282</v>
      </c>
      <c r="B1303" s="1" t="str">
        <f aca="false">Report!E2092</f>
        <v>OPPORTUNITY ALIMENTOS PARA ANIMAIS LTDA</v>
      </c>
      <c r="C1303" s="16" t="n">
        <f aca="false">Report!U2092</f>
        <v>685.15</v>
      </c>
      <c r="D1303" s="1" t="str">
        <f aca="false">Report!X2092</f>
        <v>NF 35161 ELLEN</v>
      </c>
    </row>
    <row r="1304" customFormat="false" ht="12.75" hidden="false" customHeight="true" outlineLevel="0" collapsed="false">
      <c r="A1304" s="15" t="n">
        <f aca="false">Report!C2093</f>
        <v>46282</v>
      </c>
      <c r="B1304" s="1" t="str">
        <f aca="false">Report!E2093</f>
        <v>REAL BEBIDAS DA AMAZONIA LTDA</v>
      </c>
      <c r="C1304" s="16" t="n">
        <f aca="false">Report!U2093</f>
        <v>362</v>
      </c>
      <c r="D1304" s="1" t="str">
        <f aca="false">Report!X2093</f>
        <v>NF 639283 ELLEN</v>
      </c>
    </row>
    <row r="1305" customFormat="false" ht="12.75" hidden="false" customHeight="true" outlineLevel="0" collapsed="false">
      <c r="A1305" s="15" t="n">
        <f aca="false">Report!C2099</f>
        <v>46282</v>
      </c>
      <c r="B1305" s="1" t="str">
        <f aca="false">Report!E2099</f>
        <v>SEM FORNECEDOR</v>
      </c>
      <c r="C1305" s="16" t="n">
        <f aca="false">Report!U2099</f>
        <v>200</v>
      </c>
      <c r="D1305" s="1" t="str">
        <f aca="false">Report!X2099</f>
        <v>compra trufa / genio</v>
      </c>
    </row>
    <row r="1306" customFormat="false" ht="12.75" hidden="false" customHeight="true" outlineLevel="0" collapsed="false">
      <c r="A1306" s="15" t="n">
        <f aca="false">Report!C2100</f>
        <v>46282</v>
      </c>
      <c r="B1306" s="1" t="str">
        <f aca="false">Report!E2100</f>
        <v>SOUZA CRUZ LTDA.</v>
      </c>
      <c r="C1306" s="16" t="n">
        <f aca="false">Report!U2100</f>
        <v>4761.77</v>
      </c>
      <c r="D1306" s="1" t="str">
        <f aca="false">Report!X2100</f>
        <v>NF 572518 ELLEN</v>
      </c>
    </row>
    <row r="1307" customFormat="false" ht="12.75" hidden="false" customHeight="true" outlineLevel="0" collapsed="false">
      <c r="A1307" s="15" t="n">
        <f aca="false">Report!C2101</f>
        <v>46282</v>
      </c>
      <c r="B1307" s="1" t="str">
        <f aca="false">Report!E2101</f>
        <v>TAPAJOS COM DE PERFUMARIA COSMETICOS E G</v>
      </c>
      <c r="C1307" s="16" t="n">
        <f aca="false">Report!U2101</f>
        <v>793.81</v>
      </c>
      <c r="D1307" s="1" t="str">
        <f aca="false">Report!X2101</f>
        <v>NF 586415 ELLEN</v>
      </c>
    </row>
    <row r="1308" customFormat="false" ht="12.75" hidden="false" customHeight="true" outlineLevel="0" collapsed="false">
      <c r="A1308" s="15" t="n">
        <f aca="false">Report!C2102</f>
        <v>46282</v>
      </c>
      <c r="B1308" s="1" t="str">
        <f aca="false">Report!E2102</f>
        <v>TRES CORACOES ALIMENTOS S.A.</v>
      </c>
      <c r="C1308" s="16" t="n">
        <f aca="false">Report!U2102</f>
        <v>182.82</v>
      </c>
      <c r="D1308" s="1" t="str">
        <f aca="false">Report!X2102</f>
        <v>NF 357892 ELLEN</v>
      </c>
    </row>
    <row r="1309" customFormat="false" ht="12.75" hidden="false" customHeight="true" outlineLevel="0" collapsed="false">
      <c r="A1309" s="15" t="n">
        <f aca="false">Report!C2103</f>
        <v>46283</v>
      </c>
      <c r="B1309" s="1" t="str">
        <f aca="false">Report!E2103</f>
        <v>ADRIANO FEITOSA OLIVEIRA LTDA</v>
      </c>
      <c r="C1309" s="16" t="n">
        <f aca="false">Report!U2103</f>
        <v>769.5</v>
      </c>
      <c r="D1309" s="1" t="str">
        <f aca="false">Report!X2103</f>
        <v>NF 383 ELLEN</v>
      </c>
    </row>
    <row r="1310" customFormat="false" ht="12.75" hidden="false" customHeight="true" outlineLevel="0" collapsed="false">
      <c r="A1310" s="15" t="n">
        <f aca="false">Report!C2104</f>
        <v>46283</v>
      </c>
      <c r="B1310" s="1" t="str">
        <f aca="false">Report!E2104</f>
        <v>BRAGA TABACARIA EIRELI ME</v>
      </c>
      <c r="C1310" s="16" t="n">
        <f aca="false">Report!U2104</f>
        <v>860.51</v>
      </c>
      <c r="D1310" s="1" t="str">
        <f aca="false">Report!X2104</f>
        <v>NF 20278 ELLEN</v>
      </c>
    </row>
    <row r="1311" customFormat="false" ht="12.75" hidden="false" customHeight="true" outlineLevel="0" collapsed="false">
      <c r="A1311" s="15" t="n">
        <f aca="false">Report!C2105</f>
        <v>46283</v>
      </c>
      <c r="B1311" s="1" t="str">
        <f aca="false">Report!E2105</f>
        <v>BROTHERS  INDUSTRIA DE ALIMENTOS LTDA</v>
      </c>
      <c r="C1311" s="16" t="n">
        <f aca="false">Report!U2105</f>
        <v>311.8</v>
      </c>
      <c r="D1311" s="1" t="str">
        <f aca="false">Report!X2105</f>
        <v>NF 1041221 ELLEN</v>
      </c>
    </row>
    <row r="1312" customFormat="false" ht="12.75" hidden="false" customHeight="true" outlineLevel="0" collapsed="false">
      <c r="A1312" s="15" t="n">
        <f aca="false">Report!C2106</f>
        <v>46283</v>
      </c>
      <c r="B1312" s="1" t="str">
        <f aca="false">Report!E2106</f>
        <v>DISTRIBUIDORA LOPES LTDA</v>
      </c>
      <c r="C1312" s="16" t="n">
        <f aca="false">Report!U2106</f>
        <v>1333.11</v>
      </c>
      <c r="D1312" s="1" t="str">
        <f aca="false">Report!X2106</f>
        <v>NF 1724435 ELLEN</v>
      </c>
    </row>
    <row r="1313" customFormat="false" ht="12.75" hidden="false" customHeight="true" outlineLevel="0" collapsed="false">
      <c r="A1313" s="15" t="n">
        <f aca="false">Report!C2107</f>
        <v>46283</v>
      </c>
      <c r="B1313" s="1" t="str">
        <f aca="false">Report!E2107</f>
        <v>DURAES DISTRIBUIDORA DE ESTIVAS LTDA</v>
      </c>
      <c r="C1313" s="16" t="n">
        <f aca="false">Report!U2107</f>
        <v>610.19</v>
      </c>
      <c r="D1313" s="1" t="str">
        <f aca="false">Report!X2107</f>
        <v>NF 656817 ELLEN</v>
      </c>
    </row>
    <row r="1314" customFormat="false" ht="12.75" hidden="false" customHeight="true" outlineLevel="0" collapsed="false">
      <c r="A1314" s="15" t="n">
        <f aca="false">Report!C2110</f>
        <v>46283</v>
      </c>
      <c r="B1314" s="1" t="str">
        <f aca="false">Report!E2110</f>
        <v>FABRICA MODELO LTDA</v>
      </c>
      <c r="C1314" s="16" t="n">
        <f aca="false">Report!U2110</f>
        <v>428</v>
      </c>
      <c r="D1314" s="1" t="str">
        <f aca="false">Report!X2110</f>
        <v>NF 45405 ELLEN</v>
      </c>
    </row>
    <row r="1315" customFormat="false" ht="12.75" hidden="false" customHeight="true" outlineLevel="0" collapsed="false">
      <c r="A1315" s="15" t="n">
        <f aca="false">Report!C2111</f>
        <v>46283</v>
      </c>
      <c r="B1315" s="1" t="str">
        <f aca="false">Report!E2111</f>
        <v>FEMAR IND E COM DE BEBIDAS LTDA</v>
      </c>
      <c r="C1315" s="16" t="n">
        <f aca="false">Report!U2111</f>
        <v>247.56</v>
      </c>
      <c r="D1315" s="1" t="str">
        <f aca="false">Report!X2111</f>
        <v>NF 58376 ELLEN</v>
      </c>
    </row>
    <row r="1316" customFormat="false" ht="12.75" hidden="false" customHeight="true" outlineLevel="0" collapsed="false">
      <c r="A1316" s="15" t="n">
        <f aca="false">Report!C2112</f>
        <v>46283</v>
      </c>
      <c r="B1316" s="1" t="str">
        <f aca="false">Report!E2112</f>
        <v>H. L. DO NASCIMENTO</v>
      </c>
      <c r="C1316" s="16" t="n">
        <f aca="false">Report!U2112</f>
        <v>793.3</v>
      </c>
      <c r="D1316" s="1" t="str">
        <f aca="false">Report!X2112</f>
        <v>NF 6092 ELLEN</v>
      </c>
    </row>
    <row r="1317" customFormat="false" ht="12.75" hidden="false" customHeight="true" outlineLevel="0" collapsed="false">
      <c r="A1317" s="15" t="n">
        <f aca="false">Report!C2113</f>
        <v>46283</v>
      </c>
      <c r="B1317" s="1" t="str">
        <f aca="false">Report!E2113</f>
        <v>MAXFRI DISTRIUIDORA LTDA</v>
      </c>
      <c r="C1317" s="16" t="n">
        <f aca="false">Report!U2113</f>
        <v>1460.8</v>
      </c>
      <c r="D1317" s="1" t="str">
        <f aca="false">Report!X2113</f>
        <v>NF 15274 ELLEN</v>
      </c>
    </row>
    <row r="1318" customFormat="false" ht="12.75" hidden="false" customHeight="true" outlineLevel="0" collapsed="false">
      <c r="A1318" s="15" t="n">
        <f aca="false">Report!C2114</f>
        <v>46283</v>
      </c>
      <c r="B1318" s="1" t="str">
        <f aca="false">Report!E2114</f>
        <v>NEYLIANE S DE OLIVEIRA &amp; CIA LTDA</v>
      </c>
      <c r="C1318" s="16" t="n">
        <f aca="false">Report!U2114</f>
        <v>120</v>
      </c>
      <c r="D1318" s="1" t="str">
        <f aca="false">Report!X2114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Report!C2115</f>
        <v>46283</v>
      </c>
      <c r="B1319" s="1" t="str">
        <f aca="false">Report!E2115</f>
        <v>NEYLIANE S DE OLIVEIRA &amp; CIA LTDA</v>
      </c>
      <c r="C1319" s="16" t="n">
        <f aca="false">Report!U2115</f>
        <v>1561.5</v>
      </c>
      <c r="D1319" s="1" t="str">
        <f aca="false">Report!X2115</f>
        <v>FEIRA - PG P C6-BANK/RENATO- ELLEN</v>
      </c>
    </row>
    <row r="1320" customFormat="false" ht="12.75" hidden="false" customHeight="true" outlineLevel="0" collapsed="false">
      <c r="A1320" s="15" t="n">
        <f aca="false">Report!C2117</f>
        <v>46283</v>
      </c>
      <c r="B1320" s="1" t="str">
        <f aca="false">Report!E2117</f>
        <v>OCIDENTAL COMERCIO DE FRIOS LTDA</v>
      </c>
      <c r="C1320" s="16" t="n">
        <f aca="false">Report!U2117</f>
        <v>2311.25</v>
      </c>
      <c r="D1320" s="1" t="str">
        <f aca="false">Report!X2117</f>
        <v>NF 1269729 ELLEN</v>
      </c>
    </row>
    <row r="1321" customFormat="false" ht="12.75" hidden="false" customHeight="true" outlineLevel="0" collapsed="false">
      <c r="A1321" s="15" t="n">
        <f aca="false">Report!C2121</f>
        <v>46284</v>
      </c>
      <c r="B1321" s="1" t="str">
        <f aca="false">Report!E2121</f>
        <v>FALCAO INDUSTRIA DE ALIMENTOS LTDA</v>
      </c>
      <c r="C1321" s="16" t="n">
        <f aca="false">Report!U2121</f>
        <v>309.71</v>
      </c>
      <c r="D1321" s="1" t="str">
        <f aca="false">Report!X2121</f>
        <v>NF 33408 ELLEN</v>
      </c>
    </row>
    <row r="1322" customFormat="false" ht="12.75" hidden="false" customHeight="true" outlineLevel="0" collapsed="false">
      <c r="A1322" s="15" t="n">
        <f aca="false">Report!C2122</f>
        <v>46284</v>
      </c>
      <c r="B1322" s="1" t="str">
        <f aca="false">Report!E2122</f>
        <v>FE COMERCIO DE MATERIAIS DE CONSTRUCAO</v>
      </c>
      <c r="C1322" s="16" t="n">
        <f aca="false">Report!U2122</f>
        <v>793.46</v>
      </c>
      <c r="D1322" s="1" t="str">
        <f aca="false">Report!X2122</f>
        <v>NF 5521 ELLEN</v>
      </c>
    </row>
    <row r="1323" customFormat="false" ht="12.75" hidden="false" customHeight="true" outlineLevel="0" collapsed="false">
      <c r="A1323" s="15" t="n">
        <f aca="false">Report!C2123</f>
        <v>46284</v>
      </c>
      <c r="B1323" s="1" t="str">
        <f aca="false">Report!E2123</f>
        <v>H L M PADARIA E CONFEITARIA LTDA</v>
      </c>
      <c r="C1323" s="16" t="n">
        <f aca="false">Report!U2123</f>
        <v>260</v>
      </c>
      <c r="D1323" s="1" t="str">
        <f aca="false">Report!X2123</f>
        <v>NF 311 COMPRAS-BOLO PG NO P 19/9/26-ELLEN</v>
      </c>
    </row>
    <row r="1324" customFormat="false" ht="12.75" hidden="false" customHeight="true" outlineLevel="0" collapsed="false">
      <c r="A1324" s="15" t="n">
        <f aca="false">Report!C2124</f>
        <v>46284</v>
      </c>
      <c r="B1324" s="1" t="str">
        <f aca="false">Report!E2124</f>
        <v>MAXFRI DISTRIUIDORA LTDA</v>
      </c>
      <c r="C1324" s="16" t="n">
        <f aca="false">Report!U2124</f>
        <v>4531.6</v>
      </c>
      <c r="D1324" s="1" t="str">
        <f aca="false">Report!X2124</f>
        <v>NF 15352 ELLEN</v>
      </c>
    </row>
    <row r="1325" customFormat="false" ht="12.75" hidden="false" customHeight="true" outlineLevel="0" collapsed="false">
      <c r="A1325" s="15" t="n">
        <f aca="false">Report!C2136</f>
        <v>46286</v>
      </c>
      <c r="B1325" s="1" t="str">
        <f aca="false">Report!E2136</f>
        <v>J W N DOS SANTOS</v>
      </c>
      <c r="C1325" s="16" t="n">
        <f aca="false">Report!U2136</f>
        <v>309.5</v>
      </c>
      <c r="D1325" s="1" t="str">
        <f aca="false">Report!X2136</f>
        <v>NF 444 ELLEN</v>
      </c>
    </row>
    <row r="1326" customFormat="false" ht="12.75" hidden="false" customHeight="true" outlineLevel="0" collapsed="false">
      <c r="A1326" s="15" t="n">
        <f aca="false">Report!C2137</f>
        <v>46286</v>
      </c>
      <c r="B1326" s="1" t="str">
        <f aca="false">Report!E2137</f>
        <v>MARTINS COM SERV DISTR SA</v>
      </c>
      <c r="C1326" s="16" t="n">
        <f aca="false">Report!U2137</f>
        <v>176.57</v>
      </c>
      <c r="D1326" s="1" t="str">
        <f aca="false">Report!X2137</f>
        <v>NF'S 1796899/1796900 ELLEN</v>
      </c>
    </row>
    <row r="1327" customFormat="false" ht="12.75" hidden="false" customHeight="true" outlineLevel="0" collapsed="false">
      <c r="A1327" s="15" t="n">
        <f aca="false">Report!C2138</f>
        <v>46286</v>
      </c>
      <c r="B1327" s="1" t="str">
        <f aca="false">Report!E2138</f>
        <v>MAXPEL COMERCIAL LTDA</v>
      </c>
      <c r="C1327" s="16" t="n">
        <f aca="false">Report!U2138</f>
        <v>983.77</v>
      </c>
      <c r="D1327" s="1" t="str">
        <f aca="false">Report!X2138</f>
        <v>NFS 319296/319297 - ELLEN</v>
      </c>
    </row>
    <row r="1328" customFormat="false" ht="12.75" hidden="false" customHeight="true" outlineLevel="0" collapsed="false">
      <c r="A1328" s="15" t="n">
        <f aca="false">Report!C2139</f>
        <v>46286</v>
      </c>
      <c r="B1328" s="1" t="str">
        <f aca="false">Report!E2139</f>
        <v>NESTLÉ BRASIL LTDA.</v>
      </c>
      <c r="C1328" s="16" t="n">
        <f aca="false">Report!U2139</f>
        <v>1255.7</v>
      </c>
      <c r="D1328" s="1" t="str">
        <f aca="false">Report!X2139</f>
        <v>NF NF 1441731 ELLEN</v>
      </c>
    </row>
    <row r="1329" customFormat="false" ht="12.75" hidden="false" customHeight="true" outlineLevel="0" collapsed="false">
      <c r="A1329" s="15" t="n">
        <f aca="false">Report!C2140</f>
        <v>46286</v>
      </c>
      <c r="B1329" s="1" t="str">
        <f aca="false">Report!E2140</f>
        <v>NEYLIANE S DE OLIVEIRA &amp; CIA LTDA</v>
      </c>
      <c r="C1329" s="16" t="n">
        <f aca="false">Report!U2140</f>
        <v>225</v>
      </c>
      <c r="D1329" s="1" t="str">
        <f aca="false">Report!X2140</f>
        <v>COMPRAS- 15L DE AÇAI - PG NO P 19/9/29-ELLEN</v>
      </c>
    </row>
    <row r="1330" customFormat="false" ht="12.75" hidden="false" customHeight="true" outlineLevel="0" collapsed="false">
      <c r="A1330" s="15" t="n">
        <f aca="false">Report!C2141</f>
        <v>46286</v>
      </c>
      <c r="B1330" s="1" t="str">
        <f aca="false">Report!E2141</f>
        <v>PANIFICADORA E CONFEITARIA REAL MADRI LTDA</v>
      </c>
      <c r="C1330" s="16" t="n">
        <f aca="false">Report!U2141</f>
        <v>159.95</v>
      </c>
      <c r="D1330" s="1" t="str">
        <f aca="false">Report!X2141</f>
        <v>NF 807 ELLEN</v>
      </c>
    </row>
    <row r="1331" customFormat="false" ht="12.75" hidden="false" customHeight="true" outlineLevel="0" collapsed="false">
      <c r="A1331" s="15" t="n">
        <f aca="false">Report!C2143</f>
        <v>46286</v>
      </c>
      <c r="B1331" s="1" t="str">
        <f aca="false">Report!E2143</f>
        <v>SB COMERCIO LTDA</v>
      </c>
      <c r="C1331" s="16" t="n">
        <f aca="false">Report!U2143</f>
        <v>521.74</v>
      </c>
      <c r="D1331" s="1" t="str">
        <f aca="false">Report!X2143</f>
        <v>NF 1966312 ELLEN</v>
      </c>
    </row>
    <row r="1332" customFormat="false" ht="12.75" hidden="false" customHeight="true" outlineLevel="0" collapsed="false">
      <c r="A1332" s="15" t="n">
        <f aca="false">Report!C2147</f>
        <v>46286</v>
      </c>
      <c r="B1332" s="1" t="str">
        <f aca="false">Report!E2147</f>
        <v>VICTORIA COMERCIO INTERNACIONAL DE ALIME</v>
      </c>
      <c r="C1332" s="16" t="n">
        <f aca="false">Report!U2147</f>
        <v>1213.95</v>
      </c>
      <c r="D1332" s="1" t="str">
        <f aca="false">Report!X2147</f>
        <v>NF 13070 ELLEN</v>
      </c>
    </row>
    <row r="1333" customFormat="false" ht="12.75" hidden="false" customHeight="true" outlineLevel="0" collapsed="false">
      <c r="A1333" s="15" t="n">
        <f aca="false">Report!C2148</f>
        <v>46287</v>
      </c>
      <c r="B1333" s="1" t="str">
        <f aca="false">Report!E2148</f>
        <v>ADICSO FABIAN GONZALEZ MONTILLA 70302186</v>
      </c>
      <c r="C1333" s="16" t="n">
        <f aca="false">Report!U2148</f>
        <v>180</v>
      </c>
      <c r="D1333" s="1" t="str">
        <f aca="false">Report!X2148</f>
        <v>NF 668 ELLEN</v>
      </c>
    </row>
    <row r="1334" customFormat="false" ht="12.75" hidden="false" customHeight="true" outlineLevel="0" collapsed="false">
      <c r="A1334" s="15" t="n">
        <f aca="false">Report!C2149</f>
        <v>46287</v>
      </c>
      <c r="B1334" s="1" t="str">
        <f aca="false">Report!E2149</f>
        <v>ATACADAO S.A.</v>
      </c>
      <c r="C1334" s="16" t="n">
        <f aca="false">Report!U2149</f>
        <v>942.69</v>
      </c>
      <c r="D1334" s="1" t="str">
        <f aca="false">Report!X2149</f>
        <v>NF 1925381 ELLEN</v>
      </c>
    </row>
    <row r="1335" customFormat="false" ht="12.75" hidden="false" customHeight="true" outlineLevel="0" collapsed="false">
      <c r="A1335" s="15" t="n">
        <f aca="false">Report!C2150</f>
        <v>46287</v>
      </c>
      <c r="B1335" s="1" t="str">
        <f aca="false">Report!E2150</f>
        <v>CB COMERCIO E DISTRIBUIDORA DE ALIMENTOS</v>
      </c>
      <c r="C1335" s="16" t="n">
        <f aca="false">Report!U2150</f>
        <v>843.65</v>
      </c>
      <c r="D1335" s="1" t="str">
        <f aca="false">Report!X2150</f>
        <v>NF 866347 ELLEN</v>
      </c>
    </row>
    <row r="1336" customFormat="false" ht="12.75" hidden="false" customHeight="true" outlineLevel="0" collapsed="false">
      <c r="A1336" s="15" t="n">
        <f aca="false">Report!C2151</f>
        <v>46287</v>
      </c>
      <c r="B1336" s="1" t="str">
        <f aca="false">Report!E2151</f>
        <v>EDMARA COMERCIO DE HIGIENE PESSOAL LTDA</v>
      </c>
      <c r="C1336" s="16" t="n">
        <f aca="false">Report!U2151</f>
        <v>873.08</v>
      </c>
      <c r="D1336" s="1" t="str">
        <f aca="false">Report!X2151</f>
        <v>NF 8744 ELLEN</v>
      </c>
    </row>
    <row r="1337" customFormat="false" ht="12.75" hidden="false" customHeight="true" outlineLevel="0" collapsed="false">
      <c r="A1337" s="15" t="n">
        <f aca="false">Report!C2152</f>
        <v>46287</v>
      </c>
      <c r="B1337" s="1" t="str">
        <f aca="false">Report!E2152</f>
        <v>FEIRA</v>
      </c>
      <c r="C1337" s="16" t="n">
        <f aca="false">Report!U2152</f>
        <v>720</v>
      </c>
      <c r="D1337" s="1" t="str">
        <f aca="false">Report!X2152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Report!C2153</f>
        <v>46287</v>
      </c>
      <c r="B1338" s="1" t="str">
        <f aca="false">Report!E2153</f>
        <v>FENNIX BRASIL DISTRIBUIDORA DE PRODUTOS</v>
      </c>
      <c r="C1338" s="16" t="n">
        <f aca="false">Report!U2153</f>
        <v>587.44</v>
      </c>
      <c r="D1338" s="1" t="str">
        <f aca="false">Report!X2153</f>
        <v>NF 399726 ELLEN</v>
      </c>
    </row>
    <row r="1339" customFormat="false" ht="12.75" hidden="false" customHeight="true" outlineLevel="0" collapsed="false">
      <c r="A1339" s="15" t="n">
        <f aca="false">Report!C2154</f>
        <v>46287</v>
      </c>
      <c r="B1339" s="1" t="str">
        <f aca="false">Report!E2154</f>
        <v>FENNIX BRASIL DISTRIBUIDORA DE PRODUTOS</v>
      </c>
      <c r="C1339" s="16" t="n">
        <f aca="false">Report!U2154</f>
        <v>729.31</v>
      </c>
      <c r="D1339" s="1" t="str">
        <f aca="false">Report!X2154</f>
        <v>NF 400026 ELLEN</v>
      </c>
    </row>
    <row r="1340" customFormat="false" ht="12.75" hidden="false" customHeight="true" outlineLevel="0" collapsed="false">
      <c r="A1340" s="15" t="n">
        <f aca="false">Report!C2156</f>
        <v>46287</v>
      </c>
      <c r="B1340" s="1" t="str">
        <f aca="false">Report!E2156</f>
        <v>MARE DISTRIBUIDORA DE BEBIDAS E DE PRODUTOS ALIMENTICIOS LTDA</v>
      </c>
      <c r="C1340" s="16" t="n">
        <f aca="false">Report!U2156</f>
        <v>1917.5</v>
      </c>
      <c r="D1340" s="1" t="str">
        <f aca="false">Report!X2156</f>
        <v>NF 1440541 ELLEN</v>
      </c>
    </row>
    <row r="1341" customFormat="false" ht="12.75" hidden="false" customHeight="true" outlineLevel="0" collapsed="false">
      <c r="A1341" s="15" t="n">
        <f aca="false">Report!C2157</f>
        <v>46287</v>
      </c>
      <c r="B1341" s="1" t="str">
        <f aca="false">Report!E2157</f>
        <v>NEYLIANE S DE OLIVEIRA &amp; CIA LTDA</v>
      </c>
      <c r="C1341" s="16" t="n">
        <f aca="false">Report!U2157</f>
        <v>300</v>
      </c>
      <c r="D1341" s="1" t="str">
        <f aca="false">Report!X2157</f>
        <v>COMPRAS - VISCERAS (BOLETO) ELLEN</v>
      </c>
    </row>
    <row r="1342" customFormat="false" ht="12.75" hidden="false" customHeight="true" outlineLevel="0" collapsed="false">
      <c r="A1342" s="15" t="n">
        <f aca="false">Report!C2160</f>
        <v>46287</v>
      </c>
      <c r="B1342" s="1" t="str">
        <f aca="false">Report!E2160</f>
        <v>NEYLIANE S DE OLIVEIRA &amp; CIA LTDA</v>
      </c>
      <c r="C1342" s="16" t="n">
        <f aca="false">Report!U2160</f>
        <v>280</v>
      </c>
      <c r="D1342" s="1" t="str">
        <f aca="false">Report!X2160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Report!C2161</f>
        <v>46287</v>
      </c>
      <c r="B1343" s="1" t="str">
        <f aca="false">Report!E2161</f>
        <v>NEYLIANE S DE OLIVEIRA &amp; CIA LTDA</v>
      </c>
      <c r="C1343" s="16" t="n">
        <f aca="false">Report!U2161</f>
        <v>2456</v>
      </c>
      <c r="D1343" s="1" t="str">
        <f aca="false">Report!X2161</f>
        <v>FEIRA - PG P C6-BANK/RENATO- ELLEN</v>
      </c>
    </row>
    <row r="1344" customFormat="false" ht="12.75" hidden="false" customHeight="true" outlineLevel="0" collapsed="false">
      <c r="A1344" s="15" t="n">
        <f aca="false">Report!C2167</f>
        <v>46287</v>
      </c>
      <c r="B1344" s="1" t="str">
        <f aca="false">Report!E2167</f>
        <v>SOUZA CRUZ LTDA.</v>
      </c>
      <c r="C1344" s="16" t="n">
        <f aca="false">Report!U2167</f>
        <v>4060.96</v>
      </c>
      <c r="D1344" s="1" t="str">
        <f aca="false">Report!X2167</f>
        <v>NF 573768 ELLEN</v>
      </c>
    </row>
    <row r="1345" customFormat="false" ht="12.75" hidden="false" customHeight="true" outlineLevel="0" collapsed="false">
      <c r="A1345" s="15" t="n">
        <f aca="false">Report!C2168</f>
        <v>46287</v>
      </c>
      <c r="B1345" s="1" t="str">
        <f aca="false">Report!E2168</f>
        <v>TAPAJOS COM DE PERFUMARIA COSMETICOS E G</v>
      </c>
      <c r="C1345" s="16" t="n">
        <f aca="false">Report!U2168</f>
        <v>573.28</v>
      </c>
      <c r="D1345" s="1" t="str">
        <f aca="false">Report!X2168</f>
        <v>NF 591052 ELLEN</v>
      </c>
    </row>
    <row r="1346" customFormat="false" ht="12.75" hidden="false" customHeight="true" outlineLevel="0" collapsed="false">
      <c r="A1346" s="15" t="n">
        <f aca="false">Report!C2169</f>
        <v>46287</v>
      </c>
      <c r="B1346" s="1" t="str">
        <f aca="false">Report!E2169</f>
        <v>TOYA INDUSTRIA E COMERCIO LTDA.</v>
      </c>
      <c r="C1346" s="16" t="n">
        <f aca="false">Report!U2169</f>
        <v>972.4</v>
      </c>
      <c r="D1346" s="1" t="str">
        <f aca="false">Report!X2169</f>
        <v>NF 259439 ELLEN</v>
      </c>
    </row>
    <row r="1347" customFormat="false" ht="12.75" hidden="false" customHeight="true" outlineLevel="0" collapsed="false">
      <c r="A1347" s="15" t="n">
        <f aca="false">Report!C2171</f>
        <v>46288</v>
      </c>
      <c r="B1347" s="1" t="str">
        <f aca="false">Report!E2171</f>
        <v>BRASIL NORTE BEBIDAS S/A</v>
      </c>
      <c r="C1347" s="16" t="n">
        <f aca="false">Report!U2171</f>
        <v>50.85</v>
      </c>
      <c r="D1347" s="1" t="str">
        <f aca="false">Report!X2171</f>
        <v>NF 1281795 ELLEN</v>
      </c>
    </row>
    <row r="1348" customFormat="false" ht="12.75" hidden="false" customHeight="true" outlineLevel="0" collapsed="false">
      <c r="A1348" s="15" t="n">
        <f aca="false">Report!C2172</f>
        <v>46288</v>
      </c>
      <c r="B1348" s="1" t="str">
        <f aca="false">Report!E2172</f>
        <v>BRASIL NORTE BEBIDAS S/A</v>
      </c>
      <c r="C1348" s="16" t="n">
        <f aca="false">Report!U2172</f>
        <v>221.99</v>
      </c>
      <c r="D1348" s="1" t="str">
        <f aca="false">Report!X2172</f>
        <v>NF 2029788 ELLEN</v>
      </c>
    </row>
    <row r="1349" customFormat="false" ht="12.75" hidden="false" customHeight="true" outlineLevel="0" collapsed="false">
      <c r="A1349" s="15" t="n">
        <f aca="false">Report!C2173</f>
        <v>46288</v>
      </c>
      <c r="B1349" s="1" t="str">
        <f aca="false">Report!E2173</f>
        <v>BRASIL NORTE BEBIDAS S/A</v>
      </c>
      <c r="C1349" s="16" t="n">
        <f aca="false">Report!U2173</f>
        <v>949.62</v>
      </c>
      <c r="D1349" s="1" t="str">
        <f aca="false">Report!X2173</f>
        <v>NF 1281807 ELLEN</v>
      </c>
    </row>
    <row r="1350" customFormat="false" ht="12.75" hidden="false" customHeight="true" outlineLevel="0" collapsed="false">
      <c r="A1350" s="15" t="n">
        <f aca="false">Report!C2174</f>
        <v>46288</v>
      </c>
      <c r="B1350" s="1" t="str">
        <f aca="false">Report!E2174</f>
        <v>BRASIL NORTE BEBIDAS S/A</v>
      </c>
      <c r="C1350" s="16" t="n">
        <f aca="false">Report!U2174</f>
        <v>630.74</v>
      </c>
      <c r="D1350" s="1" t="str">
        <f aca="false">Report!X2174</f>
        <v>NF 1281791 ELLEN</v>
      </c>
    </row>
    <row r="1351" customFormat="false" ht="12.75" hidden="false" customHeight="true" outlineLevel="0" collapsed="false">
      <c r="A1351" s="15" t="n">
        <f aca="false">Report!C2175</f>
        <v>46288</v>
      </c>
      <c r="B1351" s="1" t="str">
        <f aca="false">Report!E2175</f>
        <v>BRASIL NORTE BEBIDAS S/A</v>
      </c>
      <c r="C1351" s="16" t="n">
        <f aca="false">Report!U2175</f>
        <v>2815.26</v>
      </c>
      <c r="D1351" s="1" t="str">
        <f aca="false">Report!X2175</f>
        <v>NF 2030858 ELLEN</v>
      </c>
    </row>
    <row r="1352" customFormat="false" ht="12.75" hidden="false" customHeight="true" outlineLevel="0" collapsed="false">
      <c r="A1352" s="15" t="n">
        <f aca="false">Report!C2176</f>
        <v>46288</v>
      </c>
      <c r="B1352" s="1" t="str">
        <f aca="false">Report!E2176</f>
        <v>BRF S A</v>
      </c>
      <c r="C1352" s="16" t="n">
        <f aca="false">Report!U2176</f>
        <v>2295.99</v>
      </c>
      <c r="D1352" s="1" t="str">
        <f aca="false">Report!X2176</f>
        <v>NF 1627324 ELLEN</v>
      </c>
    </row>
    <row r="1353" customFormat="false" ht="12.75" hidden="false" customHeight="true" outlineLevel="0" collapsed="false">
      <c r="A1353" s="15" t="n">
        <f aca="false">Report!C2177</f>
        <v>46288</v>
      </c>
      <c r="B1353" s="1" t="str">
        <f aca="false">Report!E2177</f>
        <v>BRF S A</v>
      </c>
      <c r="C1353" s="16" t="n">
        <f aca="false">Report!U2177</f>
        <v>478.72</v>
      </c>
      <c r="D1353" s="1" t="str">
        <f aca="false">Report!X2177</f>
        <v>NF 1629386 ELLEN</v>
      </c>
    </row>
    <row r="1354" customFormat="false" ht="12.75" hidden="false" customHeight="true" outlineLevel="0" collapsed="false">
      <c r="A1354" s="15" t="n">
        <f aca="false">Report!C2178</f>
        <v>46288</v>
      </c>
      <c r="B1354" s="1" t="str">
        <f aca="false">Report!E2178</f>
        <v>DISTRIBUIDORA LOPES LTDA</v>
      </c>
      <c r="C1354" s="16" t="n">
        <f aca="false">Report!U2178</f>
        <v>684.67</v>
      </c>
      <c r="D1354" s="1" t="str">
        <f aca="false">Report!X2178</f>
        <v>NF 1726308 ELLEN</v>
      </c>
    </row>
    <row r="1355" customFormat="false" ht="12.75" hidden="false" customHeight="true" outlineLevel="0" collapsed="false">
      <c r="A1355" s="15" t="n">
        <f aca="false">Report!C2179</f>
        <v>46288</v>
      </c>
      <c r="B1355" s="1" t="str">
        <f aca="false">Report!E2179</f>
        <v>FALCAO INDUSTRIA DE ALIMENTOS LTDA</v>
      </c>
      <c r="C1355" s="16" t="n">
        <f aca="false">Report!U2179</f>
        <v>2170.63</v>
      </c>
      <c r="D1355" s="1" t="str">
        <f aca="false">Report!X2179</f>
        <v>NF 33492 ELLEN</v>
      </c>
    </row>
    <row r="1356" customFormat="false" ht="12.75" hidden="false" customHeight="true" outlineLevel="0" collapsed="false">
      <c r="A1356" s="15" t="n">
        <f aca="false">Report!C2180</f>
        <v>46288</v>
      </c>
      <c r="B1356" s="1" t="str">
        <f aca="false">Report!E2180</f>
        <v>FALCAO INDUSTRIA DE ALIMENTOS LTDA</v>
      </c>
      <c r="C1356" s="16" t="n">
        <f aca="false">Report!U2180</f>
        <v>432.76</v>
      </c>
      <c r="D1356" s="1" t="str">
        <f aca="false">Report!X2180</f>
        <v>NF 38204 ELLEN</v>
      </c>
    </row>
    <row r="1357" customFormat="false" ht="12.75" hidden="false" customHeight="true" outlineLevel="0" collapsed="false">
      <c r="A1357" s="15" t="n">
        <f aca="false">Report!C2181</f>
        <v>46288</v>
      </c>
      <c r="B1357" s="1" t="str">
        <f aca="false">Report!E2181</f>
        <v>H L M PADARIA E CONFEITARIA LTDA</v>
      </c>
      <c r="C1357" s="16" t="n">
        <f aca="false">Report!U2181</f>
        <v>140</v>
      </c>
      <c r="D1357" s="1" t="str">
        <f aca="false">Report!X2181</f>
        <v>NF 294 COMPRAS-BOLO PG NO P 23/9/26-ELLEN</v>
      </c>
    </row>
    <row r="1358" customFormat="false" ht="12.75" hidden="false" customHeight="true" outlineLevel="0" collapsed="false">
      <c r="A1358" s="15" t="n">
        <f aca="false">Report!C2183</f>
        <v>46288</v>
      </c>
      <c r="B1358" s="1" t="str">
        <f aca="false">Report!E2183</f>
        <v>JAB COMERCIO DE PRODUTOS ALIMENTICIOS LT</v>
      </c>
      <c r="C1358" s="16" t="n">
        <f aca="false">Report!U2183</f>
        <v>128</v>
      </c>
      <c r="D1358" s="1" t="str">
        <f aca="false">Report!X2183</f>
        <v>NF 3941 ELLEN</v>
      </c>
    </row>
    <row r="1359" customFormat="false" ht="12.75" hidden="false" customHeight="true" outlineLevel="0" collapsed="false">
      <c r="A1359" s="15" t="n">
        <f aca="false">Report!C2184</f>
        <v>46288</v>
      </c>
      <c r="B1359" s="1" t="str">
        <f aca="false">Report!E2184</f>
        <v>NEYLIANE S DE OLIVEIRA &amp; CIA LTDA</v>
      </c>
      <c r="C1359" s="16" t="n">
        <f aca="false">Report!U2184</f>
        <v>195</v>
      </c>
      <c r="D1359" s="1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5" t="n">
        <f aca="false">Report!C2185</f>
        <v>46288</v>
      </c>
      <c r="B1360" s="1" t="str">
        <f aca="false">Report!E2185</f>
        <v>OESA COMERCIO E REPRESENTACOES S/A</v>
      </c>
      <c r="C1360" s="16" t="n">
        <f aca="false">Report!U2185</f>
        <v>1510.34</v>
      </c>
      <c r="D1360" s="1" t="str">
        <f aca="false">Report!X2185</f>
        <v>NF 447609 ELLEN</v>
      </c>
    </row>
    <row r="1361" customFormat="false" ht="12.75" hidden="false" customHeight="true" outlineLevel="0" collapsed="false">
      <c r="A1361" s="15" t="n">
        <f aca="false">Report!C2186</f>
        <v>46288</v>
      </c>
      <c r="B1361" s="1" t="str">
        <f aca="false">Report!E2186</f>
        <v>REAL BEBIDAS DA AMAZONIA LTDA</v>
      </c>
      <c r="C1361" s="16" t="n">
        <f aca="false">Report!U2186</f>
        <v>240</v>
      </c>
      <c r="D1361" s="1" t="str">
        <f aca="false">Report!X2186</f>
        <v>NF 644000 ELLEN</v>
      </c>
    </row>
    <row r="1362" customFormat="false" ht="12.75" hidden="false" customHeight="true" outlineLevel="0" collapsed="false">
      <c r="A1362" s="15" t="n">
        <f aca="false">Report!C2187</f>
        <v>46288</v>
      </c>
      <c r="B1362" s="1" t="str">
        <f aca="false">Report!E2187</f>
        <v>RENATO DE O AZEVEDO E CIA LTDA - EPP</v>
      </c>
      <c r="C1362" s="16" t="n">
        <f aca="false">Report!U2187</f>
        <v>781.39</v>
      </c>
      <c r="D1362" s="1" t="str">
        <f aca="false">Report!X2187</f>
        <v>NF 5642 ELLEN</v>
      </c>
    </row>
    <row r="1363" customFormat="false" ht="12.75" hidden="false" customHeight="true" outlineLevel="0" collapsed="false">
      <c r="A1363" s="15" t="n">
        <f aca="false">Report!C2193</f>
        <v>46289</v>
      </c>
      <c r="B1363" s="1" t="str">
        <f aca="false">Report!E2193</f>
        <v>AMAZON MILK IND. E COMERCIO LTDA</v>
      </c>
      <c r="C1363" s="16" t="n">
        <f aca="false">Report!U2193</f>
        <v>805.4</v>
      </c>
      <c r="D1363" s="1" t="str">
        <f aca="false">Report!X2193</f>
        <v>NF 206697 ELLEN</v>
      </c>
    </row>
    <row r="1364" customFormat="false" ht="12.75" hidden="false" customHeight="true" outlineLevel="0" collapsed="false">
      <c r="A1364" s="15" t="n">
        <f aca="false">Report!C2194</f>
        <v>46289</v>
      </c>
      <c r="B1364" s="1" t="str">
        <f aca="false">Report!E2194</f>
        <v>E. D. SENA &amp; CIA LTDA</v>
      </c>
      <c r="C1364" s="16" t="n">
        <f aca="false">Report!U2194</f>
        <v>803.5</v>
      </c>
      <c r="D1364" s="1" t="str">
        <f aca="false">Report!X2194</f>
        <v>NF 11105 ELLEN</v>
      </c>
    </row>
    <row r="1365" customFormat="false" ht="12.75" hidden="false" customHeight="true" outlineLevel="0" collapsed="false">
      <c r="A1365" s="15" t="n">
        <f aca="false">Report!C2195</f>
        <v>46289</v>
      </c>
      <c r="B1365" s="1" t="str">
        <f aca="false">Report!E2195</f>
        <v>FALCAO INDUSTRIA DE ALIMENTOS LTDA</v>
      </c>
      <c r="C1365" s="16" t="n">
        <f aca="false">Report!U2195</f>
        <v>638.51</v>
      </c>
      <c r="D1365" s="1" t="str">
        <f aca="false">Report!X2195</f>
        <v>NF 33639 ELLEN</v>
      </c>
    </row>
    <row r="1366" customFormat="false" ht="12.75" hidden="false" customHeight="true" outlineLevel="0" collapsed="false">
      <c r="A1366" s="15" t="n">
        <f aca="false">Report!C2196</f>
        <v>46289</v>
      </c>
      <c r="B1366" s="1" t="str">
        <f aca="false">Report!E2196</f>
        <v>H L M PADARIA E CONFEITARIA LTDA</v>
      </c>
      <c r="C1366" s="16" t="n">
        <f aca="false">Report!U2196</f>
        <v>200</v>
      </c>
      <c r="D1366" s="1" t="str">
        <f aca="false">Report!X2196</f>
        <v>NF 330 COMPRAS-BOLO PG NO P 24/9/26-ELLEN</v>
      </c>
    </row>
    <row r="1367" customFormat="false" ht="12.75" hidden="false" customHeight="true" outlineLevel="0" collapsed="false">
      <c r="A1367" s="15" t="n">
        <f aca="false">Report!C2198</f>
        <v>46289</v>
      </c>
      <c r="B1367" s="1" t="str">
        <f aca="false">Report!E2198</f>
        <v>LIMA E BARANDA COMERCIO DE PRODUTOS REGI</v>
      </c>
      <c r="C1367" s="16" t="n">
        <f aca="false">Report!U2198</f>
        <v>199</v>
      </c>
      <c r="D1367" s="1" t="str">
        <f aca="false">Report!X2198</f>
        <v>NF 32429 ELLEN</v>
      </c>
    </row>
    <row r="1368" customFormat="false" ht="12.75" hidden="false" customHeight="true" outlineLevel="0" collapsed="false">
      <c r="A1368" s="15" t="n">
        <f aca="false">Report!C2199</f>
        <v>46289</v>
      </c>
      <c r="B1368" s="1" t="str">
        <f aca="false">Report!E2199</f>
        <v>MAXFRI DISTRIUIDORA LTDA</v>
      </c>
      <c r="C1368" s="16" t="n">
        <f aca="false">Report!U2199</f>
        <v>3442.4</v>
      </c>
      <c r="D1368" s="1" t="str">
        <f aca="false">Report!X2199</f>
        <v>NF 15388 ELLEN</v>
      </c>
    </row>
    <row r="1369" customFormat="false" ht="12.75" hidden="false" customHeight="true" outlineLevel="0" collapsed="false">
      <c r="A1369" s="15" t="n">
        <f aca="false">Report!C2200</f>
        <v>46289</v>
      </c>
      <c r="B1369" s="1" t="str">
        <f aca="false">Report!E2200</f>
        <v>NESTLÉ BRASIL LTDA.</v>
      </c>
      <c r="C1369" s="16" t="n">
        <f aca="false">Report!U2200</f>
        <v>935.81</v>
      </c>
      <c r="D1369" s="1" t="str">
        <f aca="false">Report!X2200</f>
        <v>NF 1448339 ELLEN</v>
      </c>
    </row>
    <row r="1370" customFormat="false" ht="12.75" hidden="false" customHeight="true" outlineLevel="0" collapsed="false">
      <c r="A1370" s="15" t="n">
        <f aca="false">Report!C2201</f>
        <v>46289</v>
      </c>
      <c r="B1370" s="1" t="str">
        <f aca="false">Report!E2201</f>
        <v>NEYLIANE S DE OLIVEIRA &amp; CIA LTDA</v>
      </c>
      <c r="C1370" s="16" t="n">
        <f aca="false">Report!U2201</f>
        <v>225</v>
      </c>
      <c r="D1370" s="1" t="str">
        <f aca="false">Report!X2201</f>
        <v>COMPRAS - 15L DE AÇAI- PG NO P 24/9/26-ELLEN</v>
      </c>
    </row>
    <row r="1371" customFormat="false" ht="12.75" hidden="false" customHeight="true" outlineLevel="0" collapsed="false">
      <c r="A1371" s="15" t="n">
        <f aca="false">Report!C2202</f>
        <v>46289</v>
      </c>
      <c r="B1371" s="1" t="str">
        <f aca="false">Report!E2202</f>
        <v>NOVA FRIOS COMERCIO ATACADISTA DE LATICINIOS LTDA</v>
      </c>
      <c r="C1371" s="16" t="n">
        <f aca="false">Report!U2202</f>
        <v>222</v>
      </c>
      <c r="D1371" s="1" t="str">
        <f aca="false">Report!X2202</f>
        <v>NF 4694 ELLEN</v>
      </c>
    </row>
    <row r="1372" customFormat="false" ht="12.75" hidden="false" customHeight="true" outlineLevel="0" collapsed="false">
      <c r="A1372" s="15" t="n">
        <f aca="false">Report!C2203</f>
        <v>46289</v>
      </c>
      <c r="B1372" s="1" t="str">
        <f aca="false">Report!E2203</f>
        <v>OCIDENTAL COMERCIO DE FRIOS LTDA</v>
      </c>
      <c r="C1372" s="16" t="n">
        <f aca="false">Report!U2203</f>
        <v>458.93</v>
      </c>
      <c r="D1372" s="1" t="str">
        <f aca="false">Report!X2203</f>
        <v>NF 1268629 ELLEN</v>
      </c>
    </row>
    <row r="1373" customFormat="false" ht="12.75" hidden="false" customHeight="true" outlineLevel="0" collapsed="false">
      <c r="A1373" s="15" t="n">
        <f aca="false">Report!C2204</f>
        <v>46289</v>
      </c>
      <c r="B1373" s="1" t="str">
        <f aca="false">Report!E2204</f>
        <v>SB COMERCIO LTDA</v>
      </c>
      <c r="C1373" s="16" t="n">
        <f aca="false">Report!U2204</f>
        <v>419.38</v>
      </c>
      <c r="D1373" s="1" t="str">
        <f aca="false">Report!X2204</f>
        <v>NF 1968927 ELLEN</v>
      </c>
    </row>
    <row r="1374" customFormat="false" ht="12.75" hidden="false" customHeight="true" outlineLevel="0" collapsed="false">
      <c r="A1374" s="15" t="n">
        <f aca="false">Report!C2210</f>
        <v>46289</v>
      </c>
      <c r="B1374" s="1" t="str">
        <f aca="false">Report!E2210</f>
        <v>SOUZA CRUZ LTDA.</v>
      </c>
      <c r="C1374" s="16" t="n">
        <f aca="false">Report!U2210</f>
        <v>4761.78</v>
      </c>
      <c r="D1374" s="1" t="str">
        <f aca="false">Report!X2210</f>
        <v>NF 572518 ELLEN</v>
      </c>
    </row>
    <row r="1375" customFormat="false" ht="12.75" hidden="false" customHeight="true" outlineLevel="0" collapsed="false">
      <c r="A1375" s="15" t="n">
        <f aca="false">Report!C2211</f>
        <v>46290</v>
      </c>
      <c r="B1375" s="1" t="str">
        <f aca="false">Report!E2211</f>
        <v>ADRIANO FEITOSA OLIVEIRA LTDA</v>
      </c>
      <c r="C1375" s="16" t="n">
        <f aca="false">Report!U2211</f>
        <v>350</v>
      </c>
      <c r="D1375" s="1" t="str">
        <f aca="false">Report!X2211</f>
        <v>NF 391 ELLEN</v>
      </c>
    </row>
    <row r="1376" customFormat="false" ht="12.75" hidden="false" customHeight="true" outlineLevel="0" collapsed="false">
      <c r="A1376" s="15" t="n">
        <f aca="false">Report!C2214</f>
        <v>46290</v>
      </c>
      <c r="B1376" s="1" t="str">
        <f aca="false">Report!E2214</f>
        <v>BRAGA TABACARIA EIRELI ME</v>
      </c>
      <c r="C1376" s="16" t="n">
        <f aca="false">Report!U2214</f>
        <v>860.5</v>
      </c>
      <c r="D1376" s="1" t="str">
        <f aca="false">Report!X2214</f>
        <v>NF 20278 ELLEN</v>
      </c>
    </row>
    <row r="1377" customFormat="false" ht="12.75" hidden="false" customHeight="true" outlineLevel="0" collapsed="false">
      <c r="A1377" s="15" t="n">
        <f aca="false">Report!C2215</f>
        <v>46290</v>
      </c>
      <c r="B1377" s="1" t="str">
        <f aca="false">Report!E2215</f>
        <v>BROTHERS  INDUSTRIA DE ALIMENTOS LTDA</v>
      </c>
      <c r="C1377" s="16" t="n">
        <f aca="false">Report!U2215</f>
        <v>331.39</v>
      </c>
      <c r="D1377" s="1" t="str">
        <f aca="false">Report!X2215</f>
        <v>NF 1042436 ELLEN</v>
      </c>
    </row>
    <row r="1378" customFormat="false" ht="12.75" hidden="false" customHeight="true" outlineLevel="0" collapsed="false">
      <c r="A1378" s="15" t="n">
        <f aca="false">Report!C2216</f>
        <v>46290</v>
      </c>
      <c r="B1378" s="1" t="str">
        <f aca="false">Report!E2216</f>
        <v>CB COMERCIO E DISTRIBUIDORA DE ALIMENTOS</v>
      </c>
      <c r="C1378" s="16" t="n">
        <f aca="false">Report!U2216</f>
        <v>357.22</v>
      </c>
      <c r="D1378" s="1" t="str">
        <f aca="false">Report!X2216</f>
        <v>NF 871154 ELLEN</v>
      </c>
    </row>
    <row r="1379" customFormat="false" ht="12.75" hidden="false" customHeight="true" outlineLevel="0" collapsed="false">
      <c r="A1379" s="15" t="n">
        <f aca="false">Report!C2217</f>
        <v>46290</v>
      </c>
      <c r="B1379" s="1" t="str">
        <f aca="false">Report!E2217</f>
        <v>DISTRIBUIDORA LOPES LTDA</v>
      </c>
      <c r="C1379" s="16" t="n">
        <f aca="false">Report!U2217</f>
        <v>1333.12</v>
      </c>
      <c r="D1379" s="1" t="str">
        <f aca="false">Report!X2217</f>
        <v>NF 1724435 ELLEN</v>
      </c>
    </row>
    <row r="1380" customFormat="false" ht="12.75" hidden="false" customHeight="true" outlineLevel="0" collapsed="false">
      <c r="A1380" s="15" t="n">
        <f aca="false">Report!C2218</f>
        <v>46290</v>
      </c>
      <c r="B1380" s="1" t="str">
        <f aca="false">Report!E2218</f>
        <v>DISTRIBUIDORA LOPES LTDA</v>
      </c>
      <c r="C1380" s="16" t="n">
        <f aca="false">Report!U2218</f>
        <v>395.28</v>
      </c>
      <c r="D1380" s="1" t="str">
        <f aca="false">Report!X2218</f>
        <v>NF 1732186 ELLEN</v>
      </c>
    </row>
    <row r="1381" customFormat="false" ht="12.75" hidden="false" customHeight="true" outlineLevel="0" collapsed="false">
      <c r="A1381" s="15" t="n">
        <f aca="false">Report!C2219</f>
        <v>46290</v>
      </c>
      <c r="B1381" s="1" t="str">
        <f aca="false">Report!E2219</f>
        <v>DURAES DISTRIBUIDORA DE ESTIVAS LTDA</v>
      </c>
      <c r="C1381" s="16" t="n">
        <f aca="false">Report!U2219</f>
        <v>610.19</v>
      </c>
      <c r="D1381" s="1" t="str">
        <f aca="false">Report!X2219</f>
        <v>NF 656817 ELLEN</v>
      </c>
    </row>
    <row r="1382" customFormat="false" ht="12.75" hidden="false" customHeight="true" outlineLevel="0" collapsed="false">
      <c r="A1382" s="15" t="n">
        <f aca="false">Report!C2220</f>
        <v>46290</v>
      </c>
      <c r="B1382" s="1" t="str">
        <f aca="false">Report!E2220</f>
        <v>FEMAR IND E COM DE BEBIDAS LTDA</v>
      </c>
      <c r="C1382" s="16" t="n">
        <f aca="false">Report!U2220</f>
        <v>365.48</v>
      </c>
      <c r="D1382" s="1" t="str">
        <f aca="false">Report!X2220</f>
        <v>NF 59578 ELLEN</v>
      </c>
    </row>
    <row r="1383" customFormat="false" ht="12.75" hidden="false" customHeight="true" outlineLevel="0" collapsed="false">
      <c r="A1383" s="15" t="n">
        <f aca="false">Report!C2223</f>
        <v>46290</v>
      </c>
      <c r="B1383" s="1" t="str">
        <f aca="false">Report!E2223</f>
        <v>NEYLIANE S DE OLIVEIRA &amp; CIA LTDA</v>
      </c>
      <c r="C1383" s="16" t="n">
        <f aca="false">Report!U2223</f>
        <v>1382</v>
      </c>
      <c r="D1383" s="1" t="str">
        <f aca="false">Report!X2223</f>
        <v>FEIRA - PG P C6BANK-RENATO - ELLEN</v>
      </c>
    </row>
    <row r="1384" customFormat="false" ht="12.75" hidden="false" customHeight="true" outlineLevel="0" collapsed="false">
      <c r="A1384" s="15" t="n">
        <f aca="false">Report!C2236</f>
        <v>46290</v>
      </c>
      <c r="B1384" s="1" t="str">
        <f aca="false">Report!E2236</f>
        <v>SAO JOSE COMERCIO DE LATICINIOS E FRIOS</v>
      </c>
      <c r="C1384" s="16" t="n">
        <f aca="false">Report!U2236</f>
        <v>589.5</v>
      </c>
      <c r="D1384" s="1" t="str">
        <f aca="false">Report!X2236</f>
        <v>NF 4086 ELLEN</v>
      </c>
    </row>
    <row r="1385" customFormat="false" ht="12.75" hidden="false" customHeight="true" outlineLevel="0" collapsed="false">
      <c r="A1385" s="15" t="n">
        <f aca="false">Report!C2238</f>
        <v>46290</v>
      </c>
      <c r="B1385" s="1" t="str">
        <f aca="false">Report!E2238</f>
        <v>SEM FORNECEDOR</v>
      </c>
      <c r="C1385" s="16" t="n">
        <f aca="false">Report!U2238</f>
        <v>75</v>
      </c>
      <c r="D1385" s="1" t="str">
        <f aca="false">Report!X2238</f>
        <v>recibo-biscoit amant./delicias da suh</v>
      </c>
    </row>
    <row r="1386" customFormat="false" ht="12.75" hidden="false" customHeight="true" outlineLevel="0" collapsed="false">
      <c r="A1386" s="15" t="n">
        <f aca="false">Report!C2243</f>
        <v>46291</v>
      </c>
      <c r="B1386" s="1" t="str">
        <f aca="false">Report!E2243</f>
        <v>BONNA VITTA INDUSTRIA E COMERCIO LTDA.</v>
      </c>
      <c r="C1386" s="16" t="n">
        <f aca="false">Report!U2243</f>
        <v>902.13</v>
      </c>
      <c r="D1386" s="1" t="str">
        <f aca="false">Report!X2243</f>
        <v>NF 5600 ELLEN</v>
      </c>
    </row>
    <row r="1387" customFormat="false" ht="12.75" hidden="false" customHeight="true" outlineLevel="0" collapsed="false">
      <c r="A1387" s="15" t="n">
        <f aca="false">Report!C2244</f>
        <v>46291</v>
      </c>
      <c r="B1387" s="1" t="str">
        <f aca="false">Report!E2244</f>
        <v>H L M PADARIA E CONFEITARIA LTDA</v>
      </c>
      <c r="C1387" s="16" t="n">
        <f aca="false">Report!U2244</f>
        <v>120</v>
      </c>
      <c r="D1387" s="1" t="str">
        <f aca="false">Report!X2244</f>
        <v>NF 339 COMPRAS-BOLO PG NO P 26/9/26 - ELLEN</v>
      </c>
    </row>
    <row r="1388" customFormat="false" ht="12.75" hidden="false" customHeight="true" outlineLevel="0" collapsed="false">
      <c r="A1388" s="15" t="n">
        <f aca="false">Report!C2245</f>
        <v>46291</v>
      </c>
      <c r="B1388" s="1" t="str">
        <f aca="false">Report!E2245</f>
        <v>MAXFRI DISTRIUIDORA LTDA</v>
      </c>
      <c r="C1388" s="16" t="n">
        <f aca="false">Report!U2245</f>
        <v>672</v>
      </c>
      <c r="D1388" s="1" t="str">
        <f aca="false">Report!X2245</f>
        <v>NF 15408 ELLEN</v>
      </c>
    </row>
    <row r="1389" customFormat="false" ht="12.75" hidden="false" customHeight="true" outlineLevel="0" collapsed="false">
      <c r="A1389" s="15" t="n">
        <f aca="false">Report!C2246</f>
        <v>46291</v>
      </c>
      <c r="B1389" s="1" t="str">
        <f aca="false">Report!E2246</f>
        <v>MAXFRI DISTRIUIDORA LTDA</v>
      </c>
      <c r="C1389" s="16" t="n">
        <f aca="false">Report!U2246</f>
        <v>4506.6</v>
      </c>
      <c r="D1389" s="1" t="str">
        <f aca="false">Report!X2246</f>
        <v>NF 15417 ELLEN</v>
      </c>
    </row>
    <row r="1390" customFormat="false" ht="12.75" hidden="false" customHeight="true" outlineLevel="0" collapsed="false">
      <c r="A1390" s="15" t="n">
        <f aca="false">Report!C2255</f>
        <v>46293</v>
      </c>
      <c r="B1390" s="1" t="str">
        <f aca="false">Report!E2255</f>
        <v>AMERICANA DISTRIBUIDORA DE BEBIDAS E MERCADORIAS LTDA</v>
      </c>
      <c r="C1390" s="16" t="n">
        <f aca="false">Report!U2255</f>
        <v>488.94</v>
      </c>
      <c r="D1390" s="1" t="str">
        <f aca="false">Report!X2255</f>
        <v>NF 81837 ELLEN</v>
      </c>
    </row>
    <row r="1391" customFormat="false" ht="12.75" hidden="false" customHeight="true" outlineLevel="0" collapsed="false">
      <c r="A1391" s="15" t="n">
        <f aca="false">Report!C2256</f>
        <v>46293</v>
      </c>
      <c r="B1391" s="1" t="str">
        <f aca="false">Report!E2256</f>
        <v>ATACADAO S.A.</v>
      </c>
      <c r="C1391" s="16" t="n">
        <f aca="false">Report!U2256</f>
        <v>1348.29</v>
      </c>
      <c r="D1391" s="1" t="str">
        <f aca="false">Report!X2256</f>
        <v>NF 1927745 ELLEN</v>
      </c>
    </row>
    <row r="1392" customFormat="false" ht="12.75" hidden="false" customHeight="true" outlineLevel="0" collapsed="false">
      <c r="A1392" s="15" t="n">
        <f aca="false">Report!C2257</f>
        <v>46293</v>
      </c>
      <c r="B1392" s="1" t="str">
        <f aca="false">Report!E2257</f>
        <v>CRBS S/A</v>
      </c>
      <c r="C1392" s="16" t="n">
        <f aca="false">Report!U2257</f>
        <v>911.04</v>
      </c>
      <c r="D1392" s="1" t="str">
        <f aca="false">Report!X2257</f>
        <v>NF 16306 ELLEN</v>
      </c>
    </row>
    <row r="1393" customFormat="false" ht="12.75" hidden="false" customHeight="true" outlineLevel="0" collapsed="false">
      <c r="A1393" s="15" t="n">
        <f aca="false">Report!C2259</f>
        <v>46293</v>
      </c>
      <c r="B1393" s="1" t="str">
        <f aca="false">Report!E2259</f>
        <v>INNOVAR DISTRIBUIDORA DE COSMETICOS E MEDICAMENTOS LTDA</v>
      </c>
      <c r="C1393" s="16" t="n">
        <f aca="false">Report!U2259</f>
        <v>322.8</v>
      </c>
      <c r="D1393" s="1" t="str">
        <f aca="false">Report!X2259</f>
        <v>NF 107635 ELLEN </v>
      </c>
    </row>
    <row r="1394" customFormat="false" ht="12.75" hidden="false" customHeight="true" outlineLevel="0" collapsed="false">
      <c r="A1394" s="15" t="n">
        <f aca="false">Report!C2261</f>
        <v>46293</v>
      </c>
      <c r="B1394" s="1" t="str">
        <f aca="false">Report!E2261</f>
        <v>J W N DOS SANTOS</v>
      </c>
      <c r="C1394" s="16" t="n">
        <f aca="false">Report!U2261</f>
        <v>297</v>
      </c>
      <c r="D1394" s="1" t="str">
        <f aca="false">Report!X2261</f>
        <v>NF 452 ELLEN</v>
      </c>
    </row>
    <row r="1395" customFormat="false" ht="12.75" hidden="false" customHeight="true" outlineLevel="0" collapsed="false">
      <c r="A1395" s="15" t="n">
        <f aca="false">Report!C2262</f>
        <v>46293</v>
      </c>
      <c r="B1395" s="1" t="str">
        <f aca="false">Report!E2262</f>
        <v>MARTINS COM SERV DISTR SA</v>
      </c>
      <c r="C1395" s="16" t="n">
        <f aca="false">Report!U2262</f>
        <v>176.57</v>
      </c>
      <c r="D1395" s="1" t="str">
        <f aca="false">Report!X2262</f>
        <v>NF'S 1796899/1796900 ELLEN</v>
      </c>
    </row>
    <row r="1396" customFormat="false" ht="12.75" hidden="false" customHeight="true" outlineLevel="0" collapsed="false">
      <c r="A1396" s="15" t="n">
        <f aca="false">Report!C2263</f>
        <v>46293</v>
      </c>
      <c r="B1396" s="1" t="str">
        <f aca="false">Report!E2263</f>
        <v>MAXFRI DISTRIUIDORA LTDA</v>
      </c>
      <c r="C1396" s="16" t="n">
        <f aca="false">Report!U2263</f>
        <v>2444.8</v>
      </c>
      <c r="D1396" s="1" t="str">
        <f aca="false">Report!X2263</f>
        <v>NF 15422 ELLEN</v>
      </c>
    </row>
    <row r="1397" customFormat="false" ht="12.75" hidden="false" customHeight="true" outlineLevel="0" collapsed="false">
      <c r="A1397" s="15" t="n">
        <f aca="false">Report!C2264</f>
        <v>46293</v>
      </c>
      <c r="B1397" s="1" t="str">
        <f aca="false">Report!E2264</f>
        <v>NESTLÉ BRASIL LTDA.</v>
      </c>
      <c r="C1397" s="16" t="n">
        <f aca="false">Report!U2264</f>
        <v>782.78</v>
      </c>
      <c r="D1397" s="1" t="str">
        <f aca="false">Report!X2264</f>
        <v>NF 1449042 ELLEN</v>
      </c>
    </row>
    <row r="1398" customFormat="false" ht="12.75" hidden="false" customHeight="true" outlineLevel="0" collapsed="false">
      <c r="A1398" s="15" t="n">
        <f aca="false">Report!C2265</f>
        <v>46293</v>
      </c>
      <c r="B1398" s="1" t="str">
        <f aca="false">Report!E2265</f>
        <v>NEYLIANE S DE OLIVEIRA &amp; CIA LTDA</v>
      </c>
      <c r="C1398" s="16" t="n">
        <f aca="false">Report!U2265</f>
        <v>210</v>
      </c>
      <c r="D1398" s="1" t="str">
        <f aca="false">Report!X2265</f>
        <v>COMPRAS - 14L DE AÇAI - PG NO P 26/9/26 -ELLEN</v>
      </c>
    </row>
    <row r="1399" customFormat="false" ht="12.75" hidden="false" customHeight="true" outlineLevel="0" collapsed="false">
      <c r="A1399" s="15" t="n">
        <f aca="false">Report!C2266</f>
        <v>46293</v>
      </c>
      <c r="B1399" s="1" t="str">
        <f aca="false">Report!E2266</f>
        <v>OCIDENTAL COMERCIO DE FRIOS LTDA</v>
      </c>
      <c r="C1399" s="16" t="n">
        <f aca="false">Report!U2266</f>
        <v>447.47</v>
      </c>
      <c r="D1399" s="1" t="str">
        <f aca="false">Report!X2266</f>
        <v>NF 1272675 ELLEN</v>
      </c>
    </row>
    <row r="1400" customFormat="false" ht="12.75" hidden="false" customHeight="true" outlineLevel="0" collapsed="false">
      <c r="A1400" s="15" t="n">
        <f aca="false">Report!C2267</f>
        <v>46293</v>
      </c>
      <c r="B1400" s="1" t="str">
        <f aca="false">Report!E2267</f>
        <v>PANIFICADORA E CONFEITARIA REAL MADRI LTDA</v>
      </c>
      <c r="C1400" s="16" t="n">
        <f aca="false">Report!U2267</f>
        <v>254.76</v>
      </c>
      <c r="D1400" s="1" t="str">
        <f aca="false">Report!X2267</f>
        <v>NF 816 ELLEN</v>
      </c>
    </row>
    <row r="1401" customFormat="false" ht="12.75" hidden="false" customHeight="true" outlineLevel="0" collapsed="false">
      <c r="A1401" s="15" t="n">
        <f aca="false">Report!C2272</f>
        <v>46293</v>
      </c>
      <c r="B1401" s="1" t="str">
        <f aca="false">Report!E2272</f>
        <v>T A DE MATTOS COMIM EIRELI</v>
      </c>
      <c r="C1401" s="16" t="n">
        <f aca="false">Report!U2272</f>
        <v>228</v>
      </c>
      <c r="D1401" s="1" t="str">
        <f aca="false">Report!X2272</f>
        <v>NF 11011 ELLEN</v>
      </c>
    </row>
    <row r="1402" customFormat="false" ht="12.75" hidden="false" customHeight="true" outlineLevel="0" collapsed="false">
      <c r="A1402" s="15" t="n">
        <f aca="false">Report!C2274</f>
        <v>46293</v>
      </c>
      <c r="B1402" s="1" t="str">
        <f aca="false">Report!E2274</f>
        <v>VICTORIA COMERCIO INTERNACIONAL DE ALIME</v>
      </c>
      <c r="C1402" s="16" t="n">
        <f aca="false">Report!U2274</f>
        <v>1213.96</v>
      </c>
      <c r="D1402" s="1" t="str">
        <f aca="false">Report!X2274</f>
        <v>NF 13070 ELLEN</v>
      </c>
    </row>
    <row r="1403" customFormat="false" ht="12.75" hidden="false" customHeight="true" outlineLevel="0" collapsed="false">
      <c r="A1403" s="15" t="n">
        <f aca="false">Report!C2275</f>
        <v>46294</v>
      </c>
      <c r="B1403" s="1" t="str">
        <f aca="false">Report!E2275</f>
        <v>ADICSO FABIAN GONZALEZ MONTILLA 70302186</v>
      </c>
      <c r="C1403" s="16" t="n">
        <f aca="false">Report!U2275</f>
        <v>180</v>
      </c>
      <c r="D1403" s="1" t="str">
        <f aca="false">Report!X2275</f>
        <v>NF 681 ELLEN</v>
      </c>
    </row>
    <row r="1404" customFormat="false" ht="12.75" hidden="false" customHeight="true" outlineLevel="0" collapsed="false">
      <c r="A1404" s="15" t="n">
        <f aca="false">Report!C2276</f>
        <v>46294</v>
      </c>
      <c r="B1404" s="1" t="str">
        <f aca="false">Report!E2276</f>
        <v>BRASIL NORTE BEBIDAS S/A</v>
      </c>
      <c r="C1404" s="16" t="n">
        <f aca="false">Report!U2276</f>
        <v>47.37</v>
      </c>
      <c r="D1404" s="1" t="str">
        <f aca="false">Report!X2276</f>
        <v>NF 1288685 ELLEN</v>
      </c>
    </row>
    <row r="1405" customFormat="false" ht="12.75" hidden="false" customHeight="true" outlineLevel="0" collapsed="false">
      <c r="A1405" s="15" t="n">
        <f aca="false">Report!C2277</f>
        <v>46294</v>
      </c>
      <c r="B1405" s="1" t="str">
        <f aca="false">Report!E2277</f>
        <v>BRASIL NORTE BEBIDAS S/A</v>
      </c>
      <c r="C1405" s="16" t="n">
        <f aca="false">Report!U2277</f>
        <v>29.85</v>
      </c>
      <c r="D1405" s="1" t="str">
        <f aca="false">Report!X2277</f>
        <v>NF 2039865 ELLEN</v>
      </c>
    </row>
    <row r="1406" customFormat="false" ht="12.75" hidden="false" customHeight="true" outlineLevel="0" collapsed="false">
      <c r="A1406" s="15" t="n">
        <f aca="false">Report!C2278</f>
        <v>46294</v>
      </c>
      <c r="B1406" s="1" t="str">
        <f aca="false">Report!E2278</f>
        <v>BRASIL NORTE BEBIDAS S/A</v>
      </c>
      <c r="C1406" s="16" t="n">
        <f aca="false">Report!U2278</f>
        <v>317.58</v>
      </c>
      <c r="D1406" s="1" t="str">
        <f aca="false">Report!X2278</f>
        <v>NF 2039974 ELLEN</v>
      </c>
    </row>
    <row r="1407" customFormat="false" ht="12.75" hidden="false" customHeight="true" outlineLevel="0" collapsed="false">
      <c r="A1407" s="15" t="n">
        <f aca="false">Report!C2279</f>
        <v>46294</v>
      </c>
      <c r="B1407" s="1" t="str">
        <f aca="false">Report!E2279</f>
        <v>BRASIL NORTE BEBIDAS S/A</v>
      </c>
      <c r="C1407" s="16" t="n">
        <f aca="false">Report!U2279</f>
        <v>355.97</v>
      </c>
      <c r="D1407" s="1" t="str">
        <f aca="false">Report!X2279</f>
        <v>NF 1288725 ELLEN</v>
      </c>
    </row>
    <row r="1408" customFormat="false" ht="12.75" hidden="false" customHeight="true" outlineLevel="0" collapsed="false">
      <c r="A1408" s="15" t="n">
        <f aca="false">Report!C2280</f>
        <v>46294</v>
      </c>
      <c r="B1408" s="1" t="str">
        <f aca="false">Report!E2280</f>
        <v>BRASIL NORTE BEBIDAS S/A</v>
      </c>
      <c r="C1408" s="16" t="n">
        <f aca="false">Report!U2280</f>
        <v>534.33</v>
      </c>
      <c r="D1408" s="1" t="str">
        <f aca="false">Report!X2280</f>
        <v>NF 1288687 ELLEN</v>
      </c>
    </row>
    <row r="1409" customFormat="false" ht="12.75" hidden="false" customHeight="true" outlineLevel="0" collapsed="false">
      <c r="A1409" s="15" t="n">
        <f aca="false">Report!C2281</f>
        <v>46294</v>
      </c>
      <c r="B1409" s="1" t="str">
        <f aca="false">Report!E2281</f>
        <v>BRASIL NORTE BEBIDAS S/A</v>
      </c>
      <c r="C1409" s="16" t="n">
        <f aca="false">Report!U2281</f>
        <v>2617.42</v>
      </c>
      <c r="D1409" s="1" t="str">
        <f aca="false">Report!X2281</f>
        <v>NF 2040862 ELLEN</v>
      </c>
    </row>
    <row r="1410" customFormat="false" ht="12.75" hidden="false" customHeight="true" outlineLevel="0" collapsed="false">
      <c r="A1410" s="15" t="n">
        <f aca="false">Report!C2282</f>
        <v>46294</v>
      </c>
      <c r="B1410" s="1" t="str">
        <f aca="false">Report!E2282</f>
        <v>BROTHERS  INDUSTRIA DE ALIMENTOS LTDA</v>
      </c>
      <c r="C1410" s="16" t="n">
        <f aca="false">Report!U2282</f>
        <v>259.62</v>
      </c>
      <c r="D1410" s="1" t="str">
        <f aca="false">Report!X2282</f>
        <v>NF 1042983 ELLEN</v>
      </c>
    </row>
    <row r="1411" customFormat="false" ht="12.75" hidden="false" customHeight="true" outlineLevel="0" collapsed="false">
      <c r="A1411" s="15" t="n">
        <f aca="false">Report!C2283</f>
        <v>46294</v>
      </c>
      <c r="B1411" s="1" t="str">
        <f aca="false">Report!E2283</f>
        <v>DINÂMICA SOLUÇÕES EM SUPRIMENTOS E GESTÃ</v>
      </c>
      <c r="C1411" s="16" t="n">
        <f aca="false">Report!U2283</f>
        <v>673</v>
      </c>
      <c r="D1411" s="1" t="str">
        <f aca="false">Report!X2283</f>
        <v>NF 776 ELLEN</v>
      </c>
    </row>
    <row r="1412" customFormat="false" ht="12.75" hidden="false" customHeight="true" outlineLevel="0" collapsed="false">
      <c r="A1412" s="15" t="n">
        <f aca="false">Report!C2284</f>
        <v>46294</v>
      </c>
      <c r="B1412" s="1" t="str">
        <f aca="false">Report!E2284</f>
        <v>DISTRIBUIDORA LOPES LTDA</v>
      </c>
      <c r="C1412" s="16" t="n">
        <f aca="false">Report!U2284</f>
        <v>366.24</v>
      </c>
      <c r="D1412" s="1" t="str">
        <f aca="false">Report!X2284</f>
        <v>NF 1733742 ELLEN</v>
      </c>
    </row>
    <row r="1413" customFormat="false" ht="12.75" hidden="false" customHeight="true" outlineLevel="0" collapsed="false">
      <c r="A1413" s="15" t="n">
        <f aca="false">Report!C2285</f>
        <v>46294</v>
      </c>
      <c r="B1413" s="1" t="str">
        <f aca="false">Report!E2285</f>
        <v>EDMARA COMERCIO DE HIGIENE PESSOAL LTDA</v>
      </c>
      <c r="C1413" s="16" t="n">
        <f aca="false">Report!U2285</f>
        <v>873.06</v>
      </c>
      <c r="D1413" s="1" t="str">
        <f aca="false">Report!X2285</f>
        <v>NF 8744 ELLEN</v>
      </c>
    </row>
    <row r="1414" customFormat="false" ht="12.75" hidden="false" customHeight="true" outlineLevel="0" collapsed="false">
      <c r="A1414" s="15" t="n">
        <f aca="false">Report!C2286</f>
        <v>46294</v>
      </c>
      <c r="B1414" s="1" t="str">
        <f aca="false">Report!E2286</f>
        <v>FE COMERCIO DE MATERIAIS DE CONSTRUCAO</v>
      </c>
      <c r="C1414" s="16" t="n">
        <f aca="false">Report!U2286</f>
        <v>793.47</v>
      </c>
      <c r="D1414" s="1" t="str">
        <f aca="false">Report!X2286</f>
        <v>NF 5521 ELLEN</v>
      </c>
    </row>
    <row r="1415" customFormat="false" ht="12.75" hidden="false" customHeight="true" outlineLevel="0" collapsed="false">
      <c r="A1415" s="15" t="n">
        <f aca="false">Report!C2287</f>
        <v>46294</v>
      </c>
      <c r="B1415" s="1" t="str">
        <f aca="false">Report!E2287</f>
        <v>FEIRA</v>
      </c>
      <c r="C1415" s="16" t="n">
        <f aca="false">Report!U2287</f>
        <v>490</v>
      </c>
      <c r="D1415" s="1" t="str">
        <f aca="false">Report!X2287</f>
        <v>FEIRA - PG P C6BANK/RENATO (PERA/UVA) SOMAR C NF2708-ELLEN</v>
      </c>
    </row>
    <row r="1416" customFormat="false" ht="12.75" hidden="false" customHeight="true" outlineLevel="0" collapsed="false">
      <c r="A1416" s="15" t="n">
        <f aca="false">Report!C2288</f>
        <v>46294</v>
      </c>
      <c r="B1416" s="1" t="str">
        <f aca="false">Report!E2288</f>
        <v>FENNIX BRASIL DISTRIBUIDORA DE PRODUTOS</v>
      </c>
      <c r="C1416" s="16" t="n">
        <f aca="false">Report!U2288</f>
        <v>587.44</v>
      </c>
      <c r="D1416" s="1" t="str">
        <f aca="false">Report!X2288</f>
        <v>NF 399726 ELLEN</v>
      </c>
    </row>
    <row r="1417" customFormat="false" ht="12.75" hidden="false" customHeight="true" outlineLevel="0" collapsed="false">
      <c r="A1417" s="15" t="n">
        <f aca="false">Report!C2289</f>
        <v>46294</v>
      </c>
      <c r="B1417" s="1" t="str">
        <f aca="false">Report!E2289</f>
        <v>FENNIX BRASIL DISTRIBUIDORA DE PRODUTOS</v>
      </c>
      <c r="C1417" s="16" t="n">
        <f aca="false">Report!U2289</f>
        <v>729.31</v>
      </c>
      <c r="D1417" s="1" t="str">
        <f aca="false">Report!X2289</f>
        <v>NF 400026 ELLEN</v>
      </c>
    </row>
    <row r="1418" customFormat="false" ht="12.75" hidden="false" customHeight="true" outlineLevel="0" collapsed="false">
      <c r="A1418" s="15" t="n">
        <f aca="false">Report!C2290</f>
        <v>46294</v>
      </c>
      <c r="B1418" s="1" t="str">
        <f aca="false">Report!E2290</f>
        <v>FRUTAL INDUSTRIA E COMERCIO LTDA</v>
      </c>
      <c r="C1418" s="16" t="n">
        <f aca="false">Report!U2290</f>
        <v>473.34</v>
      </c>
      <c r="D1418" s="1" t="str">
        <f aca="false">Report!X2290</f>
        <v>NF 232190 ELLEN</v>
      </c>
    </row>
    <row r="1419" customFormat="false" ht="12.75" hidden="false" customHeight="true" outlineLevel="0" collapsed="false">
      <c r="A1419" s="15" t="n">
        <f aca="false">Report!C2291</f>
        <v>46294</v>
      </c>
      <c r="B1419" s="1" t="str">
        <f aca="false">Report!E2291</f>
        <v>H L M PADARIA E CONFEITARIA LTDA</v>
      </c>
      <c r="C1419" s="16" t="n">
        <f aca="false">Report!U2291</f>
        <v>120</v>
      </c>
      <c r="D1419" s="1" t="str">
        <f aca="false">Report!X2291</f>
        <v>NF 349 COMPRAS-BOLO PG NO P 29/9/26 - ELLEN</v>
      </c>
    </row>
    <row r="1420" customFormat="false" ht="12.75" hidden="false" customHeight="true" outlineLevel="0" collapsed="false">
      <c r="A1420" s="15" t="n">
        <f aca="false">Report!C2292</f>
        <v>46294</v>
      </c>
      <c r="B1420" s="1" t="str">
        <f aca="false">Report!E2292</f>
        <v>JAB COMERCIO DE PRODUTOS ALIMENTICIOS LT</v>
      </c>
      <c r="C1420" s="16" t="n">
        <f aca="false">Report!U2292</f>
        <v>108</v>
      </c>
      <c r="D1420" s="1" t="str">
        <f aca="false">Report!X2292</f>
        <v>NF 3973 ELLEN</v>
      </c>
    </row>
    <row r="1421" customFormat="false" ht="12.75" hidden="false" customHeight="true" outlineLevel="0" collapsed="false">
      <c r="A1421" s="15" t="n">
        <f aca="false">Report!C2293</f>
        <v>46294</v>
      </c>
      <c r="B1421" s="1" t="str">
        <f aca="false">Report!E2293</f>
        <v>NEYLIANE S DE OLIVEIRA &amp; CIA LTDA</v>
      </c>
      <c r="C1421" s="16" t="n">
        <f aca="false">Report!U2293</f>
        <v>1200</v>
      </c>
      <c r="D1421" s="1" t="str">
        <f aca="false">Report!X2293</f>
        <v>COMPRAS - FARINHA CRUZEIRO - ELLEN</v>
      </c>
    </row>
    <row r="1422" customFormat="false" ht="12.75" hidden="false" customHeight="true" outlineLevel="0" collapsed="false">
      <c r="A1422" s="15" t="n">
        <f aca="false">Report!C2294</f>
        <v>46294</v>
      </c>
      <c r="B1422" s="1" t="str">
        <f aca="false">Report!E2294</f>
        <v>NEYLIANE S DE OLIVEIRA &amp; CIA LTDA</v>
      </c>
      <c r="C1422" s="16" t="n">
        <f aca="false">Report!U2294</f>
        <v>225</v>
      </c>
      <c r="D1422" s="1" t="str">
        <f aca="false">Report!X2294</f>
        <v>COMPRAS - 15L DE AÇAI - PG NO P 29/9/26-ELLEN</v>
      </c>
    </row>
    <row r="1423" customFormat="false" ht="12.75" hidden="false" customHeight="true" outlineLevel="0" collapsed="false">
      <c r="A1423" s="15" t="n">
        <f aca="false">Report!C2295</f>
        <v>46294</v>
      </c>
      <c r="B1423" s="1" t="str">
        <f aca="false">Report!E2295</f>
        <v>NEYLIANE S DE OLIVEIRA &amp; CIA LTDA</v>
      </c>
      <c r="C1423" s="16" t="n">
        <f aca="false">Report!U2295</f>
        <v>1904</v>
      </c>
      <c r="D1423" s="1" t="str">
        <f aca="false">Report!X2295</f>
        <v>FEIRA - PG P C6BANK/RENATO- ELLEN</v>
      </c>
    </row>
    <row r="1424" customFormat="false" ht="12.75" hidden="false" customHeight="true" outlineLevel="0" collapsed="false">
      <c r="A1424" s="15" t="n">
        <f aca="false">Report!C2296</f>
        <v>46294</v>
      </c>
      <c r="B1424" s="1" t="str">
        <f aca="false">Report!E2296</f>
        <v>NORTELAC DISTRIBUIDORA DE FRIOS LTDA</v>
      </c>
      <c r="C1424" s="16" t="n">
        <f aca="false">Report!U2296</f>
        <v>460</v>
      </c>
      <c r="D1424" s="1" t="str">
        <f aca="false">Report!X2296</f>
        <v>NF 48651 ELLEN</v>
      </c>
    </row>
    <row r="1425" customFormat="false" ht="12.75" hidden="false" customHeight="true" outlineLevel="0" collapsed="false">
      <c r="A1425" s="15" t="n">
        <f aca="false">Report!C2305</f>
        <v>46294</v>
      </c>
      <c r="B1425" s="1" t="str">
        <f aca="false">Report!E2305</f>
        <v>SMV COMERCIO DE PRODUTOS ALIMENTICIOS LT</v>
      </c>
      <c r="C1425" s="16" t="n">
        <f aca="false">Report!U2305</f>
        <v>348.18</v>
      </c>
      <c r="D1425" s="1" t="str">
        <f aca="false">Report!X2305</f>
        <v>NF 7287 ELLEN</v>
      </c>
    </row>
    <row r="1426" customFormat="false" ht="12.75" hidden="false" customHeight="true" outlineLevel="0" collapsed="false">
      <c r="A1426" s="15" t="n">
        <f aca="false">Report!C2306</f>
        <v>46294</v>
      </c>
      <c r="B1426" s="1" t="str">
        <f aca="false">Report!E2306</f>
        <v>SOUZA CRUZ LTDA.</v>
      </c>
      <c r="C1426" s="16" t="n">
        <f aca="false">Report!U2306</f>
        <v>4060.96</v>
      </c>
      <c r="D1426" s="1" t="str">
        <f aca="false">Report!X2306</f>
        <v>NF 573768 ELLEN</v>
      </c>
    </row>
    <row r="1427" customFormat="false" ht="12.75" hidden="false" customHeight="true" outlineLevel="0" collapsed="false">
      <c r="A1427" s="15" t="n">
        <f aca="false">Report!C2307</f>
        <v>46294</v>
      </c>
      <c r="B1427" s="1" t="str">
        <f aca="false">Report!E2307</f>
        <v>TAPAJOS COM DE PERFUMARIA COSMETICOS E G</v>
      </c>
      <c r="C1427" s="16" t="n">
        <f aca="false">Report!U2307</f>
        <v>575.27</v>
      </c>
      <c r="D1427" s="1" t="str">
        <f aca="false">Report!X2307</f>
        <v>NF 591052 ELLEN</v>
      </c>
    </row>
    <row r="1428" customFormat="false" ht="12.75" hidden="false" customHeight="true" outlineLevel="0" collapsed="false">
      <c r="A1428" s="15" t="n">
        <f aca="false">Report!C2308</f>
        <v>46295</v>
      </c>
      <c r="B1428" s="1" t="str">
        <f aca="false">Report!E2308</f>
        <v>BRF S A</v>
      </c>
      <c r="C1428" s="16" t="n">
        <f aca="false">Report!U2308</f>
        <v>478.72</v>
      </c>
      <c r="D1428" s="1" t="str">
        <f aca="false">Report!X2308</f>
        <v>NF 1629386 ELLEN</v>
      </c>
    </row>
    <row r="1429" customFormat="false" ht="12.75" hidden="false" customHeight="true" outlineLevel="0" collapsed="false">
      <c r="A1429" s="15" t="n">
        <f aca="false">Report!C2309</f>
        <v>46295</v>
      </c>
      <c r="B1429" s="1" t="str">
        <f aca="false">Report!E2309</f>
        <v>BRF S A</v>
      </c>
      <c r="C1429" s="16" t="n">
        <f aca="false">Report!U2309</f>
        <v>453.37</v>
      </c>
      <c r="D1429" s="1" t="str">
        <f aca="false">Report!X2309</f>
        <v>NF 1632482 ELLEN</v>
      </c>
    </row>
    <row r="1430" customFormat="false" ht="12.75" hidden="false" customHeight="true" outlineLevel="0" collapsed="false">
      <c r="A1430" s="15" t="n">
        <f aca="false">Report!C2310</f>
        <v>46295</v>
      </c>
      <c r="B1430" s="1" t="str">
        <f aca="false">Report!E2310</f>
        <v>DISTRIBUIDORA LOPES LTDA</v>
      </c>
      <c r="C1430" s="16" t="n">
        <f aca="false">Report!U2310</f>
        <v>684.67</v>
      </c>
      <c r="D1430" s="1" t="str">
        <f aca="false">Report!X2310</f>
        <v>NF 1726308 ELLEN</v>
      </c>
    </row>
    <row r="1431" customFormat="false" ht="12.75" hidden="false" customHeight="true" outlineLevel="0" collapsed="false">
      <c r="A1431" s="15" t="n">
        <f aca="false">Report!C2311</f>
        <v>46295</v>
      </c>
      <c r="B1431" s="1" t="str">
        <f aca="false">Report!E2311</f>
        <v>EDSON AGUIAR DE SOUZA</v>
      </c>
      <c r="C1431" s="16" t="n">
        <f aca="false">Report!U2311</f>
        <v>122</v>
      </c>
      <c r="D1431" s="1" t="str">
        <f aca="false">Report!X2311</f>
        <v>COMPRAS - CHEIRO-VERDE - ELLEN</v>
      </c>
    </row>
    <row r="1432" customFormat="false" ht="12.75" hidden="false" customHeight="true" outlineLevel="0" collapsed="false">
      <c r="A1432" s="15" t="n">
        <f aca="false">Report!C2312</f>
        <v>46295</v>
      </c>
      <c r="B1432" s="1" t="str">
        <f aca="false">Report!E2312</f>
        <v>EDSON AGUIAR DE SOUZA</v>
      </c>
      <c r="C1432" s="16" t="n">
        <f aca="false">Report!U2312</f>
        <v>151.5</v>
      </c>
      <c r="D1432" s="1" t="str">
        <f aca="false">Report!X2312</f>
        <v>COMPRAS - CHEIRO-VERDE - ELLEN</v>
      </c>
    </row>
    <row r="1433" customFormat="false" ht="12.75" hidden="false" customHeight="true" outlineLevel="0" collapsed="false">
      <c r="A1433" s="15" t="n">
        <f aca="false">Report!C2313</f>
        <v>46295</v>
      </c>
      <c r="B1433" s="1" t="str">
        <f aca="false">Report!E2313</f>
        <v>EDSON AGUIAR DE SOUZA</v>
      </c>
      <c r="C1433" s="16" t="n">
        <f aca="false">Report!U2313</f>
        <v>115</v>
      </c>
      <c r="D1433" s="1" t="str">
        <f aca="false">Report!X2313</f>
        <v>COMPRAS - CHEIRO-VERDE - ELLEN</v>
      </c>
    </row>
    <row r="1434" customFormat="false" ht="12.75" hidden="false" customHeight="true" outlineLevel="0" collapsed="false">
      <c r="A1434" s="15" t="n">
        <f aca="false">Report!C2314</f>
        <v>46295</v>
      </c>
      <c r="B1434" s="1" t="str">
        <f aca="false">Report!E2314</f>
        <v>EDSON AGUIAR DE SOUZA</v>
      </c>
      <c r="C1434" s="16" t="n">
        <f aca="false">Report!U2314</f>
        <v>157</v>
      </c>
      <c r="D1434" s="1" t="str">
        <f aca="false">Report!X2314</f>
        <v>COMPRAS - CHEIRO-VERDE - ELLEN</v>
      </c>
    </row>
    <row r="1435" customFormat="false" ht="12.75" hidden="false" customHeight="true" outlineLevel="0" collapsed="false">
      <c r="A1435" s="15" t="n">
        <f aca="false">Report!C2315</f>
        <v>46295</v>
      </c>
      <c r="B1435" s="1" t="str">
        <f aca="false">Report!E2315</f>
        <v>EDSON AGUIAR DE SOUZA</v>
      </c>
      <c r="C1435" s="16" t="n">
        <f aca="false">Report!U2315</f>
        <v>130</v>
      </c>
      <c r="D1435" s="1" t="str">
        <f aca="false">Report!X2315</f>
        <v>COMPRAS - CHEIRO-VERDE - ELLEN</v>
      </c>
    </row>
    <row r="1436" customFormat="false" ht="12.75" hidden="false" customHeight="true" outlineLevel="0" collapsed="false">
      <c r="A1436" s="15" t="n">
        <f aca="false">Report!C2316</f>
        <v>46295</v>
      </c>
      <c r="B1436" s="1" t="str">
        <f aca="false">Report!E2316</f>
        <v>EDSON AGUIAR DE SOUZA</v>
      </c>
      <c r="C1436" s="16" t="n">
        <f aca="false">Report!U2316</f>
        <v>187</v>
      </c>
      <c r="D1436" s="1" t="str">
        <f aca="false">Report!X2316</f>
        <v>COMPRAS - CHEIRO-VERDE - ELLEN</v>
      </c>
    </row>
    <row r="1437" customFormat="false" ht="12.75" hidden="false" customHeight="true" outlineLevel="0" collapsed="false">
      <c r="A1437" s="15" t="n">
        <f aca="false">Report!C2317</f>
        <v>46295</v>
      </c>
      <c r="B1437" s="1" t="str">
        <f aca="false">Report!E2317</f>
        <v>EDSON AGUIAR DE SOUZA</v>
      </c>
      <c r="C1437" s="16" t="n">
        <f aca="false">Report!U2317</f>
        <v>155</v>
      </c>
      <c r="D1437" s="1" t="str">
        <f aca="false">Report!X2317</f>
        <v>COMPRAS - CHEIRO-VERDE - ELLEN</v>
      </c>
    </row>
    <row r="1438" customFormat="false" ht="12.75" hidden="false" customHeight="true" outlineLevel="0" collapsed="false">
      <c r="A1438" s="15" t="n">
        <f aca="false">Report!C2318</f>
        <v>46295</v>
      </c>
      <c r="B1438" s="1" t="str">
        <f aca="false">Report!E2318</f>
        <v>EDSON AGUIAR DE SOUZA</v>
      </c>
      <c r="C1438" s="16" t="n">
        <f aca="false">Report!U2318</f>
        <v>89</v>
      </c>
      <c r="D1438" s="1" t="str">
        <f aca="false">Report!X2318</f>
        <v>COMPRAS - CHEIRO-VERDE - ELLEN</v>
      </c>
    </row>
    <row r="1439" customFormat="false" ht="12.75" hidden="false" customHeight="true" outlineLevel="0" collapsed="false">
      <c r="A1439" s="15" t="n">
        <f aca="false">Report!C2319</f>
        <v>46295</v>
      </c>
      <c r="B1439" s="1" t="str">
        <f aca="false">Report!E2319</f>
        <v>EDSON AGUIAR DE SOUZA</v>
      </c>
      <c r="C1439" s="16" t="n">
        <f aca="false">Report!U2319</f>
        <v>158</v>
      </c>
      <c r="D1439" s="1" t="str">
        <f aca="false">Report!X2319</f>
        <v>COMPRAS - CHEIRO-VERDE - ELLEN</v>
      </c>
    </row>
    <row r="1440" customFormat="false" ht="12.75" hidden="false" customHeight="true" outlineLevel="0" collapsed="false">
      <c r="A1440" s="15" t="n">
        <f aca="false">Report!C2321</f>
        <v>46295</v>
      </c>
      <c r="B1440" s="1" t="str">
        <f aca="false">Report!E2321</f>
        <v>FALCAO INDUSTRIA DE ALIMENTOS LTDA</v>
      </c>
      <c r="C1440" s="16" t="n">
        <f aca="false">Report!U2321</f>
        <v>2748.32</v>
      </c>
      <c r="D1440" s="1" t="str">
        <f aca="false">Report!X2321</f>
        <v>NF 33788 ELLEN</v>
      </c>
    </row>
    <row r="1441" customFormat="false" ht="12.75" hidden="false" customHeight="true" outlineLevel="0" collapsed="false">
      <c r="A1441" s="15" t="n">
        <f aca="false">Report!C2323</f>
        <v>46295</v>
      </c>
      <c r="B1441" s="1" t="str">
        <f aca="false">Report!E2323</f>
        <v>NEYLIANE S DE OLIVEIRA &amp; CIA LTDA</v>
      </c>
      <c r="C1441" s="16" t="n">
        <f aca="false">Report!U2323</f>
        <v>405</v>
      </c>
      <c r="D1441" s="1" t="str">
        <f aca="false">Report!X2323</f>
        <v>COMPRAS - PACOVA/LIMAO-PG P CNPJ:67144863/0001-03-ELLEN</v>
      </c>
    </row>
    <row r="1442" customFormat="false" ht="12.75" hidden="false" customHeight="true" outlineLevel="0" collapsed="false">
      <c r="A1442" s="15" t="n">
        <f aca="false">Report!C2324</f>
        <v>46295</v>
      </c>
      <c r="B1442" s="1" t="str">
        <f aca="false">Report!E2324</f>
        <v>PANIFICADORA E CONFEITARIA REAL MADRI LTDA</v>
      </c>
      <c r="C1442" s="16" t="n">
        <f aca="false">Report!U2324</f>
        <v>124.75</v>
      </c>
      <c r="D1442" s="1" t="str">
        <f aca="false">Report!X2324</f>
        <v>NF 794 ELLEN</v>
      </c>
    </row>
    <row r="1443" customFormat="false" ht="12.75" hidden="false" customHeight="true" outlineLevel="0" collapsed="false">
      <c r="A1443" s="15" t="n">
        <f aca="false">Report!C2325</f>
        <v>46295</v>
      </c>
      <c r="B1443" s="1" t="str">
        <f aca="false">Report!E2325</f>
        <v>PANIFICADORA E CONFEITARIA REAL MADRI LTDA</v>
      </c>
      <c r="C1443" s="16" t="n">
        <f aca="false">Report!U2325</f>
        <v>279.8</v>
      </c>
      <c r="D1443" s="1" t="str">
        <f aca="false">Report!X2325</f>
        <v>NF 823 ELLEN</v>
      </c>
    </row>
    <row r="1444" customFormat="false" ht="12.75" hidden="false" customHeight="true" outlineLevel="0" collapsed="false">
      <c r="A1444" s="15" t="n">
        <f aca="false">Report!C2326</f>
        <v>46295</v>
      </c>
      <c r="B1444" s="1" t="str">
        <f aca="false">Report!E2326</f>
        <v>RENATO DE O AZEVEDO E CIA LTDA - EPP</v>
      </c>
      <c r="C1444" s="16" t="n">
        <f aca="false">Report!U2326</f>
        <v>781.38</v>
      </c>
      <c r="D1444" s="1" t="str">
        <f aca="false">Report!X2326</f>
        <v>NF 5642 ELLEN</v>
      </c>
    </row>
    <row r="1445" customFormat="false" ht="12.75" hidden="false" customHeight="true" outlineLevel="0" collapsed="false">
      <c r="A1445" s="15" t="n">
        <f aca="false">Report!C2327</f>
        <v>46295</v>
      </c>
      <c r="B1445" s="1" t="str">
        <f aca="false">Report!E2327</f>
        <v>SEM FORNECEDOR</v>
      </c>
      <c r="C1445" s="16" t="n">
        <f aca="false">Report!U2327</f>
        <v>76</v>
      </c>
      <c r="D1445" s="1" t="str">
        <f aca="false">Report!X2327</f>
        <v>recibo-compras-4 cxs brigadeiros-jose</v>
      </c>
    </row>
    <row r="1446" customFormat="false" ht="12.75" hidden="false" customHeight="true" outlineLevel="0" collapsed="false">
      <c r="A1446" s="15" t="n">
        <f aca="false">Report!C2333</f>
        <v>46296</v>
      </c>
      <c r="B1446" s="1" t="str">
        <f aca="false">Report!E2333</f>
        <v>A. CORREA JUNIOR</v>
      </c>
      <c r="C1446" s="16" t="n">
        <f aca="false">Report!U2333</f>
        <v>638.75</v>
      </c>
      <c r="D1446" s="1" t="str">
        <f aca="false">Report!X2333</f>
        <v>NF 1898 CT DIA 1 - PARC 2/2 - ELLEN</v>
      </c>
    </row>
    <row r="1447" customFormat="false" ht="12.75" hidden="false" customHeight="true" outlineLevel="0" collapsed="false">
      <c r="A1447" s="15" t="n">
        <f aca="false">Report!C2334</f>
        <v>46296</v>
      </c>
      <c r="B1447" s="1" t="str">
        <f aca="false">Report!E2334</f>
        <v>ADICSO FABIAN GONZALEZ MONTILLA 70302186</v>
      </c>
      <c r="C1447" s="16" t="n">
        <f aca="false">Report!U2334</f>
        <v>180</v>
      </c>
      <c r="D1447" s="1" t="str">
        <f aca="false">Report!X2334</f>
        <v>NF 692 ELLEN</v>
      </c>
    </row>
    <row r="1448" customFormat="false" ht="12.75" hidden="false" customHeight="true" outlineLevel="0" collapsed="false">
      <c r="A1448" s="15" t="n">
        <f aca="false">Report!C2335</f>
        <v>46296</v>
      </c>
      <c r="B1448" s="1" t="str">
        <f aca="false">Report!E2335</f>
        <v>ADRIANA DISTRIBUIDORA DE PRODUTOS ALIMEN</v>
      </c>
      <c r="C1448" s="16" t="n">
        <f aca="false">Report!U2335</f>
        <v>1121.36</v>
      </c>
      <c r="D1448" s="1" t="str">
        <f aca="false">Report!X2335</f>
        <v>NF 895938 ELLEN</v>
      </c>
    </row>
    <row r="1449" customFormat="false" ht="12.75" hidden="false" customHeight="true" outlineLevel="0" collapsed="false">
      <c r="A1449" s="15" t="n">
        <f aca="false">Report!C2336</f>
        <v>46296</v>
      </c>
      <c r="B1449" s="1" t="str">
        <f aca="false">Report!E2336</f>
        <v>ADRIANO FEITOSA OLIVEIRA LTDA</v>
      </c>
      <c r="C1449" s="16" t="n">
        <f aca="false">Report!U2336</f>
        <v>949.5</v>
      </c>
      <c r="D1449" s="1" t="str">
        <f aca="false">Report!X2336</f>
        <v>NF 395 ELLEN</v>
      </c>
    </row>
    <row r="1450" customFormat="false" ht="12.75" hidden="false" customHeight="true" outlineLevel="0" collapsed="false">
      <c r="A1450" s="15" t="n">
        <f aca="false">Report!C2338</f>
        <v>46296</v>
      </c>
      <c r="B1450" s="1" t="str">
        <f aca="false">Report!E2338</f>
        <v>BRAGA TABACARIA EIRELI ME</v>
      </c>
      <c r="C1450" s="16" t="n">
        <f aca="false">Report!U2338</f>
        <v>1347.23</v>
      </c>
      <c r="D1450" s="1" t="str">
        <f aca="false">Report!X2338</f>
        <v>NF 20716 ELLEN</v>
      </c>
    </row>
    <row r="1451" customFormat="false" ht="12.75" hidden="false" customHeight="true" outlineLevel="0" collapsed="false">
      <c r="A1451" s="15" t="n">
        <f aca="false">Report!C2339</f>
        <v>46296</v>
      </c>
      <c r="B1451" s="1" t="str">
        <f aca="false">Report!E2339</f>
        <v>BRAGA TABACARIA EIRELI ME</v>
      </c>
      <c r="C1451" s="16" t="n">
        <f aca="false">Report!U2339</f>
        <v>1232.52</v>
      </c>
      <c r="D1451" s="1" t="str">
        <f aca="false">Report!X2339</f>
        <v>COMPRAS-RECIBO-BRAGA DIST. - ELLEN</v>
      </c>
    </row>
    <row r="1452" customFormat="false" ht="12.75" hidden="false" customHeight="true" outlineLevel="0" collapsed="false">
      <c r="A1452" s="15" t="n">
        <f aca="false">Report!C2341</f>
        <v>46296</v>
      </c>
      <c r="B1452" s="1" t="str">
        <f aca="false">Report!E2341</f>
        <v>E. D. SENA &amp; CIA LTDA</v>
      </c>
      <c r="C1452" s="16" t="n">
        <f aca="false">Report!U2341</f>
        <v>803.5</v>
      </c>
      <c r="D1452" s="1" t="str">
        <f aca="false">Report!X2341</f>
        <v>NF 11105 ELLEN</v>
      </c>
    </row>
    <row r="1453" customFormat="false" ht="12.75" hidden="false" customHeight="true" outlineLevel="0" collapsed="false">
      <c r="A1453" s="15" t="n">
        <f aca="false">Report!C2343</f>
        <v>46296</v>
      </c>
      <c r="B1453" s="1" t="str">
        <f aca="false">Report!E2343</f>
        <v>FALCAO INDUSTRIA DE ALIMENTOS LTDA</v>
      </c>
      <c r="C1453" s="16" t="n">
        <f aca="false">Report!U2343</f>
        <v>638.5</v>
      </c>
      <c r="D1453" s="1" t="str">
        <f aca="false">Report!X2343</f>
        <v>NF 33639 ELLEN</v>
      </c>
    </row>
    <row r="1454" customFormat="false" ht="12.75" hidden="false" customHeight="true" outlineLevel="0" collapsed="false">
      <c r="A1454" s="15" t="n">
        <f aca="false">Report!C2345</f>
        <v>46296</v>
      </c>
      <c r="B1454" s="1" t="str">
        <f aca="false">Report!E2345</f>
        <v>H L M PADARIA E CONFEITARIA LTDA</v>
      </c>
      <c r="C1454" s="16" t="n">
        <f aca="false">Report!U2345</f>
        <v>140</v>
      </c>
      <c r="D1454" s="1" t="str">
        <f aca="false">Report!X2345</f>
        <v>NF 360 COMPRAS-BOLO PG NO P 1/10/26-ELLEN</v>
      </c>
    </row>
    <row r="1455" customFormat="false" ht="12.75" hidden="false" customHeight="true" outlineLevel="0" collapsed="false">
      <c r="A1455" s="15" t="n">
        <f aca="false">Report!C2348</f>
        <v>46296</v>
      </c>
      <c r="B1455" s="1" t="str">
        <f aca="false">Report!E2348</f>
        <v>LIMA E BARANDA COMERCIO DE PRODUTOS REGI</v>
      </c>
      <c r="C1455" s="16" t="n">
        <f aca="false">Report!U2348</f>
        <v>264</v>
      </c>
      <c r="D1455" s="1" t="str">
        <f aca="false">Report!X2348</f>
        <v>NF 32550 ELLEN</v>
      </c>
    </row>
    <row r="1456" customFormat="false" ht="12.75" hidden="false" customHeight="true" outlineLevel="0" collapsed="false">
      <c r="A1456" s="15" t="n">
        <f aca="false">Report!C2349</f>
        <v>46296</v>
      </c>
      <c r="B1456" s="1" t="str">
        <f aca="false">Report!E2349</f>
        <v>LOURIVAL ALMEIDA DA SILVA 17128784845</v>
      </c>
      <c r="C1456" s="16" t="n">
        <f aca="false">Report!U2349</f>
        <v>160.32</v>
      </c>
      <c r="D1456" s="1" t="str">
        <f aca="false">Report!X2349</f>
        <v>NF 545 COMPRAS-MARSHMALLOW - PG NO P 1/10/26-ELLEN</v>
      </c>
    </row>
    <row r="1457" customFormat="false" ht="12.75" hidden="false" customHeight="true" outlineLevel="0" collapsed="false">
      <c r="A1457" s="15" t="n">
        <f aca="false">Report!C2350</f>
        <v>46296</v>
      </c>
      <c r="B1457" s="1" t="str">
        <f aca="false">Report!E2350</f>
        <v>NEYLIANE S DE OLIVEIRA &amp; CIA LTDA</v>
      </c>
      <c r="C1457" s="16" t="n">
        <f aca="false">Report!U2350</f>
        <v>300</v>
      </c>
      <c r="D1457" s="1" t="str">
        <f aca="false">Report!X2350</f>
        <v>COMPRAS - 20L DE AÇAI - PG NO P 1/10/26 - ELLEN</v>
      </c>
    </row>
    <row r="1458" customFormat="false" ht="12.75" hidden="false" customHeight="true" outlineLevel="0" collapsed="false">
      <c r="A1458" s="15" t="n">
        <f aca="false">Report!C2351</f>
        <v>46296</v>
      </c>
      <c r="B1458" s="1" t="str">
        <f aca="false">Report!E2351</f>
        <v>NOVA FRIOS COMERCIO ATACADISTA DE LATICINIOS LTDA</v>
      </c>
      <c r="C1458" s="16" t="n">
        <f aca="false">Report!U2351</f>
        <v>133.05</v>
      </c>
      <c r="D1458" s="1" t="str">
        <f aca="false">Report!X2351</f>
        <v>NF 4761 ELLEN</v>
      </c>
    </row>
    <row r="1459" customFormat="false" ht="12.75" hidden="false" customHeight="true" outlineLevel="0" collapsed="false">
      <c r="A1459" s="15" t="n">
        <f aca="false">Report!C2354</f>
        <v>46296</v>
      </c>
      <c r="B1459" s="1" t="str">
        <f aca="false">Report!E2354</f>
        <v>SAO JOSE COMERCIO DE LATICINIOS E FRIOS</v>
      </c>
      <c r="C1459" s="16" t="n">
        <f aca="false">Report!U2354</f>
        <v>454.65</v>
      </c>
      <c r="D1459" s="1" t="str">
        <f aca="false">Report!X2354</f>
        <v>NF 4140 ELLEN</v>
      </c>
    </row>
    <row r="1460" customFormat="false" ht="12.75" hidden="false" customHeight="true" outlineLevel="0" collapsed="false">
      <c r="A1460" s="15" t="n">
        <f aca="false">Report!C2355</f>
        <v>46296</v>
      </c>
      <c r="B1460" s="1" t="str">
        <f aca="false">Report!E2355</f>
        <v>SB COMERCIO LTDA</v>
      </c>
      <c r="C1460" s="16" t="n">
        <f aca="false">Report!U2355</f>
        <v>419.38</v>
      </c>
      <c r="D1460" s="1" t="str">
        <f aca="false">Report!X2355</f>
        <v>NF 1968927 ELLEN</v>
      </c>
    </row>
    <row r="1461" customFormat="false" ht="12.75" hidden="false" customHeight="true" outlineLevel="0" collapsed="false">
      <c r="A1461" s="15" t="n">
        <f aca="false">Report!C2365</f>
        <v>46297</v>
      </c>
      <c r="B1461" s="1" t="str">
        <f aca="false">Report!E2365</f>
        <v>BRASIL NORTE BEBIDAS S/A</v>
      </c>
      <c r="C1461" s="16" t="n">
        <f aca="false">Report!U2365</f>
        <v>915.39</v>
      </c>
      <c r="D1461" s="1" t="str">
        <f aca="false">Report!X2365</f>
        <v>NF 1295018 ELLEN</v>
      </c>
    </row>
    <row r="1462" customFormat="false" ht="12.75" hidden="false" customHeight="true" outlineLevel="0" collapsed="false">
      <c r="A1462" s="15" t="n">
        <f aca="false">Report!C2366</f>
        <v>46297</v>
      </c>
      <c r="B1462" s="1" t="str">
        <f aca="false">Report!E2366</f>
        <v>BRASIL NORTE BEBIDAS S/A</v>
      </c>
      <c r="C1462" s="16" t="n">
        <f aca="false">Report!U2366</f>
        <v>176.67</v>
      </c>
      <c r="D1462" s="1" t="str">
        <f aca="false">Report!X2366</f>
        <v>NF 1294293 ELLEN</v>
      </c>
    </row>
    <row r="1463" customFormat="false" ht="12.75" hidden="false" customHeight="true" outlineLevel="0" collapsed="false">
      <c r="A1463" s="15" t="n">
        <f aca="false">Report!C2367</f>
        <v>46297</v>
      </c>
      <c r="B1463" s="1" t="str">
        <f aca="false">Report!E2367</f>
        <v>BRASIL NORTE BEBIDAS S/A</v>
      </c>
      <c r="C1463" s="16" t="n">
        <f aca="false">Report!U2367</f>
        <v>3065.9</v>
      </c>
      <c r="D1463" s="1" t="str">
        <f aca="false">Report!X2367</f>
        <v>NF 2047847 ELLEN</v>
      </c>
    </row>
    <row r="1464" customFormat="false" ht="12.75" hidden="false" customHeight="true" outlineLevel="0" collapsed="false">
      <c r="A1464" s="15" t="n">
        <f aca="false">Report!C2368</f>
        <v>46297</v>
      </c>
      <c r="B1464" s="1" t="str">
        <f aca="false">Report!E2368</f>
        <v>DISTRIBUIDORA LOPES LTDA</v>
      </c>
      <c r="C1464" s="16" t="n">
        <f aca="false">Report!U2368</f>
        <v>1333.12</v>
      </c>
      <c r="D1464" s="1" t="str">
        <f aca="false">Report!X2368</f>
        <v>NF 1724435 ELLEN</v>
      </c>
    </row>
    <row r="1465" customFormat="false" ht="12.75" hidden="false" customHeight="true" outlineLevel="0" collapsed="false">
      <c r="A1465" s="15" t="n">
        <f aca="false">Report!C2369</f>
        <v>46297</v>
      </c>
      <c r="B1465" s="1" t="str">
        <f aca="false">Report!E2369</f>
        <v>DISTRIBUIDORA LOPES LTDA</v>
      </c>
      <c r="C1465" s="16" t="n">
        <f aca="false">Report!U2369</f>
        <v>318.99</v>
      </c>
      <c r="D1465" s="1" t="str">
        <f aca="false">Report!X2369</f>
        <v>NF 1736722 ELLEN</v>
      </c>
    </row>
    <row r="1466" customFormat="false" ht="12.75" hidden="false" customHeight="true" outlineLevel="0" collapsed="false">
      <c r="A1466" s="15" t="n">
        <f aca="false">Report!C2370</f>
        <v>46297</v>
      </c>
      <c r="B1466" s="1" t="str">
        <f aca="false">Report!E2370</f>
        <v>DISTRIBUIDORA LOPES LTDA</v>
      </c>
      <c r="C1466" s="16" t="n">
        <f aca="false">Report!U2370</f>
        <v>1092.48</v>
      </c>
      <c r="D1466" s="1" t="str">
        <f aca="false">Report!X2370</f>
        <v>NF 1736096 ELLEN</v>
      </c>
    </row>
    <row r="1467" customFormat="false" ht="12.75" hidden="false" customHeight="true" outlineLevel="0" collapsed="false">
      <c r="A1467" s="15" t="n">
        <f aca="false">Report!C2371</f>
        <v>46297</v>
      </c>
      <c r="B1467" s="1" t="str">
        <f aca="false">Report!E2371</f>
        <v>FEIRA</v>
      </c>
      <c r="C1467" s="16" t="n">
        <f aca="false">Report!U2371</f>
        <v>625</v>
      </c>
      <c r="D1467" s="1" t="str">
        <f aca="false">Report!X2371</f>
        <v>FEIRA - PG P C6BANK/RENATO (ALHO/MACA)SOMAR C NF2717- ELLEN</v>
      </c>
    </row>
    <row r="1468" customFormat="false" ht="12.75" hidden="false" customHeight="true" outlineLevel="0" collapsed="false">
      <c r="A1468" s="15" t="n">
        <f aca="false">Report!C2372</f>
        <v>46297</v>
      </c>
      <c r="B1468" s="1" t="str">
        <f aca="false">Report!E2372</f>
        <v>FENNIX BRASIL DISTRIBUIDORA DE PRODUTOS</v>
      </c>
      <c r="C1468" s="16" t="n">
        <f aca="false">Report!U2372</f>
        <v>1109.18</v>
      </c>
      <c r="D1468" s="1" t="str">
        <f aca="false">Report!X2372</f>
        <v>NF 321762 ELLEN</v>
      </c>
    </row>
    <row r="1469" customFormat="false" ht="12.75" hidden="false" customHeight="true" outlineLevel="0" collapsed="false">
      <c r="A1469" s="15" t="n">
        <f aca="false">Report!C2373</f>
        <v>46297</v>
      </c>
      <c r="B1469" s="1" t="str">
        <f aca="false">Report!E2373</f>
        <v>H. L. DO NASCIMENTO</v>
      </c>
      <c r="C1469" s="16" t="n">
        <f aca="false">Report!U2373</f>
        <v>608.65</v>
      </c>
      <c r="D1469" s="1" t="str">
        <f aca="false">Report!X2373</f>
        <v>NF 6165 ELLEN</v>
      </c>
    </row>
    <row r="1470" customFormat="false" ht="12.75" hidden="false" customHeight="true" outlineLevel="0" collapsed="false">
      <c r="A1470" s="15" t="n">
        <f aca="false">Report!C2377</f>
        <v>46297</v>
      </c>
      <c r="B1470" s="1" t="str">
        <f aca="false">Report!E2377</f>
        <v>J G COMERCIO DE PRODUTOS ALIMENTICIOS LTDA</v>
      </c>
      <c r="C1470" s="16" t="n">
        <f aca="false">Report!U2377</f>
        <v>716.1</v>
      </c>
      <c r="D1470" s="1" t="str">
        <f aca="false">Report!X2377</f>
        <v>NF 404714 ELLEN</v>
      </c>
    </row>
    <row r="1471" customFormat="false" ht="12.75" hidden="false" customHeight="true" outlineLevel="0" collapsed="false">
      <c r="A1471" s="15" t="n">
        <f aca="false">Report!C2378</f>
        <v>46297</v>
      </c>
      <c r="B1471" s="1" t="str">
        <f aca="false">Report!E2378</f>
        <v>NEYLIANE S DE OLIVEIRA &amp; CIA LTDA</v>
      </c>
      <c r="C1471" s="16" t="n">
        <f aca="false">Report!U2378</f>
        <v>2520</v>
      </c>
      <c r="D1471" s="1" t="str">
        <f aca="false">Report!X2378</f>
        <v>FEIRA - PG P C6BANK/RENATO - ELLEN</v>
      </c>
    </row>
    <row r="1472" customFormat="false" ht="12.75" hidden="false" customHeight="true" outlineLevel="0" collapsed="false">
      <c r="A1472" s="15" t="n">
        <f aca="false">Report!C2379</f>
        <v>46297</v>
      </c>
      <c r="B1472" s="1" t="str">
        <f aca="false">Report!E2379</f>
        <v>ORIENTE COM. ATACADISTA E REPRES. LTDA</v>
      </c>
      <c r="C1472" s="16" t="n">
        <f aca="false">Report!U2379</f>
        <v>1731.75</v>
      </c>
      <c r="D1472" s="1" t="str">
        <f aca="false">Report!X2379</f>
        <v>NF 4426 ELLEN</v>
      </c>
    </row>
    <row r="1473" customFormat="false" ht="12.75" hidden="false" customHeight="true" outlineLevel="0" collapsed="false">
      <c r="A1473" s="15" t="n">
        <f aca="false">Report!C2388</f>
        <v>46298</v>
      </c>
      <c r="B1473" s="1" t="str">
        <f aca="false">Report!E2388</f>
        <v>COMERCIO DE FRIOS MANAUS LTDA</v>
      </c>
      <c r="C1473" s="16" t="n">
        <f aca="false">Report!U2388</f>
        <v>2528.5</v>
      </c>
      <c r="D1473" s="1" t="str">
        <f aca="false">Report!X2388</f>
        <v>NF 176831 ELLEN</v>
      </c>
    </row>
    <row r="1474" customFormat="false" ht="12.75" hidden="false" customHeight="true" outlineLevel="0" collapsed="false">
      <c r="A1474" s="15" t="n">
        <f aca="false">Report!C2389</f>
        <v>46298</v>
      </c>
      <c r="B1474" s="1" t="str">
        <f aca="false">Report!E2389</f>
        <v>H L M PADARIA E CONFEITARIA LTDA</v>
      </c>
      <c r="C1474" s="16" t="n">
        <f aca="false">Report!U2389</f>
        <v>140</v>
      </c>
      <c r="D1474" s="1" t="str">
        <f aca="false">Report!X2389</f>
        <v>NF 372 COMPRAS-BOLO PG NO P 3/10/26-ELLEN</v>
      </c>
    </row>
    <row r="1475" customFormat="false" ht="12.75" hidden="false" customHeight="true" outlineLevel="0" collapsed="false">
      <c r="A1475" s="15" t="n">
        <f aca="false">Report!C2390</f>
        <v>46298</v>
      </c>
      <c r="B1475" s="1" t="str">
        <f aca="false">Report!E2390</f>
        <v>MARE DISTRIBUIDORA DE BEBIDAS E DE PRODUTOS ALIMENTICIOS LTDA</v>
      </c>
      <c r="C1475" s="16" t="n">
        <f aca="false">Report!U2390</f>
        <v>1598.5</v>
      </c>
      <c r="D1475" s="1" t="str">
        <f aca="false">Report!X2390</f>
        <v>NF 1452168 ELLEN</v>
      </c>
    </row>
    <row r="1476" customFormat="false" ht="12.75" hidden="false" customHeight="true" outlineLevel="0" collapsed="false">
      <c r="A1476" s="15" t="n">
        <f aca="false">Report!C2391</f>
        <v>46298</v>
      </c>
      <c r="B1476" s="1" t="str">
        <f aca="false">Report!E2391</f>
        <v>MAXFRI DISTRIUIDORA LTDA</v>
      </c>
      <c r="C1476" s="16" t="n">
        <f aca="false">Report!U2391</f>
        <v>3753.6</v>
      </c>
      <c r="D1476" s="1" t="str">
        <f aca="false">Report!X2391</f>
        <v>NF 15464 ELLEN</v>
      </c>
    </row>
    <row r="1477" customFormat="false" ht="12.75" hidden="false" customHeight="true" outlineLevel="0" collapsed="false">
      <c r="A1477" s="15" t="n">
        <f aca="false">Report!C2403</f>
        <v>46300</v>
      </c>
      <c r="B1477" s="1" t="str">
        <f aca="false">Report!E2403</f>
        <v>AGM COMERCIO E DISTRIBUIDORA DE MATERIAS DE PERFUMARIA E LIMPEZA LTDA</v>
      </c>
      <c r="C1477" s="16" t="n">
        <f aca="false">Report!U2403</f>
        <v>177</v>
      </c>
      <c r="D1477" s="1" t="str">
        <f aca="false">Report!X2403</f>
        <v>NF 165649 ELLEN</v>
      </c>
    </row>
    <row r="1478" customFormat="false" ht="12.75" hidden="false" customHeight="true" outlineLevel="0" collapsed="false">
      <c r="A1478" s="15" t="n">
        <f aca="false">Report!C2404</f>
        <v>46300</v>
      </c>
      <c r="B1478" s="1" t="str">
        <f aca="false">Report!E2404</f>
        <v>ATACADAO S.A.</v>
      </c>
      <c r="C1478" s="16" t="n">
        <f aca="false">Report!U2404</f>
        <v>476.24</v>
      </c>
      <c r="D1478" s="1" t="str">
        <f aca="false">Report!X2404</f>
        <v>NF 1930761 ELLEN</v>
      </c>
    </row>
    <row r="1479" customFormat="false" ht="12.75" hidden="false" customHeight="true" outlineLevel="0" collapsed="false">
      <c r="A1479" s="15" t="n">
        <f aca="false">Report!C2405</f>
        <v>46300</v>
      </c>
      <c r="B1479" s="1" t="str">
        <f aca="false">Report!E2405</f>
        <v>ATACADAO S.A.</v>
      </c>
      <c r="C1479" s="16" t="n">
        <f aca="false">Report!U2405</f>
        <v>1043.2</v>
      </c>
      <c r="D1479" s="1" t="str">
        <f aca="false">Report!X2405</f>
        <v>NF 1936305 ELLEN</v>
      </c>
    </row>
    <row r="1480" customFormat="false" ht="12.75" hidden="false" customHeight="true" outlineLevel="0" collapsed="false">
      <c r="A1480" s="15" t="n">
        <f aca="false">Report!C2409</f>
        <v>46300</v>
      </c>
      <c r="B1480" s="1" t="str">
        <f aca="false">Report!E2409</f>
        <v>H L M PADARIA E CONFEITARIA LTDA</v>
      </c>
      <c r="C1480" s="16" t="n">
        <f aca="false">Report!U2409</f>
        <v>140</v>
      </c>
      <c r="D1480" s="1" t="str">
        <f aca="false">Report!X2409</f>
        <v>NF 376 COMPRAS-BOLO PG NO P 5/10/26 ELLEN</v>
      </c>
    </row>
    <row r="1481" customFormat="false" ht="12.75" hidden="false" customHeight="true" outlineLevel="0" collapsed="false">
      <c r="A1481" s="15" t="n">
        <f aca="false">Report!C2410</f>
        <v>46300</v>
      </c>
      <c r="B1481" s="1" t="str">
        <f aca="false">Report!E2410</f>
        <v>J W N DOS SANTOS</v>
      </c>
      <c r="C1481" s="16" t="n">
        <f aca="false">Report!U2410</f>
        <v>422</v>
      </c>
      <c r="D1481" s="1" t="str">
        <f aca="false">Report!X2410</f>
        <v>NF 458 ELLEN</v>
      </c>
    </row>
    <row r="1482" customFormat="false" ht="12.75" hidden="false" customHeight="true" outlineLevel="0" collapsed="false">
      <c r="A1482" s="15" t="n">
        <f aca="false">Report!C2411</f>
        <v>46300</v>
      </c>
      <c r="B1482" s="1" t="str">
        <f aca="false">Report!E2411</f>
        <v>NEYLIANE S DE OLIVEIRA &amp; CIA LTDA</v>
      </c>
      <c r="C1482" s="16" t="n">
        <f aca="false">Report!U2411</f>
        <v>2275</v>
      </c>
      <c r="D1482" s="1" t="str">
        <f aca="false">Report!X2411</f>
        <v>COMPRAS-FARINHA 3 IRMAOS-ELLEN</v>
      </c>
    </row>
    <row r="1483" customFormat="false" ht="12.75" hidden="false" customHeight="true" outlineLevel="0" collapsed="false">
      <c r="A1483" s="15" t="n">
        <f aca="false">Report!C2412</f>
        <v>46300</v>
      </c>
      <c r="B1483" s="1" t="str">
        <f aca="false">Report!E2412</f>
        <v>NEYLIANE S DE OLIVEIRA &amp; CIA LTDA</v>
      </c>
      <c r="C1483" s="16" t="n">
        <f aca="false">Report!U2412</f>
        <v>300</v>
      </c>
      <c r="D1483" s="1" t="str">
        <f aca="false">Report!X2412</f>
        <v>COMPRAS - 20L DE AÇAI - PG NO P 3/10/26-ELLEN</v>
      </c>
    </row>
    <row r="1484" customFormat="false" ht="12.75" hidden="false" customHeight="true" outlineLevel="0" collapsed="false">
      <c r="A1484" s="15" t="n">
        <f aca="false">Report!C2413</f>
        <v>46300</v>
      </c>
      <c r="B1484" s="1" t="str">
        <f aca="false">Report!E2413</f>
        <v>NEYLIANE S DE OLIVEIRA &amp; CIA LTDA</v>
      </c>
      <c r="C1484" s="16" t="n">
        <f aca="false">Report!U2413</f>
        <v>240</v>
      </c>
      <c r="D1484" s="1" t="str">
        <f aca="false">Report!X2413</f>
        <v>COMPRAS-PACOVA-PG P CNPJ:67144863/0001-03-ELLEN</v>
      </c>
    </row>
    <row r="1485" customFormat="false" ht="12.75" hidden="false" customHeight="true" outlineLevel="0" collapsed="false">
      <c r="A1485" s="15" t="n">
        <f aca="false">Report!C2415</f>
        <v>46300</v>
      </c>
      <c r="B1485" s="1" t="str">
        <f aca="false">Report!E2415</f>
        <v>PRIME PET DISTRIBUIDORA LTDA</v>
      </c>
      <c r="C1485" s="16" t="n">
        <f aca="false">Report!U2415</f>
        <v>786.59</v>
      </c>
      <c r="D1485" s="1" t="str">
        <f aca="false">Report!X2415</f>
        <v>NF 11681 ELLEN</v>
      </c>
    </row>
    <row r="1486" customFormat="false" ht="12.75" hidden="false" customHeight="true" outlineLevel="0" collapsed="false">
      <c r="A1486" s="15" t="n">
        <f aca="false">Report!C2419</f>
        <v>46300</v>
      </c>
      <c r="B1486" s="1" t="str">
        <f aca="false">Report!E2419</f>
        <v>SAO JOSE COMERCIO DE LATICINIOS E FRIOS</v>
      </c>
      <c r="C1486" s="16" t="n">
        <f aca="false">Report!U2419</f>
        <v>364.75</v>
      </c>
      <c r="D1486" s="1" t="str">
        <f aca="false">Report!X2419</f>
        <v>NF 4169 ELLEN</v>
      </c>
    </row>
    <row r="1487" customFormat="false" ht="12.75" hidden="false" customHeight="true" outlineLevel="0" collapsed="false">
      <c r="A1487" s="15" t="n">
        <f aca="false">Report!C2420</f>
        <v>46300</v>
      </c>
      <c r="B1487" s="1" t="str">
        <f aca="false">Report!E2420</f>
        <v>SOUZA CRUZ LTDA.</v>
      </c>
      <c r="C1487" s="16" t="n">
        <f aca="false">Report!U2420</f>
        <v>5412.67</v>
      </c>
      <c r="D1487" s="1" t="str">
        <f aca="false">Report!X2420</f>
        <v>NF 575307 ELLEN</v>
      </c>
    </row>
    <row r="1488" customFormat="false" ht="12.75" hidden="false" customHeight="true" outlineLevel="0" collapsed="false">
      <c r="A1488" s="15" t="n">
        <f aca="false">Report!C2421</f>
        <v>46301</v>
      </c>
      <c r="B1488" s="1" t="str">
        <f aca="false">Report!E2421</f>
        <v>ADICSO FABIAN GONZALEZ MONTILLA 70302186</v>
      </c>
      <c r="C1488" s="16" t="n">
        <f aca="false">Report!U2421</f>
        <v>180</v>
      </c>
      <c r="D1488" s="1" t="str">
        <f aca="false">Report!X2421</f>
        <v>NF 696 ELLEN</v>
      </c>
    </row>
    <row r="1489" customFormat="false" ht="12.75" hidden="false" customHeight="true" outlineLevel="0" collapsed="false">
      <c r="A1489" s="15" t="n">
        <f aca="false">Report!C2422</f>
        <v>46301</v>
      </c>
      <c r="B1489" s="1" t="str">
        <f aca="false">Report!E2422</f>
        <v>BRAGA TABACARIA EIRELI ME</v>
      </c>
      <c r="C1489" s="16" t="n">
        <f aca="false">Report!U2422</f>
        <v>381.6</v>
      </c>
      <c r="D1489" s="1" t="str">
        <f aca="false">Report!X2422</f>
        <v>NF 20936 COMPRAS-ENERG. RED BULL-PG P SR RENATO - ELLEN</v>
      </c>
    </row>
    <row r="1490" customFormat="false" ht="12.75" hidden="false" customHeight="true" outlineLevel="0" collapsed="false">
      <c r="A1490" s="15" t="n">
        <f aca="false">Report!C2423</f>
        <v>46301</v>
      </c>
      <c r="B1490" s="1" t="str">
        <f aca="false">Report!E2423</f>
        <v>BROTHERS  INDUSTRIA DE ALIMENTOS LTDA</v>
      </c>
      <c r="C1490" s="16" t="n">
        <f aca="false">Report!U2423</f>
        <v>290.51</v>
      </c>
      <c r="D1490" s="1" t="str">
        <f aca="false">Report!X2423</f>
        <v>NF 1044095 ELLEN</v>
      </c>
    </row>
    <row r="1491" customFormat="false" ht="12.75" hidden="false" customHeight="true" outlineLevel="0" collapsed="false">
      <c r="A1491" s="15" t="n">
        <f aca="false">Report!C2424</f>
        <v>46301</v>
      </c>
      <c r="B1491" s="1" t="str">
        <f aca="false">Report!E2424</f>
        <v>CRBS S/A</v>
      </c>
      <c r="C1491" s="16" t="n">
        <f aca="false">Report!U2424</f>
        <v>485.8</v>
      </c>
      <c r="D1491" s="1" t="str">
        <f aca="false">Report!X2424</f>
        <v>NF 38346 ELLEN</v>
      </c>
    </row>
    <row r="1492" customFormat="false" ht="12.75" hidden="false" customHeight="true" outlineLevel="0" collapsed="false">
      <c r="A1492" s="15" t="n">
        <f aca="false">Report!C2425</f>
        <v>46301</v>
      </c>
      <c r="B1492" s="1" t="str">
        <f aca="false">Report!E2425</f>
        <v>EMPRESA BRASILEIRA DE DISTRIBUICAO LTDA</v>
      </c>
      <c r="C1492" s="16" t="n">
        <f aca="false">Report!U2425</f>
        <v>235.72</v>
      </c>
      <c r="D1492" s="1" t="str">
        <f aca="false">Report!X2425</f>
        <v>NF 2320993 ELLEN</v>
      </c>
    </row>
    <row r="1493" customFormat="false" ht="12.75" hidden="false" customHeight="true" outlineLevel="0" collapsed="false">
      <c r="A1493" s="15" t="n">
        <f aca="false">Report!C2426</f>
        <v>46301</v>
      </c>
      <c r="B1493" s="1" t="str">
        <f aca="false">Report!E2426</f>
        <v>FEIRA</v>
      </c>
      <c r="C1493" s="16" t="n">
        <f aca="false">Report!U2426</f>
        <v>420</v>
      </c>
      <c r="D1493" s="1" t="str">
        <f aca="false">Report!X2426</f>
        <v>FEIRA -PG P C6BANK/RENATO (MORANGO/UVA) SOMAR C NF2725-ELLEN</v>
      </c>
    </row>
    <row r="1494" customFormat="false" ht="12.75" hidden="false" customHeight="true" outlineLevel="0" collapsed="false">
      <c r="A1494" s="15" t="n">
        <f aca="false">Report!C2427</f>
        <v>46301</v>
      </c>
      <c r="B1494" s="1" t="str">
        <f aca="false">Report!E2427</f>
        <v>FEMAR IND E COM DE BEBIDAS LTDA</v>
      </c>
      <c r="C1494" s="16" t="n">
        <f aca="false">Report!U2427</f>
        <v>223.84</v>
      </c>
      <c r="D1494" s="1" t="str">
        <f aca="false">Report!X2427</f>
        <v>NF 60655 ELLEN</v>
      </c>
    </row>
    <row r="1495" customFormat="false" ht="12.75" hidden="false" customHeight="true" outlineLevel="0" collapsed="false">
      <c r="A1495" s="15" t="n">
        <f aca="false">Report!C2428</f>
        <v>46301</v>
      </c>
      <c r="B1495" s="1" t="str">
        <f aca="false">Report!E2428</f>
        <v>FENNIX BRASIL DISTRIBUIDORA DE PRODUTOS</v>
      </c>
      <c r="C1495" s="16" t="n">
        <f aca="false">Report!U2428</f>
        <v>729.31</v>
      </c>
      <c r="D1495" s="1" t="str">
        <f aca="false">Report!X2428</f>
        <v>NF 400026 ELLEN</v>
      </c>
    </row>
    <row r="1496" customFormat="false" ht="12.75" hidden="false" customHeight="true" outlineLevel="0" collapsed="false">
      <c r="A1496" s="15" t="n">
        <f aca="false">Report!C2429</f>
        <v>46301</v>
      </c>
      <c r="B1496" s="1" t="str">
        <f aca="false">Report!E2429</f>
        <v>MAXFRI DISTRIUIDORA LTDA</v>
      </c>
      <c r="C1496" s="16" t="n">
        <f aca="false">Report!U2429</f>
        <v>3661</v>
      </c>
      <c r="D1496" s="1" t="str">
        <f aca="false">Report!X2429</f>
        <v>NF 15487 ELLEN</v>
      </c>
    </row>
    <row r="1497" customFormat="false" ht="12.75" hidden="false" customHeight="true" outlineLevel="0" collapsed="false">
      <c r="A1497" s="15" t="n">
        <f aca="false">Report!C2430</f>
        <v>46301</v>
      </c>
      <c r="B1497" s="1" t="str">
        <f aca="false">Report!E2430</f>
        <v>NATUREZA COMERCIO DE DESCARTAVEIS LTDA</v>
      </c>
      <c r="C1497" s="16" t="n">
        <f aca="false">Report!U2430</f>
        <v>365.38</v>
      </c>
      <c r="D1497" s="1" t="str">
        <f aca="false">Report!X2430</f>
        <v>NF 762379 ELLEN</v>
      </c>
    </row>
    <row r="1498" customFormat="false" ht="12.75" hidden="false" customHeight="true" outlineLevel="0" collapsed="false">
      <c r="A1498" s="15" t="n">
        <f aca="false">Report!C2431</f>
        <v>46301</v>
      </c>
      <c r="B1498" s="1" t="str">
        <f aca="false">Report!E2431</f>
        <v>NEYLIANE S DE OLIVEIRA &amp; CIA LTDA</v>
      </c>
      <c r="C1498" s="16" t="n">
        <f aca="false">Report!U2431</f>
        <v>100</v>
      </c>
      <c r="D1498" s="1" t="str">
        <f aca="false">Report!X2431</f>
        <v>COMPRAS - 5KG PITAYA - PG NO P 5/10/26-ELLEN</v>
      </c>
    </row>
    <row r="1499" customFormat="false" ht="12.75" hidden="false" customHeight="true" outlineLevel="0" collapsed="false">
      <c r="A1499" s="15" t="n">
        <f aca="false">Report!C2432</f>
        <v>46301</v>
      </c>
      <c r="B1499" s="1" t="str">
        <f aca="false">Report!E2432</f>
        <v>NEYLIANE S DE OLIVEIRA &amp; CIA LTDA</v>
      </c>
      <c r="C1499" s="16" t="n">
        <f aca="false">Report!U2432</f>
        <v>1752</v>
      </c>
      <c r="D1499" s="1" t="str">
        <f aca="false">Report!X2432</f>
        <v>FEIRA - PG P C6BANK/RENATO-ELLEN</v>
      </c>
    </row>
    <row r="1500" customFormat="false" ht="12.75" hidden="false" customHeight="true" outlineLevel="0" collapsed="false">
      <c r="A1500" s="15" t="n">
        <f aca="false">Report!C2433</f>
        <v>46301</v>
      </c>
      <c r="B1500" s="1" t="str">
        <f aca="false">Report!E2433</f>
        <v>OPPORTUNITY ALIMENTOS PARA ANIMAIS LTDA</v>
      </c>
      <c r="C1500" s="16" t="n">
        <f aca="false">Report!U2433</f>
        <v>1459.69</v>
      </c>
      <c r="D1500" s="1" t="str">
        <f aca="false">Report!X2433</f>
        <v>NF 35693 ELLEN</v>
      </c>
    </row>
    <row r="1501" customFormat="false" ht="12.75" hidden="false" customHeight="true" outlineLevel="0" collapsed="false">
      <c r="A1501" s="15" t="n">
        <f aca="false">Report!C2434</f>
        <v>46301</v>
      </c>
      <c r="B1501" s="1" t="str">
        <f aca="false">Report!E2434</f>
        <v>PANIFICADORA E CONFEITARIA REAL MADRI LTDA</v>
      </c>
      <c r="C1501" s="16" t="n">
        <f aca="false">Report!U2434</f>
        <v>209.85</v>
      </c>
      <c r="D1501" s="1" t="str">
        <f aca="false">Report!X2434</f>
        <v>NF 830 ELLEN</v>
      </c>
    </row>
    <row r="1502" customFormat="false" ht="12.75" hidden="false" customHeight="true" outlineLevel="0" collapsed="false">
      <c r="A1502" s="15" t="n">
        <f aca="false">Report!C2435</f>
        <v>46301</v>
      </c>
      <c r="B1502" s="1" t="str">
        <f aca="false">Report!E2435</f>
        <v>TAPAJOS COM DE PERFUMARIA COSMETICOS E G</v>
      </c>
      <c r="C1502" s="16" t="n">
        <f aca="false">Report!U2435</f>
        <v>575.27</v>
      </c>
      <c r="D1502" s="1" t="str">
        <f aca="false">Report!X2435</f>
        <v>NF 591052 ELLEN</v>
      </c>
    </row>
    <row r="1503" customFormat="false" ht="12.75" hidden="false" customHeight="true" outlineLevel="0" collapsed="false">
      <c r="A1503" s="15" t="n">
        <f aca="false">Report!C2436</f>
        <v>46302</v>
      </c>
      <c r="B1503" s="1" t="str">
        <f aca="false">Report!E2436</f>
        <v>BRF S A</v>
      </c>
      <c r="C1503" s="16" t="n">
        <f aca="false">Report!U2436</f>
        <v>453.36</v>
      </c>
      <c r="D1503" s="1" t="str">
        <f aca="false">Report!X2436</f>
        <v>NF 1632482 ELLEN</v>
      </c>
    </row>
    <row r="1504" customFormat="false" ht="12.75" hidden="false" customHeight="true" outlineLevel="0" collapsed="false">
      <c r="A1504" s="15" t="n">
        <f aca="false">Report!C2437</f>
        <v>46302</v>
      </c>
      <c r="B1504" s="1" t="str">
        <f aca="false">Report!E2437</f>
        <v>BRF S A</v>
      </c>
      <c r="C1504" s="16" t="n">
        <f aca="false">Report!U2437</f>
        <v>321.29</v>
      </c>
      <c r="D1504" s="1" t="str">
        <f aca="false">Report!X2437</f>
        <v>NF 1634890 ELLEN</v>
      </c>
    </row>
    <row r="1505" customFormat="false" ht="12.75" hidden="false" customHeight="true" outlineLevel="0" collapsed="false">
      <c r="A1505" s="15" t="n">
        <f aca="false">Report!C2438</f>
        <v>46302</v>
      </c>
      <c r="B1505" s="1" t="str">
        <f aca="false">Report!E2438</f>
        <v>CB COMERCIO E DISTRIBUIDORA DE ALIMENTOS</v>
      </c>
      <c r="C1505" s="16" t="n">
        <f aca="false">Report!U2438</f>
        <v>296.4</v>
      </c>
      <c r="D1505" s="1" t="str">
        <f aca="false">Report!X2438</f>
        <v>NF 874491 ELLEN</v>
      </c>
    </row>
    <row r="1506" customFormat="false" ht="12.75" hidden="false" customHeight="true" outlineLevel="0" collapsed="false">
      <c r="A1506" s="15" t="n">
        <f aca="false">Report!C2439</f>
        <v>46302</v>
      </c>
      <c r="B1506" s="1" t="str">
        <f aca="false">Report!E2439</f>
        <v>DA FRUTA DISTRIBUIDORA LTDA</v>
      </c>
      <c r="C1506" s="16" t="n">
        <f aca="false">Report!U2439</f>
        <v>809.66</v>
      </c>
      <c r="D1506" s="1" t="str">
        <f aca="false">Report!X2439</f>
        <v>NF 198764 ELLEN</v>
      </c>
    </row>
    <row r="1507" customFormat="false" ht="12.75" hidden="false" customHeight="true" outlineLevel="0" collapsed="false">
      <c r="A1507" s="15" t="n">
        <f aca="false">Report!C2440</f>
        <v>46302</v>
      </c>
      <c r="B1507" s="1" t="str">
        <f aca="false">Report!E2440</f>
        <v>DISTRIBUIDORA LOPES LTDA</v>
      </c>
      <c r="C1507" s="16" t="n">
        <f aca="false">Report!U2440</f>
        <v>684.67</v>
      </c>
      <c r="D1507" s="1" t="str">
        <f aca="false">Report!X2440</f>
        <v>NF 1726308 ELLEN</v>
      </c>
    </row>
    <row r="1508" customFormat="false" ht="12.75" hidden="false" customHeight="true" outlineLevel="0" collapsed="false">
      <c r="A1508" s="15" t="n">
        <f aca="false">Report!C2441</f>
        <v>46302</v>
      </c>
      <c r="B1508" s="1" t="str">
        <f aca="false">Report!E2441</f>
        <v>FALCAO INDUSTRIA DE ALIMENTOS LTDA</v>
      </c>
      <c r="C1508" s="16" t="n">
        <f aca="false">Report!U2441</f>
        <v>2748.32</v>
      </c>
      <c r="D1508" s="1" t="str">
        <f aca="false">Report!X2441</f>
        <v>NF 33788 ELLEN</v>
      </c>
    </row>
    <row r="1509" customFormat="false" ht="12.75" hidden="false" customHeight="true" outlineLevel="0" collapsed="false">
      <c r="A1509" s="15" t="n">
        <f aca="false">Report!C2442</f>
        <v>46302</v>
      </c>
      <c r="B1509" s="1" t="str">
        <f aca="false">Report!E2442</f>
        <v>LELE FABRICACAO DE MASSAS LTDA</v>
      </c>
      <c r="C1509" s="16" t="n">
        <f aca="false">Report!U2442</f>
        <v>200</v>
      </c>
      <c r="D1509" s="1" t="str">
        <f aca="false">Report!X2442</f>
        <v>NF 402 ELLEN</v>
      </c>
    </row>
    <row r="1510" customFormat="false" ht="12.75" hidden="false" customHeight="true" outlineLevel="0" collapsed="false">
      <c r="A1510" s="15" t="n">
        <f aca="false">Report!C2444</f>
        <v>46302</v>
      </c>
      <c r="B1510" s="1" t="str">
        <f aca="false">Report!E2444</f>
        <v>NEYLIANE S DE OLIVEIRA &amp; CIA LTDA</v>
      </c>
      <c r="C1510" s="16" t="n">
        <f aca="false">Report!U2444</f>
        <v>290</v>
      </c>
      <c r="D1510" s="1" t="str">
        <f aca="false">Report!X2444</f>
        <v>COMPRAS - PACOVA/LIMAO-PG P CNPJ:67144863/0001-03-ELLEN</v>
      </c>
    </row>
    <row r="1511" customFormat="false" ht="12.75" hidden="false" customHeight="true" outlineLevel="0" collapsed="false">
      <c r="A1511" s="15" t="n">
        <f aca="false">Report!C2446</f>
        <v>46302</v>
      </c>
      <c r="B1511" s="1" t="str">
        <f aca="false">Report!E2446</f>
        <v>REAL BEBIDAS DA AMAZONIA LTDA</v>
      </c>
      <c r="C1511" s="16" t="n">
        <f aca="false">Report!U2446</f>
        <v>617</v>
      </c>
      <c r="D1511" s="1" t="str">
        <f aca="false">Report!X2446</f>
        <v>NF 649357 ELLEN</v>
      </c>
    </row>
    <row r="1512" customFormat="false" ht="12.75" hidden="false" customHeight="true" outlineLevel="0" collapsed="false">
      <c r="A1512" s="15" t="n">
        <f aca="false">Report!C2447</f>
        <v>46303</v>
      </c>
      <c r="B1512" s="1" t="str">
        <f aca="false">Report!E2447</f>
        <v>ADICSO FABIAN GONZALEZ MONTILLA 70302186</v>
      </c>
      <c r="C1512" s="16" t="n">
        <f aca="false">Report!U2447</f>
        <v>180</v>
      </c>
      <c r="D1512" s="1" t="str">
        <f aca="false">Report!X2447</f>
        <v>NF 708 ELLEN</v>
      </c>
    </row>
    <row r="1513" customFormat="false" ht="12.75" hidden="false" customHeight="true" outlineLevel="0" collapsed="false">
      <c r="A1513" s="15" t="n">
        <f aca="false">Report!C2448</f>
        <v>46303</v>
      </c>
      <c r="B1513" s="1" t="str">
        <f aca="false">Report!E2448</f>
        <v>ADRIANA DISTRIBUIDORA DE PRODUTOS ALIMEN</v>
      </c>
      <c r="C1513" s="16" t="n">
        <f aca="false">Report!U2448</f>
        <v>1121.36</v>
      </c>
      <c r="D1513" s="1" t="str">
        <f aca="false">Report!X2448</f>
        <v>NF 895938 ELLEN</v>
      </c>
    </row>
    <row r="1514" customFormat="false" ht="12.75" hidden="false" customHeight="true" outlineLevel="0" collapsed="false">
      <c r="A1514" s="15" t="n">
        <f aca="false">Report!C2449</f>
        <v>46303</v>
      </c>
      <c r="B1514" s="1" t="str">
        <f aca="false">Report!E2449</f>
        <v>BRAGA TABACARIA EIRELI ME</v>
      </c>
      <c r="C1514" s="16" t="n">
        <f aca="false">Report!U2449</f>
        <v>1347.23</v>
      </c>
      <c r="D1514" s="1" t="str">
        <f aca="false">Report!X2449</f>
        <v>NF 20716 ELLEN</v>
      </c>
    </row>
    <row r="1515" customFormat="false" ht="12.75" hidden="false" customHeight="true" outlineLevel="0" collapsed="false">
      <c r="A1515" s="15" t="n">
        <f aca="false">Report!C2450</f>
        <v>46303</v>
      </c>
      <c r="B1515" s="1" t="str">
        <f aca="false">Report!E2450</f>
        <v>BRASIL NORTE BEBIDAS S/A</v>
      </c>
      <c r="C1515" s="16" t="n">
        <f aca="false">Report!U2450</f>
        <v>538.83</v>
      </c>
      <c r="D1515" s="1" t="str">
        <f aca="false">Report!X2450</f>
        <v>NF 1301295 ELLEN</v>
      </c>
    </row>
    <row r="1516" customFormat="false" ht="12.75" hidden="false" customHeight="true" outlineLevel="0" collapsed="false">
      <c r="A1516" s="15" t="n">
        <f aca="false">Report!C2451</f>
        <v>46303</v>
      </c>
      <c r="B1516" s="1" t="str">
        <f aca="false">Report!E2451</f>
        <v>BRASIL NORTE BEBIDAS S/A</v>
      </c>
      <c r="C1516" s="16" t="n">
        <f aca="false">Report!U2451</f>
        <v>950.6</v>
      </c>
      <c r="D1516" s="1" t="str">
        <f aca="false">Report!X2451</f>
        <v>NF 2056092 ELLEN</v>
      </c>
    </row>
    <row r="1517" customFormat="false" ht="12.75" hidden="false" customHeight="true" outlineLevel="0" collapsed="false">
      <c r="A1517" s="15" t="n">
        <f aca="false">Report!C2452</f>
        <v>46303</v>
      </c>
      <c r="B1517" s="1" t="str">
        <f aca="false">Report!E2452</f>
        <v>E. D. SENA &amp; CIA LTDA</v>
      </c>
      <c r="C1517" s="16" t="n">
        <f aca="false">Report!U2452</f>
        <v>803.5</v>
      </c>
      <c r="D1517" s="1" t="str">
        <f aca="false">Report!X2452</f>
        <v>NF 11105 ELLEN</v>
      </c>
    </row>
    <row r="1518" customFormat="false" ht="12.75" hidden="false" customHeight="true" outlineLevel="0" collapsed="false">
      <c r="A1518" s="15" t="n">
        <f aca="false">Report!C2453</f>
        <v>46303</v>
      </c>
      <c r="B1518" s="1" t="str">
        <f aca="false">Report!E2453</f>
        <v>NOVA FRIOS COMERCIO ATACADISTA DE LATICINIOS LTDA</v>
      </c>
      <c r="C1518" s="16" t="n">
        <f aca="false">Report!U2453</f>
        <v>247.55</v>
      </c>
      <c r="D1518" s="1" t="str">
        <f aca="false">Report!X2453</f>
        <v>NF 4843 ELLEN</v>
      </c>
    </row>
    <row r="1519" customFormat="false" ht="12.75" hidden="false" customHeight="true" outlineLevel="0" collapsed="false">
      <c r="A1519" s="15" t="n">
        <f aca="false">Report!C2454</f>
        <v>46303</v>
      </c>
      <c r="B1519" s="1" t="str">
        <f aca="false">Report!E2454</f>
        <v>OCIDENTAL COMERCIO DE FRIOS LTDA</v>
      </c>
      <c r="C1519" s="16" t="n">
        <f aca="false">Report!U2454</f>
        <v>381.01</v>
      </c>
      <c r="D1519" s="1" t="str">
        <f aca="false">Report!X2454</f>
        <v>NF 1274240 ELLEN</v>
      </c>
    </row>
    <row r="1520" customFormat="false" ht="12.75" hidden="false" customHeight="true" outlineLevel="0" collapsed="false">
      <c r="A1520" s="15" t="n">
        <f aca="false">Report!C2455</f>
        <v>46303</v>
      </c>
      <c r="B1520" s="1" t="str">
        <f aca="false">Report!E2455</f>
        <v>SB COMERCIO LTDA</v>
      </c>
      <c r="C1520" s="16" t="n">
        <f aca="false">Report!U2455</f>
        <v>419.5</v>
      </c>
      <c r="D1520" s="1" t="str">
        <f aca="false">Report!X2455</f>
        <v>NF 1968927 ELLEN</v>
      </c>
    </row>
    <row r="1521" customFormat="false" ht="12.75" hidden="false" customHeight="true" outlineLevel="0" collapsed="false">
      <c r="A1521" s="15" t="n">
        <f aca="false">Report!C2456</f>
        <v>46304</v>
      </c>
      <c r="B1521" s="1" t="str">
        <f aca="false">Report!E2456</f>
        <v>ADRIANO FEITOSA OLIVEIRA LTDA</v>
      </c>
      <c r="C1521" s="16" t="n">
        <f aca="false">Report!U2456</f>
        <v>519</v>
      </c>
      <c r="D1521" s="1" t="str">
        <f aca="false">Report!X2456</f>
        <v>NF 400 ELLEN</v>
      </c>
    </row>
    <row r="1522" customFormat="false" ht="12.75" hidden="false" customHeight="true" outlineLevel="0" collapsed="false">
      <c r="A1522" s="15" t="n">
        <f aca="false">Report!C2457</f>
        <v>46304</v>
      </c>
      <c r="B1522" s="1" t="str">
        <f aca="false">Report!E2457</f>
        <v>BROTHERS  INDUSTRIA DE ALIMENTOS LTDA</v>
      </c>
      <c r="C1522" s="16" t="n">
        <f aca="false">Report!U2457</f>
        <v>408.97</v>
      </c>
      <c r="D1522" s="1" t="str">
        <f aca="false">Report!X2457</f>
        <v>NF 1044713 ELLEN</v>
      </c>
    </row>
    <row r="1523" customFormat="false" ht="12.75" hidden="false" customHeight="true" outlineLevel="0" collapsed="false">
      <c r="A1523" s="15" t="n">
        <f aca="false">Report!C2458</f>
        <v>46304</v>
      </c>
      <c r="B1523" s="1" t="str">
        <f aca="false">Report!E2458</f>
        <v>FE COMERCIO DE MATERIAIS DE CONSTRUCAO</v>
      </c>
      <c r="C1523" s="16" t="n">
        <f aca="false">Report!U2458</f>
        <v>793.46</v>
      </c>
      <c r="D1523" s="1" t="str">
        <f aca="false">Report!X2458</f>
        <v>NF 5521 ELLEN</v>
      </c>
    </row>
    <row r="1524" customFormat="false" ht="12.75" hidden="false" customHeight="true" outlineLevel="0" collapsed="false">
      <c r="A1524" s="15" t="n">
        <f aca="false">Report!C2459</f>
        <v>46304</v>
      </c>
      <c r="B1524" s="1" t="str">
        <f aca="false">Report!E2459</f>
        <v>FENNIX BRASIL DISTRIBUIDORA DE PRODUTOS</v>
      </c>
      <c r="C1524" s="16" t="n">
        <f aca="false">Report!U2459</f>
        <v>1109.18</v>
      </c>
      <c r="D1524" s="1" t="str">
        <f aca="false">Report!X2459</f>
        <v>NF 321762 ELLEN</v>
      </c>
    </row>
    <row r="1525" customFormat="false" ht="12.75" hidden="false" customHeight="true" outlineLevel="0" collapsed="false">
      <c r="A1525" s="15" t="n">
        <f aca="false">Report!C2460</f>
        <v>46304</v>
      </c>
      <c r="B1525" s="1" t="str">
        <f aca="false">Report!E2460</f>
        <v>J G COMERCIO DE PRODUTOS ALIMENTICIOS LTDA</v>
      </c>
      <c r="C1525" s="16" t="n">
        <f aca="false">Report!U2460</f>
        <v>716.1</v>
      </c>
      <c r="D1525" s="1" t="str">
        <f aca="false">Report!X2460</f>
        <v>NF 404714 ELLEN</v>
      </c>
    </row>
    <row r="1526" customFormat="false" ht="12.75" hidden="false" customHeight="true" outlineLevel="0" collapsed="false">
      <c r="A1526" s="15" t="n">
        <f aca="false">Report!C2461</f>
        <v>46304</v>
      </c>
      <c r="B1526" s="1" t="str">
        <f aca="false">Report!E2461</f>
        <v>JAB COMERCIO DE PRODUTOS ALIMENTICIOS LT</v>
      </c>
      <c r="C1526" s="16" t="n">
        <f aca="false">Report!U2461</f>
        <v>185</v>
      </c>
      <c r="D1526" s="1" t="str">
        <f aca="false">Report!X2461</f>
        <v>NF 4046 ELLEN</v>
      </c>
    </row>
    <row r="1527" customFormat="false" ht="12.75" hidden="false" customHeight="true" outlineLevel="0" collapsed="false">
      <c r="A1527" s="15" t="n">
        <f aca="false">Report!C2462</f>
        <v>46304</v>
      </c>
      <c r="B1527" s="1" t="str">
        <f aca="false">Report!E2462</f>
        <v>KAROLINY RODRIGUES SOUZA VENANCIO 915783</v>
      </c>
      <c r="C1527" s="16" t="n">
        <f aca="false">Report!U2462</f>
        <v>250</v>
      </c>
      <c r="D1527" s="1" t="str">
        <f aca="false">Report!X2462</f>
        <v>NF 2368 ELLEN</v>
      </c>
    </row>
    <row r="1528" customFormat="false" ht="12.75" hidden="false" customHeight="true" outlineLevel="0" collapsed="false">
      <c r="A1528" s="15" t="n">
        <f aca="false">Report!C2463</f>
        <v>46304</v>
      </c>
      <c r="B1528" s="1" t="str">
        <f aca="false">Report!E2463</f>
        <v>MARQUES &amp; MELO LTDA - FILIAL</v>
      </c>
      <c r="C1528" s="16" t="n">
        <f aca="false">Report!U2463</f>
        <v>270.84</v>
      </c>
      <c r="D1528" s="1" t="str">
        <f aca="false">Report!X2463</f>
        <v>NF 515341 ELLEN</v>
      </c>
    </row>
    <row r="1529" customFormat="false" ht="12.75" hidden="false" customHeight="true" outlineLevel="0" collapsed="false">
      <c r="A1529" s="15" t="n">
        <f aca="false">Report!C2464</f>
        <v>46304</v>
      </c>
      <c r="B1529" s="1" t="str">
        <f aca="false">Report!E2464</f>
        <v>MAXFRI DISTRIUIDORA LTDA</v>
      </c>
      <c r="C1529" s="16" t="n">
        <f aca="false">Report!U2464</f>
        <v>5747</v>
      </c>
      <c r="D1529" s="1" t="str">
        <f aca="false">Report!X2464</f>
        <v>NF 15523 ELLEN</v>
      </c>
    </row>
    <row r="1530" customFormat="false" ht="12.75" hidden="false" customHeight="true" outlineLevel="0" collapsed="false">
      <c r="A1530" s="15" t="n">
        <f aca="false">Report!C2465</f>
        <v>46304</v>
      </c>
      <c r="B1530" s="1" t="str">
        <f aca="false">Report!E2465</f>
        <v>ORIENTE COM. ATACADISTA E REPRES. LTDA</v>
      </c>
      <c r="C1530" s="16" t="n">
        <f aca="false">Report!U2465</f>
        <v>1731.75</v>
      </c>
      <c r="D1530" s="1" t="str">
        <f aca="false">Report!X2465</f>
        <v>NF 4426 ELLEN</v>
      </c>
    </row>
    <row r="1531" customFormat="false" ht="12.75" hidden="false" customHeight="true" outlineLevel="0" collapsed="false">
      <c r="A1531" s="15" t="n">
        <f aca="false">Report!C2466</f>
        <v>46304</v>
      </c>
      <c r="B1531" s="1" t="str">
        <f aca="false">Report!E2466</f>
        <v>PANIFICADORA E CONFEITARIA REAL MADRI LTDA</v>
      </c>
      <c r="C1531" s="16" t="n">
        <f aca="false">Report!U2466</f>
        <v>162.4</v>
      </c>
      <c r="D1531" s="1" t="str">
        <f aca="false">Report!X2466</f>
        <v>NF 838 ELLEN</v>
      </c>
    </row>
    <row r="1532" customFormat="false" ht="12.75" hidden="false" customHeight="true" outlineLevel="0" collapsed="false">
      <c r="A1532" s="15" t="n">
        <f aca="false">Report!C2467</f>
        <v>46304</v>
      </c>
      <c r="B1532" s="1" t="str">
        <f aca="false">Report!E2467</f>
        <v>ROCHA E PAIVA LTDA</v>
      </c>
      <c r="C1532" s="16" t="n">
        <f aca="false">Report!U2467</f>
        <v>588.84</v>
      </c>
      <c r="D1532" s="1" t="str">
        <f aca="false">Report!X2467</f>
        <v>NF 213686 ELLEN</v>
      </c>
    </row>
    <row r="1533" customFormat="false" ht="12.75" hidden="false" customHeight="true" outlineLevel="0" collapsed="false">
      <c r="A1533" s="15" t="n">
        <f aca="false">Report!C2474</f>
        <v>46305</v>
      </c>
      <c r="B1533" s="1" t="str">
        <f aca="false">Report!E2474</f>
        <v>MAXFRI DISTRIUIDORA LTDA</v>
      </c>
      <c r="C1533" s="16" t="n">
        <f aca="false">Report!U2474</f>
        <v>2656</v>
      </c>
      <c r="D1533" s="1" t="str">
        <f aca="false">Report!X2474</f>
        <v>NF 15538 ELLEN</v>
      </c>
    </row>
    <row r="1534" customFormat="false" ht="12.75" hidden="false" customHeight="true" outlineLevel="0" collapsed="false">
      <c r="A1534" s="15" t="n">
        <f aca="false">Report!C2479</f>
        <v>46307</v>
      </c>
      <c r="B1534" s="1" t="str">
        <f aca="false">Report!E2479</f>
        <v>BRASIL NORTE BEBIDAS S/A</v>
      </c>
      <c r="C1534" s="16" t="n">
        <f aca="false">Report!U2479</f>
        <v>40.46</v>
      </c>
      <c r="D1534" s="1" t="str">
        <f aca="false">Report!X2479</f>
        <v>NF 1288792 ELLEN</v>
      </c>
    </row>
    <row r="1535" customFormat="false" ht="12.75" hidden="false" customHeight="true" outlineLevel="0" collapsed="false">
      <c r="A1535" s="15" t="n">
        <f aca="false">Report!C2480</f>
        <v>46307</v>
      </c>
      <c r="B1535" s="1" t="str">
        <f aca="false">Report!E2480</f>
        <v>LIMA E BARANDA COMERCIO DE PRODUTOS REGI</v>
      </c>
      <c r="C1535" s="16" t="n">
        <f aca="false">Report!U2480</f>
        <v>264</v>
      </c>
      <c r="D1535" s="1" t="str">
        <f aca="false">Report!X2480</f>
        <v>NF 32674 ELLEN</v>
      </c>
    </row>
    <row r="1536" customFormat="false" ht="12.75" hidden="false" customHeight="true" outlineLevel="0" collapsed="false">
      <c r="A1536" s="15" t="n">
        <f aca="false">Report!C2481</f>
        <v>46307</v>
      </c>
      <c r="B1536" s="1" t="str">
        <f aca="false">Report!E2481</f>
        <v>NEXUS DISTRIBUIDORA</v>
      </c>
      <c r="C1536" s="16" t="n">
        <f aca="false">Report!U2481</f>
        <v>304.56</v>
      </c>
      <c r="D1536" s="1" t="str">
        <f aca="false">Report!X2481</f>
        <v>NF 104143 ELLEN</v>
      </c>
    </row>
    <row r="1537" customFormat="false" ht="12.75" hidden="false" customHeight="true" outlineLevel="0" collapsed="false">
      <c r="A1537" s="15" t="n">
        <f aca="false">Report!C2482</f>
        <v>46307</v>
      </c>
      <c r="B1537" s="1" t="str">
        <f aca="false">Report!E2482</f>
        <v>PANIFICADORA E CONFEITARIA REAL MADRI LTDA</v>
      </c>
      <c r="C1537" s="16" t="n">
        <f aca="false">Report!U2482</f>
        <v>209.85</v>
      </c>
      <c r="D1537" s="1" t="str">
        <f aca="false">Report!X2482</f>
        <v>NF 844 ELLEN</v>
      </c>
    </row>
    <row r="1538" customFormat="false" ht="12.75" hidden="false" customHeight="true" outlineLevel="0" collapsed="false">
      <c r="A1538" s="15" t="n">
        <f aca="false">Report!C2483</f>
        <v>46307</v>
      </c>
      <c r="B1538" s="1" t="str">
        <f aca="false">Report!E2483</f>
        <v>SAO JOSE COMERCIO DE LATICINIOS E FRIOS</v>
      </c>
      <c r="C1538" s="16" t="n">
        <f aca="false">Report!U2483</f>
        <v>617.5</v>
      </c>
      <c r="D1538" s="1" t="str">
        <f aca="false">Report!X2483</f>
        <v>NF 4230 ELLEN</v>
      </c>
    </row>
    <row r="1539" customFormat="false" ht="12.75" hidden="false" customHeight="true" outlineLevel="0" collapsed="false">
      <c r="A1539" s="15" t="n">
        <f aca="false">Report!C2484</f>
        <v>46307</v>
      </c>
      <c r="B1539" s="1" t="str">
        <f aca="false">Report!E2484</f>
        <v>T. M. L. DA SILVA LTDA</v>
      </c>
      <c r="C1539" s="16" t="n">
        <f aca="false">Report!U2484</f>
        <v>253.72</v>
      </c>
      <c r="D1539" s="1" t="str">
        <f aca="false">Report!X2484</f>
        <v>NF 15466 ELLEN</v>
      </c>
    </row>
    <row r="1540" customFormat="false" ht="12.75" hidden="false" customHeight="true" outlineLevel="0" collapsed="false">
      <c r="A1540" s="15" t="n">
        <f aca="false">Report!C2485</f>
        <v>46308</v>
      </c>
      <c r="B1540" s="1" t="str">
        <f aca="false">Report!E2485</f>
        <v>ATACADAO S.A.</v>
      </c>
      <c r="C1540" s="16" t="n">
        <f aca="false">Report!U2485</f>
        <v>787.4</v>
      </c>
      <c r="D1540" s="1" t="str">
        <f aca="false">Report!X2485</f>
        <v>NF 1936306 ELLEN</v>
      </c>
    </row>
    <row r="1541" customFormat="false" ht="12.75" hidden="false" customHeight="true" outlineLevel="0" collapsed="false">
      <c r="A1541" s="15" t="n">
        <f aca="false">Report!C2486</f>
        <v>46308</v>
      </c>
      <c r="B1541" s="1" t="str">
        <f aca="false">Report!E2486</f>
        <v>ATACADAO S.A.</v>
      </c>
      <c r="C1541" s="16" t="n">
        <f aca="false">Report!U2486</f>
        <v>896.25</v>
      </c>
      <c r="D1541" s="1" t="str">
        <f aca="false">Report!X2486</f>
        <v>NF 1934563 ELLEN</v>
      </c>
    </row>
    <row r="1542" customFormat="false" ht="12.75" hidden="false" customHeight="true" outlineLevel="0" collapsed="false">
      <c r="A1542" s="15" t="n">
        <f aca="false">Report!C2487</f>
        <v>46308</v>
      </c>
      <c r="B1542" s="1" t="str">
        <f aca="false">Report!E2487</f>
        <v>ATACADAO S.A.</v>
      </c>
      <c r="C1542" s="16" t="n">
        <f aca="false">Report!U2487</f>
        <v>896.25</v>
      </c>
      <c r="D1542" s="1" t="str">
        <f aca="false">Report!X2487</f>
        <v>NF 1934564 ELLEN</v>
      </c>
    </row>
    <row r="1543" customFormat="false" ht="12.75" hidden="false" customHeight="true" outlineLevel="0" collapsed="false">
      <c r="A1543" s="15" t="n">
        <f aca="false">Report!C2488</f>
        <v>46308</v>
      </c>
      <c r="B1543" s="1" t="str">
        <f aca="false">Report!E2488</f>
        <v>BROTHERS  INDUSTRIA DE ALIMENTOS LTDA</v>
      </c>
      <c r="C1543" s="16" t="n">
        <f aca="false">Report!U2488</f>
        <v>264.09</v>
      </c>
      <c r="D1543" s="1" t="str">
        <f aca="false">Report!X2488</f>
        <v>NF 1045217 ELLEN</v>
      </c>
    </row>
    <row r="1544" customFormat="false" ht="12.75" hidden="false" customHeight="true" outlineLevel="0" collapsed="false">
      <c r="A1544" s="15" t="n">
        <f aca="false">Report!C2489</f>
        <v>46308</v>
      </c>
      <c r="B1544" s="1" t="str">
        <f aca="false">Report!E2489</f>
        <v>DISTRIBUIDORA LOPES LTDA</v>
      </c>
      <c r="C1544" s="16" t="n">
        <f aca="false">Report!U2489</f>
        <v>539.66</v>
      </c>
      <c r="D1544" s="1" t="str">
        <f aca="false">Report!X2489</f>
        <v>NF 1741887 ELLEN</v>
      </c>
    </row>
    <row r="1545" customFormat="false" ht="12.75" hidden="false" customHeight="true" outlineLevel="0" collapsed="false">
      <c r="A1545" s="15" t="n">
        <f aca="false">Report!C2490</f>
        <v>46308</v>
      </c>
      <c r="B1545" s="1" t="str">
        <f aca="false">Report!E2490</f>
        <v>EMPRESA BRASILEIRA DE DISTRIBUICAO LTDA</v>
      </c>
      <c r="C1545" s="16" t="n">
        <f aca="false">Report!U2490</f>
        <v>235.72</v>
      </c>
      <c r="D1545" s="1" t="str">
        <f aca="false">Report!X2490</f>
        <v>NF 2320993 ELLEN</v>
      </c>
    </row>
    <row r="1546" customFormat="false" ht="12.75" hidden="false" customHeight="true" outlineLevel="0" collapsed="false">
      <c r="A1546" s="15" t="n">
        <f aca="false">Report!C2491</f>
        <v>46308</v>
      </c>
      <c r="B1546" s="1" t="str">
        <f aca="false">Report!E2491</f>
        <v>NATUREZA COMERCIO DE DESCARTAVEIS LTDA</v>
      </c>
      <c r="C1546" s="16" t="n">
        <f aca="false">Report!U2491</f>
        <v>365.37</v>
      </c>
      <c r="D1546" s="1" t="str">
        <f aca="false">Report!X2491</f>
        <v>NF 762379 ELLEN</v>
      </c>
    </row>
    <row r="1547" customFormat="false" ht="12.75" hidden="false" customHeight="true" outlineLevel="0" collapsed="false">
      <c r="A1547" s="15" t="n">
        <f aca="false">Report!C2495</f>
        <v>46308</v>
      </c>
      <c r="B1547" s="1" t="str">
        <f aca="false">Report!E2495</f>
        <v>SOUZA CRUZ LTDA.</v>
      </c>
      <c r="C1547" s="16" t="n">
        <f aca="false">Report!U2495</f>
        <v>5272.66</v>
      </c>
      <c r="D1547" s="1" t="str">
        <f aca="false">Report!X2495</f>
        <v>NF 575307 ELLEN</v>
      </c>
    </row>
    <row r="1548" customFormat="false" ht="12.75" hidden="false" customHeight="true" outlineLevel="0" collapsed="false">
      <c r="A1548" s="15" t="n">
        <f aca="false">Report!C2496</f>
        <v>46309</v>
      </c>
      <c r="B1548" s="1" t="str">
        <f aca="false">Report!E2496</f>
        <v>BRASIL NORTE BEBIDAS S/A</v>
      </c>
      <c r="C1548" s="16" t="n">
        <f aca="false">Report!U2496</f>
        <v>132.72</v>
      </c>
      <c r="D1548" s="1" t="str">
        <f aca="false">Report!X2496</f>
        <v>NF 2066814 ELLEN</v>
      </c>
    </row>
    <row r="1549" customFormat="false" ht="12.75" hidden="false" customHeight="true" outlineLevel="0" collapsed="false">
      <c r="A1549" s="15" t="n">
        <f aca="false">Report!C2497</f>
        <v>46309</v>
      </c>
      <c r="B1549" s="1" t="str">
        <f aca="false">Report!E2497</f>
        <v>BRASIL NORTE BEBIDAS S/A</v>
      </c>
      <c r="C1549" s="16" t="n">
        <f aca="false">Report!U2497</f>
        <v>152.55</v>
      </c>
      <c r="D1549" s="1" t="str">
        <f aca="false">Report!X2497</f>
        <v>NF 1309311 ELLEN</v>
      </c>
    </row>
    <row r="1550" customFormat="false" ht="12.75" hidden="false" customHeight="true" outlineLevel="0" collapsed="false">
      <c r="A1550" s="15" t="n">
        <f aca="false">Report!C2498</f>
        <v>46309</v>
      </c>
      <c r="B1550" s="1" t="str">
        <f aca="false">Report!E2498</f>
        <v>BRASIL NORTE BEBIDAS S/A</v>
      </c>
      <c r="C1550" s="16" t="n">
        <f aca="false">Report!U2498</f>
        <v>610.26</v>
      </c>
      <c r="D1550" s="1" t="str">
        <f aca="false">Report!X2498</f>
        <v>NF 1309310 ELLEN</v>
      </c>
    </row>
    <row r="1551" customFormat="false" ht="12.75" hidden="false" customHeight="true" outlineLevel="0" collapsed="false">
      <c r="A1551" s="15" t="n">
        <f aca="false">Report!C2499</f>
        <v>46309</v>
      </c>
      <c r="B1551" s="1" t="str">
        <f aca="false">Report!E2499</f>
        <v>BRASIL NORTE BEBIDAS S/A</v>
      </c>
      <c r="C1551" s="16" t="n">
        <f aca="false">Report!U2499</f>
        <v>2952.06</v>
      </c>
      <c r="D1551" s="1" t="str">
        <f aca="false">Report!X2499</f>
        <v>NF 2067069 ELLEN</v>
      </c>
    </row>
    <row r="1552" customFormat="false" ht="12.75" hidden="false" customHeight="true" outlineLevel="0" collapsed="false">
      <c r="A1552" s="15" t="n">
        <f aca="false">Report!C2500</f>
        <v>46309</v>
      </c>
      <c r="B1552" s="1" t="str">
        <f aca="false">Report!E2500</f>
        <v>BRF S A</v>
      </c>
      <c r="C1552" s="16" t="n">
        <f aca="false">Report!U2500</f>
        <v>321.29</v>
      </c>
      <c r="D1552" s="1" t="str">
        <f aca="false">Report!X2500</f>
        <v>NF 1634890 ELLEN</v>
      </c>
    </row>
    <row r="1553" customFormat="false" ht="12.75" hidden="false" customHeight="true" outlineLevel="0" collapsed="false">
      <c r="A1553" s="15" t="n">
        <f aca="false">Report!C2501</f>
        <v>46309</v>
      </c>
      <c r="B1553" s="1" t="str">
        <f aca="false">Report!E2501</f>
        <v>BRF S A</v>
      </c>
      <c r="C1553" s="16" t="n">
        <f aca="false">Report!U2501</f>
        <v>680.48</v>
      </c>
      <c r="D1553" s="1" t="str">
        <f aca="false">Report!X2501</f>
        <v>NF 1637369 ELLEN</v>
      </c>
    </row>
    <row r="1554" customFormat="false" ht="12.75" hidden="false" customHeight="true" outlineLevel="0" collapsed="false">
      <c r="A1554" s="15" t="n">
        <f aca="false">Report!C2502</f>
        <v>46309</v>
      </c>
      <c r="B1554" s="1" t="str">
        <f aca="false">Report!E2502</f>
        <v>CB COMERCIO E DISTRIBUIDORA DE ALIMENTOS</v>
      </c>
      <c r="C1554" s="16" t="n">
        <f aca="false">Report!U2502</f>
        <v>296.4</v>
      </c>
      <c r="D1554" s="1" t="str">
        <f aca="false">Report!X2502</f>
        <v>NF 874491 ELLEN</v>
      </c>
    </row>
    <row r="1555" customFormat="false" ht="12.75" hidden="false" customHeight="true" outlineLevel="0" collapsed="false">
      <c r="A1555" s="15" t="n">
        <f aca="false">Report!C2503</f>
        <v>46310</v>
      </c>
      <c r="B1555" s="1" t="str">
        <f aca="false">Report!E2503</f>
        <v>ADRIANA DISTRIBUIDORA DE PRODUTOS ALIMEN</v>
      </c>
      <c r="C1555" s="16" t="n">
        <f aca="false">Report!U2503</f>
        <v>1121.36</v>
      </c>
      <c r="D1555" s="1" t="str">
        <f aca="false">Report!X2503</f>
        <v>NF 895938 ELLEN</v>
      </c>
    </row>
    <row r="1556" customFormat="false" ht="12.75" hidden="false" customHeight="true" outlineLevel="0" collapsed="false">
      <c r="A1556" s="15" t="n">
        <f aca="false">Report!C2504</f>
        <v>46310</v>
      </c>
      <c r="B1556" s="1" t="str">
        <f aca="false">Report!E2504</f>
        <v>BRAGA TABACARIA EIRELI ME</v>
      </c>
      <c r="C1556" s="16" t="n">
        <f aca="false">Report!U2504</f>
        <v>1347.22</v>
      </c>
      <c r="D1556" s="1" t="str">
        <f aca="false">Report!X2504</f>
        <v>NF 20716 ELLEN</v>
      </c>
    </row>
    <row r="1557" customFormat="false" ht="12.75" hidden="false" customHeight="true" outlineLevel="0" collapsed="false">
      <c r="A1557" s="15" t="n">
        <f aca="false">Report!C2505</f>
        <v>46310</v>
      </c>
      <c r="B1557" s="1" t="str">
        <f aca="false">Report!E2505</f>
        <v>DISTRIBUIDORA FARIAS LTDA.</v>
      </c>
      <c r="C1557" s="16" t="n">
        <f aca="false">Report!U2505</f>
        <v>359.5</v>
      </c>
      <c r="D1557" s="1" t="str">
        <f aca="false">Report!X2505</f>
        <v>NF 698007 ELLEN</v>
      </c>
    </row>
    <row r="1558" customFormat="false" ht="12.75" hidden="false" customHeight="true" outlineLevel="0" collapsed="false">
      <c r="A1558" s="15" t="n">
        <f aca="false">Report!C2506</f>
        <v>46310</v>
      </c>
      <c r="B1558" s="1" t="str">
        <f aca="false">Report!E2506</f>
        <v>E. D. SENA &amp; CIA LTDA</v>
      </c>
      <c r="C1558" s="16" t="n">
        <f aca="false">Report!U2506</f>
        <v>803.5</v>
      </c>
      <c r="D1558" s="1" t="str">
        <f aca="false">Report!X2506</f>
        <v>NF 11105 ELLEN</v>
      </c>
    </row>
    <row r="1559" customFormat="false" ht="12.75" hidden="false" customHeight="true" outlineLevel="0" collapsed="false">
      <c r="A1559" s="15" t="n">
        <f aca="false">Report!C2507</f>
        <v>46310</v>
      </c>
      <c r="B1559" s="1" t="str">
        <f aca="false">Report!E2507</f>
        <v>EDSON AGUIAR DE SOUZA</v>
      </c>
      <c r="C1559" s="16" t="n">
        <f aca="false">Report!U2507</f>
        <v>68</v>
      </c>
      <c r="D1559" s="1" t="str">
        <f aca="false">Report!X2507</f>
        <v>COMPRAS - CHEIRO-VERDE - ELLEN</v>
      </c>
    </row>
    <row r="1560" customFormat="false" ht="12.75" hidden="false" customHeight="true" outlineLevel="0" collapsed="false">
      <c r="A1560" s="15" t="n">
        <f aca="false">Report!C2508</f>
        <v>46310</v>
      </c>
      <c r="B1560" s="1" t="str">
        <f aca="false">Report!E2508</f>
        <v>EDSON AGUIAR DE SOUZA</v>
      </c>
      <c r="C1560" s="16" t="n">
        <f aca="false">Report!U2508</f>
        <v>191.5</v>
      </c>
      <c r="D1560" s="1" t="str">
        <f aca="false">Report!X2508</f>
        <v>COMPRAS - CHEIRO-VERDE - ELLEN</v>
      </c>
    </row>
    <row r="1561" customFormat="false" ht="12.75" hidden="false" customHeight="true" outlineLevel="0" collapsed="false">
      <c r="A1561" s="15" t="n">
        <f aca="false">Report!C2511</f>
        <v>46310</v>
      </c>
      <c r="B1561" s="1" t="str">
        <f aca="false">Report!E2511</f>
        <v>PRIME PET DISTRIBUIDORA LTDA</v>
      </c>
      <c r="C1561" s="16" t="n">
        <f aca="false">Report!U2511</f>
        <v>786.59</v>
      </c>
      <c r="D1561" s="1" t="str">
        <f aca="false">Report!X2511</f>
        <v>NF 11681 ELLEN</v>
      </c>
    </row>
    <row r="1562" customFormat="false" ht="12.75" hidden="false" customHeight="true" outlineLevel="0" collapsed="false">
      <c r="A1562" s="15" t="n">
        <f aca="false">Report!C2513</f>
        <v>46311</v>
      </c>
      <c r="B1562" s="1" t="str">
        <f aca="false">Report!E2513</f>
        <v>ADRIANA DISTRIBUIDORA DE PRODUTOS ALIMEN</v>
      </c>
      <c r="C1562" s="16" t="n">
        <f aca="false">Report!U2513</f>
        <v>410.51</v>
      </c>
      <c r="D1562" s="1" t="str">
        <f aca="false">Report!X2513</f>
        <v>NF 899623 ELLEN</v>
      </c>
    </row>
    <row r="1563" customFormat="false" ht="12.75" hidden="false" customHeight="true" outlineLevel="0" collapsed="false">
      <c r="A1563" s="15" t="n">
        <f aca="false">Report!C2514</f>
        <v>46311</v>
      </c>
      <c r="B1563" s="1" t="str">
        <f aca="false">Report!E2514</f>
        <v>BRASIL NORTE BEBIDAS S/A</v>
      </c>
      <c r="C1563" s="16" t="n">
        <f aca="false">Report!U2514</f>
        <v>1066.72</v>
      </c>
      <c r="D1563" s="1" t="str">
        <f aca="false">Report!X2514</f>
        <v>NF 2072597 ELLEN</v>
      </c>
    </row>
    <row r="1564" customFormat="false" ht="12.75" hidden="false" customHeight="true" outlineLevel="0" collapsed="false">
      <c r="A1564" s="15" t="n">
        <f aca="false">Report!C2515</f>
        <v>46311</v>
      </c>
      <c r="B1564" s="1" t="str">
        <f aca="false">Report!E2515</f>
        <v>DISTRIBUIDORA LOPES LTDA</v>
      </c>
      <c r="C1564" s="16" t="n">
        <f aca="false">Report!U2515</f>
        <v>552.1</v>
      </c>
      <c r="D1564" s="1" t="str">
        <f aca="false">Report!X2515</f>
        <v>NF 1741445 ELLEN</v>
      </c>
    </row>
    <row r="1565" customFormat="false" ht="12.75" hidden="false" customHeight="true" outlineLevel="0" collapsed="false">
      <c r="A1565" s="15" t="n">
        <f aca="false">Report!C2516</f>
        <v>46311</v>
      </c>
      <c r="B1565" s="1" t="str">
        <f aca="false">Report!E2516</f>
        <v>J G COMERCIO DE PRODUTOS ALIMENTICIOS LTDA</v>
      </c>
      <c r="C1565" s="16" t="n">
        <f aca="false">Report!U2516</f>
        <v>716.1</v>
      </c>
      <c r="D1565" s="1" t="str">
        <f aca="false">Report!X2516</f>
        <v>NF 404714 ELLEN</v>
      </c>
    </row>
    <row r="1566" customFormat="false" ht="12.75" hidden="false" customHeight="true" outlineLevel="0" collapsed="false">
      <c r="A1566" s="15" t="n">
        <f aca="false">Report!C2517</f>
        <v>46311</v>
      </c>
      <c r="B1566" s="1" t="str">
        <f aca="false">Report!E2517</f>
        <v>MARQUES &amp; MELO LTDA - FILIAL</v>
      </c>
      <c r="C1566" s="16" t="n">
        <f aca="false">Report!U2517</f>
        <v>270.84</v>
      </c>
      <c r="D1566" s="1" t="str">
        <f aca="false">Report!X2517</f>
        <v>NF 515341 ELLEN</v>
      </c>
    </row>
    <row r="1567" customFormat="false" ht="12.75" hidden="false" customHeight="true" outlineLevel="0" collapsed="false">
      <c r="A1567" s="15" t="n">
        <f aca="false">Report!C2518</f>
        <v>46311</v>
      </c>
      <c r="B1567" s="1" t="str">
        <f aca="false">Report!E2518</f>
        <v>OPPORTUNITY ALIMENTOS PARA ANIMAIS LTDA</v>
      </c>
      <c r="C1567" s="16" t="n">
        <f aca="false">Report!U2518</f>
        <v>1459.69</v>
      </c>
      <c r="D1567" s="1" t="str">
        <f aca="false">Report!X2518</f>
        <v>NF 35693 ELLEN</v>
      </c>
    </row>
    <row r="1568" customFormat="false" ht="12.75" hidden="false" customHeight="true" outlineLevel="0" collapsed="false">
      <c r="A1568" s="15" t="n">
        <f aca="false">Report!C2519</f>
        <v>46311</v>
      </c>
      <c r="B1568" s="1" t="str">
        <f aca="false">Report!E2519</f>
        <v>ROCHA E PAIVA LTDA</v>
      </c>
      <c r="C1568" s="16" t="n">
        <f aca="false">Report!U2519</f>
        <v>588.83</v>
      </c>
      <c r="D1568" s="1" t="str">
        <f aca="false">Report!X2519</f>
        <v>NF 213686 ELLEN</v>
      </c>
    </row>
    <row r="1569" customFormat="false" ht="12.75" hidden="false" customHeight="true" outlineLevel="0" collapsed="false">
      <c r="A1569" s="15" t="n">
        <f aca="false">Report!C2521</f>
        <v>46314</v>
      </c>
      <c r="B1569" s="1" t="str">
        <f aca="false">Report!E2521</f>
        <v>ATACADAO S.A.</v>
      </c>
      <c r="C1569" s="16" t="n">
        <f aca="false">Report!U2521</f>
        <v>787.4</v>
      </c>
      <c r="D1569" s="1" t="str">
        <f aca="false">Report!X2521</f>
        <v>NF 1936307 ELLEN</v>
      </c>
    </row>
    <row r="1570" customFormat="false" ht="12.75" hidden="false" customHeight="true" outlineLevel="0" collapsed="false">
      <c r="A1570" s="15" t="n">
        <f aca="false">Report!C2522</f>
        <v>46314</v>
      </c>
      <c r="B1570" s="1" t="str">
        <f aca="false">Report!E2522</f>
        <v>FE COMERCIO DE MATERIAIS DE CONSTRUCAO</v>
      </c>
      <c r="C1570" s="16" t="n">
        <f aca="false">Report!U2522</f>
        <v>793.46</v>
      </c>
      <c r="D1570" s="1" t="str">
        <f aca="false">Report!X2522</f>
        <v>NF 5521 ELLEN</v>
      </c>
    </row>
    <row r="1571" customFormat="false" ht="12.75" hidden="false" customHeight="true" outlineLevel="0" collapsed="false">
      <c r="A1571" s="15" t="n">
        <f aca="false">Report!C2523</f>
        <v>46314</v>
      </c>
      <c r="B1571" s="1" t="str">
        <f aca="false">Report!E2523</f>
        <v>FENNIX BRASIL DISTRIBUIDORA DE PRODUTOS</v>
      </c>
      <c r="C1571" s="16" t="n">
        <f aca="false">Report!U2523</f>
        <v>607.1</v>
      </c>
      <c r="D1571" s="1" t="str">
        <f aca="false">Report!X2523</f>
        <v>NF 324423 ELLEN</v>
      </c>
    </row>
    <row r="1572" customFormat="false" ht="12.75" hidden="false" customHeight="true" outlineLevel="0" collapsed="false">
      <c r="A1572" s="15" t="n">
        <f aca="false">Report!C2524</f>
        <v>46314</v>
      </c>
      <c r="B1572" s="1" t="str">
        <f aca="false">Report!E2524</f>
        <v>L. J. DA SILVA LTDA</v>
      </c>
      <c r="C1572" s="16" t="n">
        <f aca="false">Report!U2524</f>
        <v>581.16</v>
      </c>
      <c r="D1572" s="1" t="str">
        <f aca="false">Report!X2524</f>
        <v>NF 39433 ELLEN</v>
      </c>
    </row>
    <row r="1573" customFormat="false" ht="12.75" hidden="false" customHeight="true" outlineLevel="0" collapsed="false">
      <c r="A1573" s="15" t="n">
        <f aca="false">Report!C2525</f>
        <v>46314</v>
      </c>
      <c r="B1573" s="1" t="str">
        <f aca="false">Report!E2525</f>
        <v>MARE DISTRIBUIDORA DE BEBIDAS E DE PRODUTOS ALIMENTICIOS LTDA</v>
      </c>
      <c r="C1573" s="16" t="n">
        <f aca="false">Report!U2525</f>
        <v>1389.2</v>
      </c>
      <c r="D1573" s="1" t="str">
        <f aca="false">Report!X2525</f>
        <v>NF 1464424 ELLEN</v>
      </c>
    </row>
    <row r="1574" customFormat="false" ht="12.75" hidden="false" customHeight="true" outlineLevel="0" collapsed="false">
      <c r="A1574" s="15" t="n">
        <f aca="false">Report!C2526</f>
        <v>46315</v>
      </c>
      <c r="B1574" s="1" t="str">
        <f aca="false">Report!E2526</f>
        <v>EMPRESA BRASILEIRA DE DISTRIBUICAO LTDA</v>
      </c>
      <c r="C1574" s="16" t="n">
        <f aca="false">Report!U2526</f>
        <v>235.72</v>
      </c>
      <c r="D1574" s="1" t="str">
        <f aca="false">Report!X2526</f>
        <v>NF 2320993 ELLEN</v>
      </c>
    </row>
    <row r="1575" customFormat="false" ht="12.75" hidden="false" customHeight="true" outlineLevel="0" collapsed="false">
      <c r="A1575" s="15" t="n">
        <f aca="false">Report!C2529</f>
        <v>46316</v>
      </c>
      <c r="B1575" s="1" t="str">
        <f aca="false">Report!E2529</f>
        <v>BRF S A</v>
      </c>
      <c r="C1575" s="16" t="n">
        <f aca="false">Report!U2529</f>
        <v>680.47</v>
      </c>
      <c r="D1575" s="1" t="str">
        <f aca="false">Report!X2529</f>
        <v>NF 1637369 ELLEN</v>
      </c>
    </row>
    <row r="1576" customFormat="false" ht="12.75" hidden="false" customHeight="true" outlineLevel="0" collapsed="false">
      <c r="A1576" s="15" t="n">
        <f aca="false">Report!C2530</f>
        <v>46317</v>
      </c>
      <c r="B1576" s="1" t="str">
        <f aca="false">Report!E2530</f>
        <v>E. D. SENA &amp; CIA LTDA</v>
      </c>
      <c r="C1576" s="16" t="n">
        <f aca="false">Report!U2530</f>
        <v>803.5</v>
      </c>
      <c r="D1576" s="1" t="str">
        <f aca="false">Report!X2530</f>
        <v>NF 11105 ELLEN</v>
      </c>
    </row>
    <row r="1577" customFormat="false" ht="12.75" hidden="false" customHeight="true" outlineLevel="0" collapsed="false">
      <c r="A1577" s="15" t="n">
        <f aca="false">Report!C2531</f>
        <v>46318</v>
      </c>
      <c r="B1577" s="1" t="str">
        <f aca="false">Report!E2531</f>
        <v>ADRIANA DISTRIBUIDORA DE PRODUTOS ALIMEN</v>
      </c>
      <c r="C1577" s="16" t="n">
        <f aca="false">Report!U2531</f>
        <v>410.5</v>
      </c>
      <c r="D1577" s="1" t="str">
        <f aca="false">Report!X2531</f>
        <v>NF 899623 ELLEN</v>
      </c>
    </row>
    <row r="1578" customFormat="false" ht="12.75" hidden="false" customHeight="true" outlineLevel="0" collapsed="false">
      <c r="A1578" s="15" t="n">
        <f aca="false">Report!C2533</f>
        <v>46318</v>
      </c>
      <c r="B1578" s="1" t="str">
        <f aca="false">Report!E2533</f>
        <v>ROCHA E PAIVA LTDA</v>
      </c>
      <c r="C1578" s="16" t="n">
        <f aca="false">Report!U2533</f>
        <v>588.83</v>
      </c>
      <c r="D1578" s="1" t="str">
        <f aca="false">Report!X2533</f>
        <v>NF 213686 ELLEN</v>
      </c>
    </row>
    <row r="1579" customFormat="false" ht="12.75" hidden="false" customHeight="true" outlineLevel="0" collapsed="false">
      <c r="A1579" s="15" t="n">
        <f aca="false">Report!C2538</f>
        <v>46320</v>
      </c>
      <c r="B1579" s="1" t="str">
        <f aca="false">Report!E2538</f>
        <v>PRIME PET DISTRIBUIDORA LTDA</v>
      </c>
      <c r="C1579" s="16" t="n">
        <f aca="false">Report!U2538</f>
        <v>786.59</v>
      </c>
      <c r="D1579" s="1" t="str">
        <f aca="false">Report!X2538</f>
        <v>NF 11681 ELLEN</v>
      </c>
    </row>
    <row r="1580" customFormat="false" ht="12.75" hidden="false" customHeight="true" outlineLevel="0" collapsed="false">
      <c r="A1580" s="15" t="n">
        <f aca="false">Report!C2540</f>
        <v>46321</v>
      </c>
      <c r="B1580" s="1" t="str">
        <f aca="false">Report!E2540</f>
        <v>FENNIX BRASIL DISTRIBUIDORA DE PRODUTOS</v>
      </c>
      <c r="C1580" s="16" t="n">
        <f aca="false">Report!U2540</f>
        <v>607.11</v>
      </c>
      <c r="D1580" s="1" t="str">
        <f aca="false">Report!X2540</f>
        <v>NF 324423 ELLEN</v>
      </c>
    </row>
    <row r="1581" customFormat="false" ht="12.75" hidden="false" customHeight="true" outlineLevel="0" collapsed="false">
      <c r="A1581" s="15" t="n">
        <f aca="false">Report!C2542</f>
        <v>46321</v>
      </c>
      <c r="B1581" s="1" t="str">
        <f aca="false">Report!E2542</f>
        <v>L. J. DA SILVA LTDA</v>
      </c>
      <c r="C1581" s="16" t="n">
        <f aca="false">Report!U2542</f>
        <v>581.16</v>
      </c>
      <c r="D1581" s="1" t="str">
        <f aca="false">Report!X2542</f>
        <v>NF 39433 ELLEN</v>
      </c>
    </row>
    <row r="1582" customFormat="false" ht="12.75" hidden="false" customHeight="true" outlineLevel="0" collapsed="false">
      <c r="A1582" s="15" t="n">
        <f aca="false">Report!C2543</f>
        <v>46321</v>
      </c>
      <c r="B1582" s="1" t="str">
        <f aca="false">Report!E2543</f>
        <v>OPPORTUNITY ALIMENTOS PARA ANIMAIS LTDA</v>
      </c>
      <c r="C1582" s="16" t="n">
        <f aca="false">Report!U2543</f>
        <v>1459.69</v>
      </c>
      <c r="D1582" s="1" t="str">
        <f aca="false">Report!X2543</f>
        <v>NF 35693 ELLEN</v>
      </c>
    </row>
    <row r="1583" customFormat="false" ht="12.75" hidden="false" customHeight="true" outlineLevel="0" collapsed="false">
      <c r="A1583" s="15" t="n">
        <f aca="false">Report!C2545</f>
        <v>46324</v>
      </c>
      <c r="B1583" s="1" t="str">
        <f aca="false">Report!E2545</f>
        <v>E. D. SENA &amp; CIA LTDA</v>
      </c>
      <c r="C1583" s="16" t="n">
        <f aca="false">Report!U2545</f>
        <v>803.5</v>
      </c>
      <c r="D1583" s="1" t="str">
        <f aca="false">Report!X2545</f>
        <v>NF 11105 ELLEN</v>
      </c>
    </row>
    <row r="1584" customFormat="false" ht="12.75" hidden="false" customHeight="true" outlineLevel="0" collapsed="false">
      <c r="A1584" s="15" t="n">
        <f aca="false">Report!C2546</f>
        <v>46324</v>
      </c>
      <c r="B1584" s="1" t="str">
        <f aca="false">Report!E2546</f>
        <v>FE COMERCIO DE MATERIAIS DE CONSTRUCAO</v>
      </c>
      <c r="C1584" s="16" t="n">
        <f aca="false">Report!U2546</f>
        <v>793.46</v>
      </c>
      <c r="D1584" s="1" t="str">
        <f aca="false">Report!X2546</f>
        <v>NF 5521 ELLEN</v>
      </c>
    </row>
    <row r="1585" customFormat="false" ht="12.75" hidden="false" customHeight="true" outlineLevel="0" collapsed="false">
      <c r="A1585" s="15" t="n">
        <f aca="false">Report!C2547</f>
        <v>46325</v>
      </c>
      <c r="B1585" s="1" t="str">
        <f aca="false">Report!E2547</f>
        <v>ADRIANA DISTRIBUIDORA DE PRODUTOS ALIMEN</v>
      </c>
      <c r="C1585" s="16" t="n">
        <f aca="false">Report!U2547</f>
        <v>410.5</v>
      </c>
      <c r="D1585" s="1" t="str">
        <f aca="false">Report!X2547</f>
        <v>NF 899623 ELLEN</v>
      </c>
    </row>
    <row r="1586" customFormat="false" ht="12.75" hidden="false" customHeight="true" outlineLevel="0" collapsed="false">
      <c r="A1586" s="15" t="n">
        <f aca="false">Report!C2549</f>
        <v>46327</v>
      </c>
      <c r="B1586" s="1" t="str">
        <f aca="false">Report!E2549</f>
        <v>A. CORREA JUNIOR</v>
      </c>
      <c r="C1586" s="16" t="n">
        <f aca="false">Report!U2549</f>
        <v>1164.5</v>
      </c>
      <c r="D1586" s="1" t="str">
        <f aca="false">Report!X2549</f>
        <v>NF 1975 - CT DIA 1 PAC 1/2 - ELLEN</v>
      </c>
    </row>
    <row r="1587" customFormat="false" ht="12.75" hidden="false" customHeight="true" outlineLevel="0" collapsed="false">
      <c r="A1587" s="15" t="n">
        <f aca="false">Report!C2550</f>
        <v>46327</v>
      </c>
      <c r="B1587" s="1" t="str">
        <f aca="false">Report!E2550</f>
        <v>ATACADAO S.A.</v>
      </c>
      <c r="C1587" s="16" t="n">
        <f aca="false">Report!U2550</f>
        <v>549</v>
      </c>
      <c r="D1587" s="1" t="str">
        <f aca="false">Report!X2550</f>
        <v>CUPOM FISCAL 87334-COMPRAS-CERV. AMSTEL-30 CXS-PARC1/2-ELLEN</v>
      </c>
    </row>
    <row r="1588" customFormat="false" ht="12.75" hidden="false" customHeight="false" outlineLevel="0" collapsed="false">
      <c r="A1588" s="18" t="n">
        <f aca="false">Report!C2555</f>
        <v>46330</v>
      </c>
      <c r="B1588" s="1" t="str">
        <f aca="false">Report!E2555</f>
        <v>PRIME PET DISTRIBUIDORA LTDA</v>
      </c>
      <c r="C1588" s="19" t="n">
        <f aca="false">Report!U2555</f>
        <v>786.59</v>
      </c>
      <c r="D1588" s="1" t="str">
        <f aca="false">Report!X2555</f>
        <v>NF 11681 ELLEN</v>
      </c>
    </row>
    <row r="1589" customFormat="false" ht="12.75" hidden="false" customHeight="false" outlineLevel="0" collapsed="false">
      <c r="A1589" s="18" t="n">
        <f aca="false">Report!C2556</f>
        <v>46331</v>
      </c>
      <c r="B1589" s="1" t="str">
        <f aca="false">Report!E2556</f>
        <v>E. D. SENA &amp; CIA LTDA</v>
      </c>
      <c r="C1589" s="19" t="n">
        <f aca="false">Report!U2556</f>
        <v>803.5</v>
      </c>
      <c r="D1589" s="1" t="str">
        <f aca="false">Report!X2556</f>
        <v>NF 11105 ELLEN</v>
      </c>
    </row>
    <row r="1590" customFormat="false" ht="12.75" hidden="false" customHeight="false" outlineLevel="0" collapsed="false">
      <c r="A1590" s="18" t="n">
        <f aca="false">Report!C2561</f>
        <v>46334</v>
      </c>
      <c r="B1590" s="1" t="str">
        <f aca="false">Report!E2561</f>
        <v>FE COMERCIO DE MATERIAIS DE CONSTRUCAO</v>
      </c>
      <c r="C1590" s="19" t="n">
        <f aca="false">Report!U2561</f>
        <v>792.51</v>
      </c>
      <c r="D1590" s="1" t="str">
        <f aca="false">Report!X2561</f>
        <v>NF 5521 ELLEN</v>
      </c>
    </row>
    <row r="1591" customFormat="false" ht="12.75" hidden="false" customHeight="false" outlineLevel="0" collapsed="false">
      <c r="A1591" s="18" t="n">
        <f aca="false">Report!C2565</f>
        <v>46338</v>
      </c>
      <c r="B1591" s="1" t="str">
        <f aca="false">Report!E2565</f>
        <v>E. D. SENA &amp; CIA LTDA</v>
      </c>
      <c r="C1591" s="19" t="n">
        <f aca="false">Report!U2565</f>
        <v>803.5</v>
      </c>
      <c r="D1591" s="1" t="str">
        <f aca="false">Report!X2565</f>
        <v>NF 11105 ELLEN</v>
      </c>
    </row>
    <row r="1592" customFormat="false" ht="12.75" hidden="false" customHeight="false" outlineLevel="0" collapsed="false">
      <c r="A1592" s="18" t="n">
        <f aca="false">Report!C2566</f>
        <v>46340</v>
      </c>
      <c r="B1592" s="1" t="str">
        <f aca="false">Report!E2566</f>
        <v>PRIME PET DISTRIBUIDORA LTDA</v>
      </c>
      <c r="C1592" s="19" t="n">
        <f aca="false">Report!U2566</f>
        <v>786.55</v>
      </c>
      <c r="D1592" s="1" t="str">
        <f aca="false">Report!X2566</f>
        <v>NF 11681 ELLEN</v>
      </c>
    </row>
    <row r="1593" customFormat="false" ht="12.75" hidden="false" customHeight="false" outlineLevel="0" collapsed="false">
      <c r="A1593" s="18" t="n">
        <f aca="false">Report!C2570</f>
        <v>46345</v>
      </c>
      <c r="B1593" s="1" t="str">
        <f aca="false">Report!E2570</f>
        <v>E. D. SENA &amp; CIA LTDA</v>
      </c>
      <c r="C1593" s="19" t="n">
        <f aca="false">Report!U2570</f>
        <v>803.5</v>
      </c>
      <c r="D1593" s="1" t="str">
        <f aca="false">Report!X2570</f>
        <v>NF 11105 ELLEN</v>
      </c>
    </row>
    <row r="1594" customFormat="false" ht="12.75" hidden="false" customHeight="false" outlineLevel="0" collapsed="false">
      <c r="A1594" s="18" t="n">
        <f aca="false">Report!C2572</f>
        <v>46350</v>
      </c>
      <c r="B1594" s="1" t="str">
        <f aca="false">Report!E2572</f>
        <v>PRIME PET DISTRIBUIDORA LTDA</v>
      </c>
      <c r="C1594" s="19" t="n">
        <f aca="false">Report!U2572</f>
        <v>786.56</v>
      </c>
      <c r="D1594" s="1" t="str">
        <f aca="false">Report!X2572</f>
        <v>NF 11681 ELLEN</v>
      </c>
    </row>
    <row r="1595" customFormat="false" ht="12.75" hidden="false" customHeight="false" outlineLevel="0" collapsed="false">
      <c r="A1595" s="18" t="n">
        <f aca="false">Report!C2576</f>
        <v>46352</v>
      </c>
      <c r="B1595" s="1" t="str">
        <f aca="false">Report!E2576</f>
        <v>E. D. SENA &amp; CIA LTDA</v>
      </c>
      <c r="C1595" s="19" t="n">
        <f aca="false">Report!U2576</f>
        <v>803.5</v>
      </c>
      <c r="D1595" s="1" t="str">
        <f aca="false">Report!X2576</f>
        <v>NF 11105 ELLEN</v>
      </c>
    </row>
    <row r="1596" customFormat="false" ht="12.75" hidden="false" customHeight="false" outlineLevel="0" collapsed="false">
      <c r="A1596" s="18" t="n">
        <f aca="false">Report!C2579</f>
        <v>46357</v>
      </c>
      <c r="B1596" s="1" t="str">
        <f aca="false">Report!E2579</f>
        <v>A. CORREA JUNIOR</v>
      </c>
      <c r="C1596" s="19" t="n">
        <f aca="false">Report!U2579</f>
        <v>1164.5</v>
      </c>
      <c r="D1596" s="1" t="str">
        <f aca="false">Report!X2579</f>
        <v>NF 1975 - CT DIA 1 PAC 2/2 - ELLEN</v>
      </c>
    </row>
    <row r="1597" customFormat="false" ht="12.75" hidden="false" customHeight="false" outlineLevel="0" collapsed="false">
      <c r="A1597" s="18" t="n">
        <f aca="false">Report!C2580</f>
        <v>46357</v>
      </c>
      <c r="B1597" s="1" t="str">
        <f aca="false">Report!E2580</f>
        <v>ATACADAO S.A.</v>
      </c>
      <c r="C1597" s="19" t="n">
        <f aca="false">Report!U2580</f>
        <v>549</v>
      </c>
      <c r="D1597" s="1" t="str">
        <f aca="false">Report!X2580</f>
        <v>CUPOM FISCAL 87334-COMPRAS-CERV. AMSTEL-30 CXS-PARC2/2-ELLEN</v>
      </c>
    </row>
    <row r="1598" customFormat="false" ht="12.75" hidden="false" customHeight="false" outlineLevel="0" collapsed="false">
      <c r="A1598" s="18" t="n">
        <f aca="false">Report!C2584</f>
        <v>46359</v>
      </c>
      <c r="B1598" s="1" t="str">
        <f aca="false">Report!E2584</f>
        <v>E. D. SENA &amp; CIA LTDA</v>
      </c>
      <c r="C1598" s="19" t="n">
        <f aca="false">Report!U2584</f>
        <v>803.5</v>
      </c>
      <c r="D1598" s="1" t="str">
        <f aca="false">Report!X2584</f>
        <v>NF 11105 ELLEN</v>
      </c>
    </row>
    <row r="1599" customFormat="false" ht="12.75" hidden="false" customHeight="false" outlineLevel="0" collapsed="false">
      <c r="A1599" s="18" t="n">
        <f aca="false">Report!C2587</f>
        <v>46366</v>
      </c>
      <c r="B1599" s="1" t="str">
        <f aca="false">Report!E2587</f>
        <v>E. D. SENA &amp; CIA LTDA</v>
      </c>
      <c r="C1599" s="19" t="n">
        <f aca="false">Report!U2587</f>
        <v>806.62</v>
      </c>
      <c r="D1599" s="1" t="str">
        <f aca="false">Report!X2587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2" activeCellId="0" sqref="K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4" t="s">
        <v>2088</v>
      </c>
      <c r="B1" s="22" t="s">
        <v>2089</v>
      </c>
      <c r="C1" s="22" t="s">
        <v>2090</v>
      </c>
      <c r="D1" s="22" t="s">
        <v>2091</v>
      </c>
    </row>
    <row r="2" customFormat="false" ht="12.75" hidden="false" customHeight="true" outlineLevel="0" collapsed="false">
      <c r="A2" s="23" t="s">
        <v>2092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3" t="s">
        <v>2093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3" t="s">
        <v>2094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3" t="s">
        <v>2095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3" t="s">
        <v>2096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3" t="s">
        <v>2097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3" t="s">
        <v>2098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3" t="s">
        <v>2099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3" t="s">
        <v>2100</v>
      </c>
      <c r="B10" s="16" t="n">
        <f aca="false">SUMIFS(Report!$U:$U,Report!$T:$T,"&lt;&gt;"&amp;"MERCADORIAS P/REVENDA",Report!$AA:$AA,"SIM",Report!$C:$C,"&gt;="&amp;DATE(2026,9,1),Report!$C:$C,"&lt;="&amp;DATE(2026,9,30))</f>
        <v>122607.81</v>
      </c>
      <c r="C10" s="16" t="n">
        <f aca="false">SUMIFS(Report!$U:$U,Report!$T:$T,"MERCADORIAS P/REVENDA",Report!$AA:$AA,"SIM",Report!$C:$C,"&gt;="&amp;DATE(2026,9,1),Report!$C:$C,"&lt;="&amp;DATE(2026,9,30))</f>
        <v>299933.52</v>
      </c>
      <c r="D10" s="16" t="n">
        <f aca="false">B10+C10</f>
        <v>422541.33</v>
      </c>
    </row>
    <row r="11" customFormat="false" ht="12.75" hidden="false" customHeight="true" outlineLevel="0" collapsed="false">
      <c r="A11" s="23" t="s">
        <v>2101</v>
      </c>
      <c r="B11" s="16" t="n">
        <f aca="false">SUMIFS(Report!$U:$U,Report!$T:$T,"&lt;&gt;"&amp;"MERCADORIAS P/REVENDA",Report!$AA:$AA,"SIM",Report!$C:$C,"&gt;="&amp;DATE(2026,10,1),Report!$C:$C,"&lt;="&amp;DATE(2026,10,31))</f>
        <v>46251.54</v>
      </c>
      <c r="C11" s="16" t="n">
        <f aca="false">SUMIFS(Report!$U:$U,Report!$T:$T,"MERCADORIAS P/REVENDA",Report!$AA:$AA,"SIM",Report!$C:$C,"&gt;="&amp;DATE(2026,10,1),Report!$C:$C,"&lt;="&amp;DATE(2026,10,31))</f>
        <v>119427.89</v>
      </c>
      <c r="D11" s="16" t="n">
        <f aca="false">B11+C11</f>
        <v>165679.43</v>
      </c>
    </row>
    <row r="12" customFormat="false" ht="12.75" hidden="false" customHeight="true" outlineLevel="0" collapsed="false">
      <c r="A12" s="23" t="s">
        <v>2102</v>
      </c>
      <c r="B12" s="16" t="n">
        <f aca="false">SUMIFS(Report!$U:$U,Report!$T:$T,"&lt;&gt;"&amp;"MERCADORIAS P/REVENDA",Report!$AA:$AA,"SIM",Report!$C:$C,"&gt;="&amp;DATE(2026,11,1),Report!$C:$C,"&lt;="&amp;DATE(2026,11,30))</f>
        <v>16627.46</v>
      </c>
      <c r="C12" s="16" t="n">
        <f aca="false">SUMIFS(Report!$U:$U,Report!$T:$T,"MERCADORIAS P/REVENDA",Report!$AA:$AA,"SIM",Report!$C:$C,"&gt;="&amp;DATE(2026,11,1),Report!$C:$C,"&lt;="&amp;DATE(2026,11,30))</f>
        <v>8079.71</v>
      </c>
      <c r="D12" s="16" t="n">
        <f aca="false">B12+C12</f>
        <v>24707.17</v>
      </c>
    </row>
    <row r="13" customFormat="false" ht="12.75" hidden="false" customHeight="true" outlineLevel="0" collapsed="false">
      <c r="A13" s="23" t="s">
        <v>2103</v>
      </c>
      <c r="B13" s="16" t="n">
        <f aca="false">SUMIFS(Report!$U:$U,Report!$T:$T,"&lt;&gt;"&amp;"MERCADORIAS P/REVENDA",Report!$AA:$AA,"SIM",Report!$C:$C,"&gt;="&amp;DATE(2026,12,1),Report!$C:$C,"&lt;="&amp;DATE(2026,12,31))</f>
        <v>15798.12</v>
      </c>
      <c r="C13" s="16" t="n">
        <f aca="false">SUMIFS(Report!$U:$U,Report!$T:$T,"MERCADORIAS P/REVENDA",Report!$AA:$AA,"SIM",Report!$C:$C,"&gt;="&amp;DATE(2026,12,1),Report!$C:$C,"&lt;="&amp;DATE(2026,12,31))</f>
        <v>3323.62</v>
      </c>
      <c r="D13" s="16" t="n">
        <f aca="false">B13+C13</f>
        <v>19121.74</v>
      </c>
    </row>
    <row r="14" customFormat="false" ht="12.75" hidden="false" customHeight="true" outlineLevel="0" collapsed="false">
      <c r="A14" s="23" t="s">
        <v>2104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3" t="s">
        <v>2105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3" t="s">
        <v>2106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3" t="s">
        <v>2107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3" t="s">
        <v>2108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3" t="s">
        <v>2109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3" t="s">
        <v>2110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3" t="s">
        <v>2111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3" t="s">
        <v>2112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3" t="s">
        <v>2113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3" t="s">
        <v>2114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3" t="s">
        <v>2115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5" t="s">
        <v>2116</v>
      </c>
      <c r="B26" s="26" t="n">
        <f aca="false">SUM(B2:B25)</f>
        <v>718351.46</v>
      </c>
      <c r="C26" s="26" t="n">
        <f aca="false">SUM(C2:C25)</f>
        <v>1295083.98</v>
      </c>
      <c r="D26" s="26" t="n">
        <f aca="false">SUM(D2:D25)</f>
        <v>2013435.44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1" t="s">
        <v>2117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2" t="s">
        <v>2091</v>
      </c>
      <c r="AA2" s="28"/>
      <c r="AB2" s="29" t="s">
        <v>2118</v>
      </c>
      <c r="AC2" s="29" t="s">
        <v>2119</v>
      </c>
      <c r="AE2" s="29" t="s">
        <v>2120</v>
      </c>
    </row>
    <row r="3" customFormat="false" ht="12.75" hidden="false" customHeight="true" outlineLevel="0" collapsed="false">
      <c r="A3" s="30" t="s">
        <v>2121</v>
      </c>
      <c r="B3" s="26" t="n">
        <f aca="false">SUMIFS(Report!$U:$U,Report!$AA:$AA,"SIM",Report!$C:$C,"&gt;="&amp;DATE(2026,1,1),Report!$C:$C,"&lt;"&amp;DATE(2026,2,1))</f>
        <v>0</v>
      </c>
      <c r="C3" s="26" t="n">
        <f aca="false">SUMIFS(Report!$U:$U,Report!$AA:$AA,"SIM",Report!$C:$C,"&gt;="&amp;DATE(2026,2,1),Report!$C:$C,"&lt;"&amp;DATE(2026,3,1))</f>
        <v>0</v>
      </c>
      <c r="D3" s="26" t="n">
        <f aca="false">SUMIFS(Report!$U:$U,Report!$AA:$AA,"SIM",Report!$C:$C,"&gt;="&amp;DATE(2026,3,1),Report!$C:$C,"&lt;"&amp;DATE(2026,4,1))</f>
        <v>0</v>
      </c>
      <c r="E3" s="26" t="n">
        <f aca="false">SUMIFS(Report!$U:$U,Report!$AA:$AA,"SIM",Report!$C:$C,"&gt;="&amp;DATE(2026,4,1),Report!$C:$C,"&lt;"&amp;DATE(2026,5,1))</f>
        <v>0</v>
      </c>
      <c r="F3" s="26" t="n">
        <f aca="false">SUMIFS(Report!$U:$U,Report!$AA:$AA,"SIM",Report!$C:$C,"&gt;="&amp;DATE(2026,5,1),Report!$C:$C,"&lt;"&amp;DATE(2026,6,1))</f>
        <v>0</v>
      </c>
      <c r="G3" s="26" t="n">
        <f aca="false">SUMIFS(Report!$U:$U,Report!$AA:$AA,"SIM",Report!$C:$C,"&gt;="&amp;DATE(2026,6,1),Report!$C:$C,"&lt;"&amp;DATE(2026,7,1))</f>
        <v>464609.54</v>
      </c>
      <c r="H3" s="26" t="n">
        <f aca="false">SUMIFS(Report!$U:$U,Report!$AA:$AA,"SIM",Report!$C:$C,"&gt;="&amp;DATE(2026,7,1),Report!$C:$C,"&lt;"&amp;DATE(2026,8,1))</f>
        <v>469369.7</v>
      </c>
      <c r="I3" s="26" t="n">
        <f aca="false">SUMIFS(Report!$U:$U,Report!$AA:$AA,"SIM",Report!$C:$C,"&gt;="&amp;DATE(2026,8,1),Report!$C:$C,"&lt;"&amp;DATE(2026,9,1))</f>
        <v>447406.53</v>
      </c>
      <c r="J3" s="26" t="n">
        <f aca="false">SUMIFS(Report!$U:$U,Report!$AA:$AA,"SIM",Report!$C:$C,"&gt;="&amp;DATE(2026,9,1),Report!$C:$C,"&lt;"&amp;DATE(2026,10,1))</f>
        <v>422541.33</v>
      </c>
      <c r="K3" s="26" t="n">
        <f aca="false">SUMIFS(Report!$U:$U,Report!$AA:$AA,"SIM",Report!$C:$C,"&gt;="&amp;DATE(2026,10,1),Report!$C:$C,"&lt;"&amp;DATE(2026,11,1))</f>
        <v>165679.43</v>
      </c>
      <c r="L3" s="26" t="n">
        <f aca="false">SUMIFS(Report!$U:$U,Report!$AA:$AA,"SIM",Report!$C:$C,"&gt;="&amp;DATE(2026,11,1),Report!$C:$C,"&lt;"&amp;DATE(2026,12,1))</f>
        <v>24707.17</v>
      </c>
      <c r="M3" s="26" t="n">
        <f aca="false">SUMIFS(Report!$U:$U,Report!$AA:$AA,"SIM",Report!$C:$C,"&gt;="&amp;DATE(2026,12,1),Report!$C:$C,"&lt;"&amp;DATE(2027,1,1))</f>
        <v>19121.74</v>
      </c>
      <c r="N3" s="26" t="n">
        <f aca="false">SUMIFS(Report!$U:$U,Report!$AA:$AA,"SIM",Report!$C:$C,"&gt;="&amp;DATE(2027,1,1),Report!$C:$C,"&lt;"&amp;DATE(2027,2,1))</f>
        <v>0</v>
      </c>
      <c r="O3" s="26" t="n">
        <f aca="false">SUMIFS(Report!$U:$U,Report!$AA:$AA,"SIM",Report!$C:$C,"&gt;="&amp;DATE(2027,2,1),Report!$C:$C,"&lt;"&amp;DATE(2027,3,1))</f>
        <v>0</v>
      </c>
      <c r="P3" s="26" t="n">
        <f aca="false">SUMIFS(Report!$U:$U,Report!$AA:$AA,"SIM",Report!$C:$C,"&gt;="&amp;DATE(2027,3,1),Report!$C:$C,"&lt;"&amp;DATE(2027,4,1))</f>
        <v>0</v>
      </c>
      <c r="Q3" s="26" t="n">
        <f aca="false">SUMIFS(Report!$U:$U,Report!$AA:$AA,"SIM",Report!$C:$C,"&gt;="&amp;DATE(2027,4,1),Report!$C:$C,"&lt;"&amp;DATE(2027,5,1))</f>
        <v>0</v>
      </c>
      <c r="R3" s="26" t="n">
        <f aca="false">SUMIFS(Report!$U:$U,Report!$AA:$AA,"SIM",Report!$C:$C,"&gt;="&amp;DATE(2027,5,1),Report!$C:$C,"&lt;"&amp;DATE(2027,6,1))</f>
        <v>0</v>
      </c>
      <c r="S3" s="26" t="n">
        <f aca="false">SUMIFS(Report!$U:$U,Report!$AA:$AA,"SIM",Report!$C:$C,"&gt;="&amp;DATE(2027,6,1),Report!$C:$C,"&lt;"&amp;DATE(2027,7,1))</f>
        <v>0</v>
      </c>
      <c r="T3" s="26" t="n">
        <f aca="false">SUMIFS(Report!$U:$U,Report!$AA:$AA,"SIM",Report!$C:$C,"&gt;="&amp;DATE(2027,7,1),Report!$C:$C,"&lt;"&amp;DATE(2027,8,1))</f>
        <v>0</v>
      </c>
      <c r="U3" s="26" t="n">
        <f aca="false">SUMIFS(Report!$U:$U,Report!$AA:$AA,"SIM",Report!$C:$C,"&gt;="&amp;DATE(2027,8,1),Report!$C:$C,"&lt;"&amp;DATE(2027,9,1))</f>
        <v>0</v>
      </c>
      <c r="V3" s="26" t="n">
        <f aca="false">SUMIFS(Report!$U:$U,Report!$AA:$AA,"SIM",Report!$C:$C,"&gt;="&amp;DATE(2027,9,1),Report!$C:$C,"&lt;"&amp;DATE(2027,10,1))</f>
        <v>0</v>
      </c>
      <c r="W3" s="26" t="n">
        <f aca="false">SUMIFS(Report!$U:$U,Report!$AA:$AA,"SIM",Report!$C:$C,"&gt;="&amp;DATE(2027,10,1),Report!$C:$C,"&lt;"&amp;DATE(2027,11,1))</f>
        <v>0</v>
      </c>
      <c r="X3" s="26" t="n">
        <f aca="false">SUMIFS(Report!$U:$U,Report!$AA:$AA,"SIM",Report!$C:$C,"&gt;="&amp;DATE(2027,11,1),Report!$C:$C,"&lt;"&amp;DATE(2027,12,1))</f>
        <v>0</v>
      </c>
      <c r="Y3" s="26" t="n">
        <f aca="false">SUMIFS(Report!$U:$U,Report!$AA:$AA,"SIM",Report!$C:$C,"&gt;="&amp;DATE(2027,12,1),Report!$C:$C,"&lt;"&amp;DATE(2028,1,1))</f>
        <v>0</v>
      </c>
      <c r="Z3" s="26" t="n">
        <f aca="false">SUM(B3:Y3)</f>
        <v>2013435.44</v>
      </c>
      <c r="AB3" s="1" t="s">
        <v>563</v>
      </c>
      <c r="AC3" s="1" t="s">
        <v>2122</v>
      </c>
      <c r="AE3" s="1" t="s">
        <v>2123</v>
      </c>
    </row>
    <row r="4" customFormat="false" ht="12.75" hidden="false" customHeight="true" outlineLevel="0" collapsed="false">
      <c r="A4" s="1" t="s">
        <v>2124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1880.32</v>
      </c>
      <c r="K4" s="16" t="n">
        <f aca="false">SUMIFS(Report!$U:$U,Report!$Z:$Z,"Cobertura de conta",Report!$AA:$AA,"SIM",Report!$C:$C,"&gt;="&amp;DATE(2026,10,1),Report!$C:$C,"&lt;"&amp;DATE(2026,11,1))</f>
        <v>440.32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4097.46</v>
      </c>
      <c r="AB4" s="1" t="s">
        <v>201</v>
      </c>
      <c r="AC4" s="1" t="s">
        <v>2125</v>
      </c>
    </row>
    <row r="5" customFormat="false" ht="12.75" hidden="false" customHeight="true" outlineLevel="0" collapsed="false">
      <c r="A5" s="1" t="s">
        <v>2125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73874.97</v>
      </c>
      <c r="K5" s="16" t="n">
        <f aca="false">SUMIFS(Report!$U:$U,Report!$Z:$Z,"Despesa",Report!$AA:$AA,"SIM",Report!$C:$C,"&gt;="&amp;DATE(2026,10,1),Report!$C:$C,"&lt;"&amp;DATE(2026,11,1))</f>
        <v>31959.68</v>
      </c>
      <c r="L5" s="16" t="n">
        <f aca="false">SUMIFS(Report!$U:$U,Report!$Z:$Z,"Despesa",Report!$AA:$AA,"SIM",Report!$C:$C,"&gt;="&amp;DATE(2026,11,1),Report!$C:$C,"&lt;"&amp;DATE(2026,12,1))</f>
        <v>11010.31</v>
      </c>
      <c r="M5" s="16" t="n">
        <f aca="false">SUMIFS(Report!$U:$U,Report!$Z:$Z,"Despesa",Report!$AA:$AA,"SIM",Report!$C:$C,"&gt;="&amp;DATE(2026,12,1),Report!$C:$C,"&lt;"&amp;DATE(2027,1,1))</f>
        <v>10680.97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505739.63</v>
      </c>
      <c r="AB5" s="1" t="s">
        <v>126</v>
      </c>
      <c r="AC5" s="1" t="s">
        <v>2125</v>
      </c>
    </row>
    <row r="6" customFormat="false" ht="12.75" hidden="false" customHeight="true" outlineLevel="0" collapsed="false">
      <c r="A6" s="1" t="s">
        <v>2126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16398.8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60014.63</v>
      </c>
      <c r="AB6" s="1" t="s">
        <v>431</v>
      </c>
      <c r="AC6" s="1" t="s">
        <v>2125</v>
      </c>
    </row>
    <row r="7" customFormat="false" ht="12.75" hidden="false" customHeight="true" outlineLevel="0" collapsed="false">
      <c r="A7" s="1" t="s">
        <v>2127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9231.63</v>
      </c>
      <c r="K7" s="16" t="n">
        <f aca="false">SUMIFS(Report!$U:$U,Report!$Z:$Z,"Impostos",Report!$AA:$AA,"SIM",Report!$C:$C,"&gt;="&amp;DATE(2026,10,1),Report!$C:$C,"&lt;"&amp;DATE(2026,11,1))</f>
        <v>5302.57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33019.92</v>
      </c>
      <c r="AB7" s="1" t="s">
        <v>516</v>
      </c>
      <c r="AC7" s="1" t="s">
        <v>2125</v>
      </c>
    </row>
    <row r="8" customFormat="false" ht="12.75" hidden="false" customHeight="true" outlineLevel="0" collapsed="false">
      <c r="A8" s="1" t="s">
        <v>2128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299933.52</v>
      </c>
      <c r="K8" s="16" t="n">
        <f aca="false">SUMIFS(Report!$U:$U,Report!$Z:$Z,"Mercadoria",Report!$AA:$AA,"SIM",Report!$C:$C,"&gt;="&amp;DATE(2026,10,1),Report!$C:$C,"&lt;"&amp;DATE(2026,11,1))</f>
        <v>119427.89</v>
      </c>
      <c r="L8" s="16" t="n">
        <f aca="false">SUMIFS(Report!$U:$U,Report!$Z:$Z,"Mercadoria",Report!$AA:$AA,"SIM",Report!$C:$C,"&gt;="&amp;DATE(2026,11,1),Report!$C:$C,"&lt;"&amp;DATE(2026,12,1))</f>
        <v>8079.71</v>
      </c>
      <c r="M8" s="16" t="n">
        <f aca="false">SUMIFS(Report!$U:$U,Report!$Z:$Z,"Mercadoria",Report!$AA:$AA,"SIM",Report!$C:$C,"&gt;="&amp;DATE(2026,12,1),Report!$C:$C,"&lt;"&amp;DATE(2027,1,1))</f>
        <v>3323.62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1295083.98</v>
      </c>
      <c r="AB8" s="1" t="s">
        <v>521</v>
      </c>
      <c r="AC8" s="1" t="s">
        <v>2122</v>
      </c>
    </row>
    <row r="9" customFormat="false" ht="12.75" hidden="false" customHeight="true" outlineLevel="0" collapsed="false">
      <c r="A9" s="1" t="s">
        <v>2129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2544.8</v>
      </c>
      <c r="L9" s="16" t="n">
        <f aca="false">SUMIFS(Report!$U:$U,Report!$Z:$Z,"Pagamentos outros não operacionais",Report!$AA:$AA,"SIM",Report!$C:$C,"&gt;="&amp;DATE(2026,11,1),Report!$C:$C,"&lt;"&amp;DATE(2026,12,1))</f>
        <v>469.76</v>
      </c>
      <c r="M9" s="16" t="n">
        <f aca="false">SUMIFS(Report!$U:$U,Report!$Z:$Z,"Pagamentos outros não operacionais",Report!$AA:$AA,"SIM",Report!$C:$C,"&gt;="&amp;DATE(2026,12,1),Report!$C:$C,"&lt;"&amp;DATE(2027,1,1))</f>
        <v>469.76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32624.82</v>
      </c>
      <c r="AB9" s="1" t="s">
        <v>117</v>
      </c>
      <c r="AC9" s="1" t="s">
        <v>2125</v>
      </c>
    </row>
    <row r="10" customFormat="false" ht="12.75" hidden="false" customHeight="true" outlineLevel="0" collapsed="false">
      <c r="A10" s="30" t="s">
        <v>2122</v>
      </c>
      <c r="B10" s="26" t="n">
        <f aca="false">SUMIFS(Report!$U:$U,Report!$Z:$Z,"Salários",Report!$AA:$AA,"SIM",Report!$C:$C,"&gt;="&amp;DATE(2026,1,1),Report!$C:$C,"&lt;"&amp;DATE(2026,2,1))</f>
        <v>0</v>
      </c>
      <c r="C10" s="26" t="n">
        <f aca="false">SUMIFS(Report!$U:$U,Report!$Z:$Z,"Salários",Report!$AA:$AA,"SIM",Report!$C:$C,"&gt;="&amp;DATE(2026,2,1),Report!$C:$C,"&lt;"&amp;DATE(2026,3,1))</f>
        <v>0</v>
      </c>
      <c r="D10" s="26" t="n">
        <f aca="false">SUMIFS(Report!$U:$U,Report!$Z:$Z,"Salários",Report!$AA:$AA,"SIM",Report!$C:$C,"&gt;="&amp;DATE(2026,3,1),Report!$C:$C,"&lt;"&amp;DATE(2026,4,1))</f>
        <v>0</v>
      </c>
      <c r="E10" s="26" t="n">
        <f aca="false">SUMIFS(Report!$U:$U,Report!$Z:$Z,"Salários",Report!$AA:$AA,"SIM",Report!$C:$C,"&gt;="&amp;DATE(2026,4,1),Report!$C:$C,"&lt;"&amp;DATE(2026,5,1))</f>
        <v>0</v>
      </c>
      <c r="F10" s="26" t="n">
        <f aca="false">SUMIFS(Report!$U:$U,Report!$Z:$Z,"Salários",Report!$AA:$AA,"SIM",Report!$C:$C,"&gt;="&amp;DATE(2026,5,1),Report!$C:$C,"&lt;"&amp;DATE(2026,6,1))</f>
        <v>0</v>
      </c>
      <c r="G10" s="26" t="n">
        <f aca="false">SUMIFS(Report!$U:$U,Report!$Z:$Z,"Salários",Report!$AA:$AA,"SIM",Report!$C:$C,"&gt;="&amp;DATE(2026,6,1),Report!$C:$C,"&lt;"&amp;DATE(2026,7,1))</f>
        <v>24257.19</v>
      </c>
      <c r="H10" s="26" t="n">
        <f aca="false">SUMIFS(Report!$U:$U,Report!$Z:$Z,"Salários",Report!$AA:$AA,"SIM",Report!$C:$C,"&gt;="&amp;DATE(2026,7,1),Report!$C:$C,"&lt;"&amp;DATE(2026,8,1))</f>
        <v>21595.9</v>
      </c>
      <c r="I10" s="26" t="n">
        <f aca="false">SUMIFS(Report!$U:$U,Report!$Z:$Z,"Salários",Report!$AA:$AA,"SIM",Report!$C:$C,"&gt;="&amp;DATE(2026,8,1),Report!$C:$C,"&lt;"&amp;DATE(2026,9,1))</f>
        <v>15168.41</v>
      </c>
      <c r="J10" s="26" t="n">
        <f aca="false">SUMIFS(Report!$U:$U,Report!$Z:$Z,"Salários",Report!$AA:$AA,"SIM",Report!$C:$C,"&gt;="&amp;DATE(2026,9,1),Report!$C:$C,"&lt;"&amp;DATE(2026,10,1))</f>
        <v>18997.54</v>
      </c>
      <c r="K10" s="26" t="n">
        <f aca="false">SUMIFS(Report!$U:$U,Report!$Z:$Z,"Salários",Report!$AA:$AA,"SIM",Report!$C:$C,"&gt;="&amp;DATE(2026,10,1),Report!$C:$C,"&lt;"&amp;DATE(2026,11,1))</f>
        <v>1835.76</v>
      </c>
      <c r="L10" s="26" t="n">
        <f aca="false">SUMIFS(Report!$U:$U,Report!$Z:$Z,"Salários",Report!$AA:$AA,"SIM",Report!$C:$C,"&gt;="&amp;DATE(2026,11,1),Report!$C:$C,"&lt;"&amp;DATE(2026,12,1))</f>
        <v>750.1</v>
      </c>
      <c r="M10" s="26" t="n">
        <f aca="false">SUMIFS(Report!$U:$U,Report!$Z:$Z,"Salários",Report!$AA:$AA,"SIM",Report!$C:$C,"&gt;="&amp;DATE(2026,12,1),Report!$C:$C,"&lt;"&amp;DATE(2027,1,1))</f>
        <v>250.1</v>
      </c>
      <c r="N10" s="26" t="n">
        <f aca="false">SUMIFS(Report!$U:$U,Report!$Z:$Z,"Salários",Report!$AA:$AA,"SIM",Report!$C:$C,"&gt;="&amp;DATE(2027,1,1),Report!$C:$C,"&lt;"&amp;DATE(2027,2,1))</f>
        <v>0</v>
      </c>
      <c r="O10" s="26" t="n">
        <f aca="false">SUMIFS(Report!$U:$U,Report!$Z:$Z,"Salários",Report!$AA:$AA,"SIM",Report!$C:$C,"&gt;="&amp;DATE(2027,2,1),Report!$C:$C,"&lt;"&amp;DATE(2027,3,1))</f>
        <v>0</v>
      </c>
      <c r="P10" s="26" t="n">
        <f aca="false">SUMIFS(Report!$U:$U,Report!$Z:$Z,"Salários",Report!$AA:$AA,"SIM",Report!$C:$C,"&gt;="&amp;DATE(2027,3,1),Report!$C:$C,"&lt;"&amp;DATE(2027,4,1))</f>
        <v>0</v>
      </c>
      <c r="Q10" s="26" t="n">
        <f aca="false">SUMIFS(Report!$U:$U,Report!$Z:$Z,"Salários",Report!$AA:$AA,"SIM",Report!$C:$C,"&gt;="&amp;DATE(2027,4,1),Report!$C:$C,"&lt;"&amp;DATE(2027,5,1))</f>
        <v>0</v>
      </c>
      <c r="R10" s="26" t="n">
        <f aca="false">SUMIFS(Report!$U:$U,Report!$Z:$Z,"Salários",Report!$AA:$AA,"SIM",Report!$C:$C,"&gt;="&amp;DATE(2027,5,1),Report!$C:$C,"&lt;"&amp;DATE(2027,6,1))</f>
        <v>0</v>
      </c>
      <c r="S10" s="26" t="n">
        <f aca="false">SUMIFS(Report!$U:$U,Report!$Z:$Z,"Salários",Report!$AA:$AA,"SIM",Report!$C:$C,"&gt;="&amp;DATE(2027,6,1),Report!$C:$C,"&lt;"&amp;DATE(2027,7,1))</f>
        <v>0</v>
      </c>
      <c r="T10" s="26" t="n">
        <f aca="false">SUMIFS(Report!$U:$U,Report!$Z:$Z,"Salários",Report!$AA:$AA,"SIM",Report!$C:$C,"&gt;="&amp;DATE(2027,7,1),Report!$C:$C,"&lt;"&amp;DATE(2027,8,1))</f>
        <v>0</v>
      </c>
      <c r="U10" s="26" t="n">
        <f aca="false">SUMIFS(Report!$U:$U,Report!$Z:$Z,"Salários",Report!$AA:$AA,"SIM",Report!$C:$C,"&gt;="&amp;DATE(2027,8,1),Report!$C:$C,"&lt;"&amp;DATE(2027,9,1))</f>
        <v>0</v>
      </c>
      <c r="V10" s="26" t="n">
        <f aca="false">SUMIFS(Report!$U:$U,Report!$Z:$Z,"Salários",Report!$AA:$AA,"SIM",Report!$C:$C,"&gt;="&amp;DATE(2027,9,1),Report!$C:$C,"&lt;"&amp;DATE(2027,10,1))</f>
        <v>0</v>
      </c>
      <c r="W10" s="26" t="n">
        <f aca="false">SUMIFS(Report!$U:$U,Report!$Z:$Z,"Salários",Report!$AA:$AA,"SIM",Report!$C:$C,"&gt;="&amp;DATE(2027,10,1),Report!$C:$C,"&lt;"&amp;DATE(2027,11,1))</f>
        <v>0</v>
      </c>
      <c r="X10" s="26" t="n">
        <f aca="false">SUMIFS(Report!$U:$U,Report!$Z:$Z,"Salários",Report!$AA:$AA,"SIM",Report!$C:$C,"&gt;="&amp;DATE(2027,11,1),Report!$C:$C,"&lt;"&amp;DATE(2027,12,1))</f>
        <v>0</v>
      </c>
      <c r="Y10" s="26" t="n">
        <f aca="false">SUMIFS(Report!$U:$U,Report!$Z:$Z,"Salários",Report!$AA:$AA,"SIM",Report!$C:$C,"&gt;="&amp;DATE(2027,12,1),Report!$C:$C,"&lt;"&amp;DATE(2028,1,1))</f>
        <v>0</v>
      </c>
      <c r="Z10" s="26" t="n">
        <f aca="false">SUM(B10:Y10)</f>
        <v>82855</v>
      </c>
      <c r="AB10" s="1" t="s">
        <v>1846</v>
      </c>
      <c r="AC10" s="1" t="s">
        <v>2125</v>
      </c>
    </row>
    <row r="11" customFormat="false" ht="12.75" hidden="false" customHeight="true" outlineLevel="0" collapsed="false">
      <c r="A11" s="1" t="s">
        <v>2130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2125</v>
      </c>
    </row>
    <row r="12" customFormat="false" ht="12.75" hidden="false" customHeight="true" outlineLevel="0" collapsed="false">
      <c r="AB12" s="1" t="s">
        <v>605</v>
      </c>
      <c r="AC12" s="1" t="s">
        <v>2125</v>
      </c>
    </row>
    <row r="13" customFormat="false" ht="12.75" hidden="false" customHeight="true" outlineLevel="0" collapsed="false">
      <c r="A13" s="1" t="s">
        <v>2131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122607.81</v>
      </c>
      <c r="K13" s="16" t="n">
        <f aca="false">SUM(K4,K5,K6,K7,K9,K10)</f>
        <v>46251.54</v>
      </c>
      <c r="L13" s="16" t="n">
        <f aca="false">SUM(L4,L5,L6,L7,L9,L10)</f>
        <v>16627.46</v>
      </c>
      <c r="M13" s="16" t="n">
        <f aca="false">SUM(M4,M5,M6,M7,M9,M10)</f>
        <v>15798.12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718351.46</v>
      </c>
      <c r="AB13" s="1" t="s">
        <v>682</v>
      </c>
      <c r="AC13" s="1" t="s">
        <v>2125</v>
      </c>
    </row>
    <row r="14" customFormat="false" ht="12.75" hidden="false" customHeight="true" outlineLevel="0" collapsed="false">
      <c r="AB14" s="1" t="s">
        <v>56</v>
      </c>
      <c r="AC14" s="1" t="s">
        <v>2124</v>
      </c>
    </row>
    <row r="15" customFormat="false" ht="12.75" hidden="false" customHeight="true" outlineLevel="0" collapsed="false">
      <c r="AB15" s="1" t="s">
        <v>513</v>
      </c>
      <c r="AC15" s="1" t="s">
        <v>2125</v>
      </c>
    </row>
    <row r="16" customFormat="false" ht="12.75" hidden="false" customHeight="true" outlineLevel="0" collapsed="false">
      <c r="A16" s="1" t="s">
        <v>2132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2125</v>
      </c>
    </row>
    <row r="17" customFormat="false" ht="12.75" hidden="false" customHeight="true" outlineLevel="0" collapsed="false">
      <c r="A17" s="1" t="s">
        <v>2133</v>
      </c>
      <c r="AB17" s="1" t="s">
        <v>1091</v>
      </c>
      <c r="AC17" s="1" t="s">
        <v>2125</v>
      </c>
    </row>
    <row r="18" customFormat="false" ht="12.75" hidden="false" customHeight="true" outlineLevel="0" collapsed="false">
      <c r="AB18" s="1" t="s">
        <v>143</v>
      </c>
      <c r="AC18" s="1" t="s">
        <v>2125</v>
      </c>
    </row>
    <row r="19" customFormat="false" ht="12.75" hidden="false" customHeight="true" outlineLevel="0" collapsed="false">
      <c r="AB19" s="1" t="s">
        <v>68</v>
      </c>
      <c r="AC19" s="1" t="s">
        <v>2125</v>
      </c>
    </row>
    <row r="20" customFormat="false" ht="12.75" hidden="false" customHeight="true" outlineLevel="0" collapsed="false">
      <c r="AB20" s="1" t="s">
        <v>1398</v>
      </c>
      <c r="AC20" s="1" t="s">
        <v>2125</v>
      </c>
    </row>
    <row r="21" customFormat="false" ht="12.75" hidden="false" customHeight="true" outlineLevel="0" collapsed="false">
      <c r="AB21" s="1" t="s">
        <v>159</v>
      </c>
      <c r="AC21" s="1" t="s">
        <v>2122</v>
      </c>
    </row>
    <row r="22" customFormat="false" ht="12.75" hidden="false" customHeight="true" outlineLevel="0" collapsed="false">
      <c r="AB22" s="1" t="s">
        <v>324</v>
      </c>
      <c r="AC22" s="1" t="s">
        <v>2126</v>
      </c>
    </row>
    <row r="23" customFormat="false" ht="12.75" hidden="false" customHeight="true" outlineLevel="0" collapsed="false">
      <c r="AB23" s="1" t="s">
        <v>545</v>
      </c>
      <c r="AC23" s="1" t="s">
        <v>2125</v>
      </c>
    </row>
    <row r="24" customFormat="false" ht="12.75" hidden="false" customHeight="true" outlineLevel="0" collapsed="false">
      <c r="AB24" s="1" t="s">
        <v>855</v>
      </c>
      <c r="AC24" s="1" t="s">
        <v>2122</v>
      </c>
    </row>
    <row r="25" customFormat="false" ht="12.75" hidden="false" customHeight="true" outlineLevel="0" collapsed="false">
      <c r="AB25" s="1" t="s">
        <v>1118</v>
      </c>
      <c r="AC25" s="1" t="s">
        <v>2122</v>
      </c>
    </row>
    <row r="26" customFormat="false" ht="12.75" hidden="false" customHeight="true" outlineLevel="0" collapsed="false">
      <c r="AB26" s="1" t="s">
        <v>485</v>
      </c>
      <c r="AC26" s="1" t="s">
        <v>2127</v>
      </c>
    </row>
    <row r="27" customFormat="false" ht="12.75" hidden="false" customHeight="true" outlineLevel="0" collapsed="false">
      <c r="AB27" s="1" t="s">
        <v>43</v>
      </c>
      <c r="AC27" s="1" t="s">
        <v>2125</v>
      </c>
    </row>
    <row r="28" customFormat="false" ht="12.75" hidden="false" customHeight="true" outlineLevel="0" collapsed="false">
      <c r="AB28" s="1" t="s">
        <v>379</v>
      </c>
      <c r="AC28" s="1" t="s">
        <v>2125</v>
      </c>
    </row>
    <row r="29" customFormat="false" ht="12.75" hidden="false" customHeight="true" outlineLevel="0" collapsed="false">
      <c r="AB29" s="1" t="s">
        <v>757</v>
      </c>
      <c r="AC29" s="1" t="s">
        <v>2125</v>
      </c>
    </row>
    <row r="30" customFormat="false" ht="12.75" hidden="false" customHeight="true" outlineLevel="0" collapsed="false">
      <c r="AB30" s="1" t="s">
        <v>113</v>
      </c>
      <c r="AC30" s="1" t="s">
        <v>2125</v>
      </c>
    </row>
    <row r="31" customFormat="false" ht="12.75" hidden="false" customHeight="true" outlineLevel="0" collapsed="false">
      <c r="AB31" s="1" t="s">
        <v>2039</v>
      </c>
      <c r="AC31" s="1" t="s">
        <v>2127</v>
      </c>
    </row>
    <row r="32" customFormat="false" ht="12.75" hidden="false" customHeight="true" outlineLevel="0" collapsed="false">
      <c r="AB32" s="1" t="s">
        <v>771</v>
      </c>
      <c r="AC32" s="1" t="s">
        <v>2125</v>
      </c>
    </row>
    <row r="33" customFormat="false" ht="12.75" hidden="false" customHeight="true" outlineLevel="0" collapsed="false">
      <c r="AB33" s="1" t="s">
        <v>483</v>
      </c>
      <c r="AC33" s="1" t="s">
        <v>2127</v>
      </c>
    </row>
    <row r="34" customFormat="false" ht="12.75" hidden="false" customHeight="true" outlineLevel="0" collapsed="false">
      <c r="AB34" s="1" t="s">
        <v>279</v>
      </c>
      <c r="AC34" s="1" t="s">
        <v>2125</v>
      </c>
    </row>
    <row r="35" customFormat="false" ht="12.75" hidden="false" customHeight="true" outlineLevel="0" collapsed="false">
      <c r="AB35" s="1" t="s">
        <v>139</v>
      </c>
      <c r="AC35" s="1" t="s">
        <v>2125</v>
      </c>
    </row>
    <row r="36" customFormat="false" ht="12.75" hidden="false" customHeight="true" outlineLevel="0" collapsed="false">
      <c r="AB36" s="1" t="s">
        <v>422</v>
      </c>
      <c r="AC36" s="1" t="s">
        <v>2127</v>
      </c>
    </row>
    <row r="37" customFormat="false" ht="12.75" hidden="false" customHeight="true" outlineLevel="0" collapsed="false">
      <c r="AB37" s="1" t="s">
        <v>1099</v>
      </c>
      <c r="AC37" s="1" t="s">
        <v>2125</v>
      </c>
    </row>
    <row r="38" customFormat="false" ht="12.75" hidden="false" customHeight="true" outlineLevel="0" collapsed="false">
      <c r="AB38" s="1" t="s">
        <v>246</v>
      </c>
      <c r="AC38" s="1" t="s">
        <v>2126</v>
      </c>
    </row>
    <row r="39" customFormat="false" ht="12.75" hidden="false" customHeight="true" outlineLevel="0" collapsed="false">
      <c r="AB39" s="1" t="s">
        <v>1928</v>
      </c>
      <c r="AC39" s="1" t="s">
        <v>2125</v>
      </c>
    </row>
    <row r="40" customFormat="false" ht="12.75" hidden="false" customHeight="true" outlineLevel="0" collapsed="false">
      <c r="AB40" s="1" t="s">
        <v>737</v>
      </c>
      <c r="AC40" s="1" t="s">
        <v>2125</v>
      </c>
    </row>
    <row r="41" customFormat="false" ht="12.75" hidden="false" customHeight="true" outlineLevel="0" collapsed="false">
      <c r="AB41" s="1" t="s">
        <v>320</v>
      </c>
      <c r="AC41" s="1" t="s">
        <v>2125</v>
      </c>
    </row>
    <row r="42" customFormat="false" ht="12.75" hidden="false" customHeight="true" outlineLevel="0" collapsed="false">
      <c r="AB42" s="1" t="s">
        <v>99</v>
      </c>
      <c r="AC42" s="1" t="s">
        <v>2125</v>
      </c>
    </row>
    <row r="43" customFormat="false" ht="12.75" hidden="false" customHeight="true" outlineLevel="0" collapsed="false">
      <c r="AB43" s="1" t="s">
        <v>40</v>
      </c>
      <c r="AC43" s="1" t="s">
        <v>2125</v>
      </c>
    </row>
    <row r="44" customFormat="false" ht="12.75" hidden="false" customHeight="true" outlineLevel="0" collapsed="false">
      <c r="AB44" s="1" t="s">
        <v>608</v>
      </c>
      <c r="AC44" s="1" t="s">
        <v>2125</v>
      </c>
    </row>
    <row r="45" customFormat="false" ht="12.75" hidden="false" customHeight="true" outlineLevel="0" collapsed="false">
      <c r="AB45" s="1" t="s">
        <v>207</v>
      </c>
      <c r="AC45" s="1" t="s">
        <v>2125</v>
      </c>
    </row>
    <row r="46" customFormat="false" ht="12.75" hidden="false" customHeight="true" outlineLevel="0" collapsed="false">
      <c r="AB46" s="1" t="s">
        <v>48</v>
      </c>
      <c r="AC46" s="1" t="s">
        <v>2128</v>
      </c>
    </row>
    <row r="47" customFormat="false" ht="12.75" hidden="false" customHeight="true" outlineLevel="0" collapsed="false">
      <c r="AB47" s="1" t="s">
        <v>480</v>
      </c>
      <c r="AC47" s="1" t="s">
        <v>2125</v>
      </c>
    </row>
    <row r="48" customFormat="false" ht="12.75" hidden="false" customHeight="true" outlineLevel="0" collapsed="false">
      <c r="AB48" s="1" t="s">
        <v>82</v>
      </c>
      <c r="AC48" s="1" t="s">
        <v>2129</v>
      </c>
    </row>
    <row r="49" customFormat="false" ht="12.75" hidden="false" customHeight="true" outlineLevel="0" collapsed="false">
      <c r="AB49" s="1" t="s">
        <v>1101</v>
      </c>
      <c r="AC49" s="1" t="s">
        <v>2125</v>
      </c>
    </row>
    <row r="50" customFormat="false" ht="12.75" hidden="false" customHeight="true" outlineLevel="0" collapsed="false">
      <c r="AB50" s="1" t="s">
        <v>450</v>
      </c>
      <c r="AC50" s="1" t="s">
        <v>2122</v>
      </c>
    </row>
    <row r="51" customFormat="false" ht="12.75" hidden="false" customHeight="true" outlineLevel="0" collapsed="false">
      <c r="AB51" s="1" t="s">
        <v>496</v>
      </c>
      <c r="AC51" s="1" t="s">
        <v>2125</v>
      </c>
    </row>
    <row r="52" customFormat="false" ht="12.75" hidden="false" customHeight="true" outlineLevel="0" collapsed="false">
      <c r="AB52" s="1" t="s">
        <v>225</v>
      </c>
      <c r="AC52" s="1" t="s">
        <v>2122</v>
      </c>
    </row>
    <row r="53" customFormat="false" ht="12.75" hidden="false" customHeight="true" outlineLevel="0" collapsed="false">
      <c r="AB53" s="1" t="s">
        <v>220</v>
      </c>
      <c r="AC53" s="1" t="s">
        <v>2122</v>
      </c>
    </row>
    <row r="54" customFormat="false" ht="12.75" hidden="false" customHeight="true" outlineLevel="0" collapsed="false">
      <c r="AB54" s="1" t="s">
        <v>510</v>
      </c>
      <c r="AC54" s="1" t="s">
        <v>2127</v>
      </c>
    </row>
    <row r="55" customFormat="false" ht="12.75" hidden="false" customHeight="true" outlineLevel="0" collapsed="false">
      <c r="AB55" s="1" t="s">
        <v>59</v>
      </c>
      <c r="AC55" s="1" t="s">
        <v>2125</v>
      </c>
    </row>
    <row r="56" customFormat="false" ht="12.75" hidden="false" customHeight="true" outlineLevel="0" collapsed="false">
      <c r="AB56" s="1" t="s">
        <v>1256</v>
      </c>
      <c r="AC56" s="1" t="s">
        <v>2125</v>
      </c>
    </row>
    <row r="57" customFormat="false" ht="12.75" hidden="false" customHeight="true" outlineLevel="0" collapsed="false">
      <c r="AB57" s="1" t="s">
        <v>72</v>
      </c>
      <c r="AC57" s="1" t="s">
        <v>2122</v>
      </c>
    </row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1" t="s">
        <v>2134</v>
      </c>
      <c r="B1" s="21" t="s">
        <v>2117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2" t="s">
        <v>2091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100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300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620.88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3725.28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511</v>
      </c>
      <c r="L4" s="16" t="n">
        <f aca="false">SUMIFS(Report!$U:$U,Report!$T:$T,$A4,Report!$C:$C,"&gt;="&amp;DATE(2026,10,1),Report!$C:$C,"&lt;"&amp;DATE(2026,11,1))</f>
        <v>340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3937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165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17330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1846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1880.32</v>
      </c>
      <c r="L13" s="16" t="n">
        <f aca="false">SUMIFS(Report!$U:$U,Report!$T:$T,$A13,Report!$C:$C,"&gt;="&amp;DATE(2026,10,1),Report!$C:$C,"&lt;"&amp;DATE(2026,11,1))</f>
        <v>440.32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4097.46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1775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13755.44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101.9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743.8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883.63</v>
      </c>
      <c r="L17" s="16" t="n">
        <f aca="false">SUMIFS(Report!$U:$U,Report!$T:$T,$A17,Report!$C:$C,"&gt;="&amp;DATE(2026,10,1),Report!$C:$C,"&lt;"&amp;DATE(2026,11,1))</f>
        <v>768.2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18407.11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3592.03</v>
      </c>
      <c r="L18" s="16" t="n">
        <f aca="false">SUMIFS(Report!$U:$U,Report!$T:$T,$A18,Report!$C:$C,"&gt;="&amp;DATE(2026,10,1),Report!$C:$C,"&lt;"&amp;DATE(2026,11,1))</f>
        <v>3207.56</v>
      </c>
      <c r="M18" s="16" t="n">
        <f aca="false">SUMIFS(Report!$U:$U,Report!$T:$T,$A18,Report!$C:$C,"&gt;="&amp;DATE(2026,11,1),Report!$C:$C,"&lt;"&amp;DATE(2026,12,1))</f>
        <v>1612.38</v>
      </c>
      <c r="N18" s="16" t="n">
        <f aca="false">SUMIFS(Report!$U:$U,Report!$T:$T,$A18,Report!$C:$C,"&gt;="&amp;DATE(2026,12,1),Report!$C:$C,"&lt;"&amp;DATE(2027,1,1))</f>
        <v>959.73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24971.88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2700</v>
      </c>
      <c r="L20" s="16" t="n">
        <f aca="false">SUMIFS(Report!$U:$U,Report!$T:$T,$A20,Report!$C:$C,"&gt;="&amp;DATE(2026,10,1),Report!$C:$C,"&lt;"&amp;DATE(2026,11,1))</f>
        <v>500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6660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6189.14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14882.66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2430</v>
      </c>
      <c r="L26" s="16" t="n">
        <f aca="false">SUMIFS(Report!$U:$U,Report!$T:$T,$A26,Report!$C:$C,"&gt;="&amp;DATE(2026,10,1),Report!$C:$C,"&lt;"&amp;DATE(2026,11,1))</f>
        <v>1140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15549.14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2431.5</v>
      </c>
      <c r="M27" s="16" t="n">
        <f aca="false">SUMIFS(Report!$U:$U,Report!$T:$T,$A27,Report!$C:$C,"&gt;="&amp;DATE(2026,11,1),Report!$C:$C,"&lt;"&amp;DATE(2026,12,1))</f>
        <v>2431.5</v>
      </c>
      <c r="N27" s="16" t="n">
        <f aca="false">SUMIFS(Report!$U:$U,Report!$T:$T,$A27,Report!$C:$C,"&gt;="&amp;DATE(2026,12,1),Report!$C:$C,"&lt;"&amp;DATE(2027,1,1))</f>
        <v>2431.5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17020.5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4250</v>
      </c>
      <c r="L29" s="16" t="n">
        <f aca="false">SUMIFS(Report!$U:$U,Report!$T:$T,$A29,Report!$C:$C,"&gt;="&amp;DATE(2026,10,1),Report!$C:$C,"&lt;"&amp;DATE(2026,11,1))</f>
        <v>840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14120</v>
      </c>
    </row>
    <row r="30" customFormat="false" ht="12.75" hidden="false" customHeight="true" outlineLevel="0" collapsed="false">
      <c r="A30" s="1" t="s">
        <v>2039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0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5073.69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5073.69</v>
      </c>
    </row>
    <row r="31" customFormat="false" ht="12.75" hidden="false" customHeight="true" outlineLevel="0" collapsed="false">
      <c r="A31" s="1" t="s">
        <v>771</v>
      </c>
      <c r="B31" s="1" t="str">
        <f aca="false">IFERROR(INDEX('Resumo Grupos'!$AC$3:$AC$200,MATCH($A31,'Resumo Grupos'!$AB$3:$AB$200,0)),"n/d")</f>
        <v>Despesa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0</v>
      </c>
      <c r="I31" s="16" t="n">
        <f aca="false">SUMIFS(Report!$U:$U,Report!$T:$T,$A31,Report!$C:$C,"&gt;="&amp;DATE(2026,7,1),Report!$C:$C,"&lt;"&amp;DATE(2026,8,1))</f>
        <v>573.02</v>
      </c>
      <c r="J31" s="16" t="n">
        <f aca="false">SUMIFS(Report!$U:$U,Report!$T:$T,$A31,Report!$C:$C,"&gt;="&amp;DATE(2026,8,1),Report!$C:$C,"&lt;"&amp;DATE(2026,9,1))</f>
        <v>0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573.02</v>
      </c>
    </row>
    <row r="32" customFormat="false" ht="12.75" hidden="false" customHeight="true" outlineLevel="0" collapsed="false">
      <c r="A32" s="1" t="s">
        <v>483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1402.37</v>
      </c>
      <c r="I32" s="16" t="n">
        <f aca="false">SUMIFS(Report!$U:$U,Report!$T:$T,$A32,Report!$C:$C,"&gt;="&amp;DATE(2026,7,1),Report!$C:$C,"&lt;"&amp;DATE(2026,8,1))</f>
        <v>1128.04</v>
      </c>
      <c r="J32" s="16" t="n">
        <f aca="false">SUMIFS(Report!$U:$U,Report!$T:$T,$A32,Report!$C:$C,"&gt;="&amp;DATE(2026,8,1),Report!$C:$C,"&lt;"&amp;DATE(2026,9,1))</f>
        <v>1097.42</v>
      </c>
      <c r="K32" s="16" t="n">
        <f aca="false">SUMIFS(Report!$U:$U,Report!$T:$T,$A32,Report!$C:$C,"&gt;="&amp;DATE(2026,9,1),Report!$C:$C,"&lt;"&amp;DATE(2026,10,1))</f>
        <v>1175.04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4802.87</v>
      </c>
    </row>
    <row r="33" customFormat="false" ht="12.75" hidden="false" customHeight="true" outlineLevel="0" collapsed="false">
      <c r="A33" s="1" t="s">
        <v>279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875.87</v>
      </c>
      <c r="I33" s="16" t="n">
        <f aca="false">SUMIFS(Report!$U:$U,Report!$T:$T,$A33,Report!$C:$C,"&gt;="&amp;DATE(2026,7,1),Report!$C:$C,"&lt;"&amp;DATE(2026,8,1))</f>
        <v>875.87</v>
      </c>
      <c r="J33" s="16" t="n">
        <f aca="false">SUMIFS(Report!$U:$U,Report!$T:$T,$A33,Report!$C:$C,"&gt;="&amp;DATE(2026,8,1),Report!$C:$C,"&lt;"&amp;DATE(2026,9,1))</f>
        <v>875.87</v>
      </c>
      <c r="K33" s="16" t="n">
        <f aca="false">SUMIFS(Report!$U:$U,Report!$T:$T,$A33,Report!$C:$C,"&gt;="&amp;DATE(2026,9,1),Report!$C:$C,"&lt;"&amp;DATE(2026,10,1))</f>
        <v>882.87</v>
      </c>
      <c r="L33" s="16" t="n">
        <f aca="false">SUMIFS(Report!$U:$U,Report!$T:$T,$A33,Report!$C:$C,"&gt;="&amp;DATE(2026,10,1),Report!$C:$C,"&lt;"&amp;DATE(2026,11,1))</f>
        <v>882.87</v>
      </c>
      <c r="M33" s="16" t="n">
        <f aca="false">SUMIFS(Report!$U:$U,Report!$T:$T,$A33,Report!$C:$C,"&gt;="&amp;DATE(2026,11,1),Report!$C:$C,"&lt;"&amp;DATE(2026,12,1))</f>
        <v>119.97</v>
      </c>
      <c r="N33" s="16" t="n">
        <f aca="false">SUMIFS(Report!$U:$U,Report!$T:$T,$A33,Report!$C:$C,"&gt;="&amp;DATE(2026,12,1),Report!$C:$C,"&lt;"&amp;DATE(2027,1,1))</f>
        <v>595.9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5109.22</v>
      </c>
    </row>
    <row r="34" customFormat="false" ht="12.75" hidden="false" customHeight="true" outlineLevel="0" collapsed="false">
      <c r="A34" s="1" t="s">
        <v>139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656.81</v>
      </c>
      <c r="I34" s="16" t="n">
        <f aca="false">SUMIFS(Report!$U:$U,Report!$T:$T,$A34,Report!$C:$C,"&gt;="&amp;DATE(2026,7,1),Report!$C:$C,"&lt;"&amp;DATE(2026,8,1))</f>
        <v>239.24</v>
      </c>
      <c r="J34" s="16" t="n">
        <f aca="false">SUMIFS(Report!$U:$U,Report!$T:$T,$A34,Report!$C:$C,"&gt;="&amp;DATE(2026,8,1),Report!$C:$C,"&lt;"&amp;DATE(2026,9,1))</f>
        <v>856.1</v>
      </c>
      <c r="K34" s="16" t="n">
        <f aca="false">SUMIFS(Report!$U:$U,Report!$T:$T,$A34,Report!$C:$C,"&gt;="&amp;DATE(2026,9,1),Report!$C:$C,"&lt;"&amp;DATE(2026,10,1))</f>
        <v>715.79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2467.94</v>
      </c>
    </row>
    <row r="35" customFormat="false" ht="12.75" hidden="false" customHeight="true" outlineLevel="0" collapsed="false">
      <c r="A35" s="1" t="s">
        <v>422</v>
      </c>
      <c r="B35" s="1" t="str">
        <f aca="false">IFERROR(INDEX('Resumo Grupos'!$AC$3:$AC$200,MATCH($A35,'Resumo Grupos'!$AB$3:$AB$200,0)),"n/d")</f>
        <v>Impostos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228.88</v>
      </c>
      <c r="I35" s="16" t="n">
        <f aca="false">SUMIFS(Report!$U:$U,Report!$T:$T,$A35,Report!$C:$C,"&gt;="&amp;DATE(2026,7,1),Report!$C:$C,"&lt;"&amp;DATE(2026,8,1))</f>
        <v>228.88</v>
      </c>
      <c r="J35" s="16" t="n">
        <f aca="false">SUMIFS(Report!$U:$U,Report!$T:$T,$A35,Report!$C:$C,"&gt;="&amp;DATE(2026,8,1),Report!$C:$C,"&lt;"&amp;DATE(2026,9,1))</f>
        <v>228.88</v>
      </c>
      <c r="K35" s="16" t="n">
        <f aca="false">SUMIFS(Report!$U:$U,Report!$T:$T,$A35,Report!$C:$C,"&gt;="&amp;DATE(2026,9,1),Report!$C:$C,"&lt;"&amp;DATE(2026,10,1))</f>
        <v>228.88</v>
      </c>
      <c r="L35" s="16" t="n">
        <f aca="false">SUMIFS(Report!$U:$U,Report!$T:$T,$A35,Report!$C:$C,"&gt;="&amp;DATE(2026,10,1),Report!$C:$C,"&lt;"&amp;DATE(2026,11,1))</f>
        <v>228.88</v>
      </c>
      <c r="M35" s="16" t="n">
        <f aca="false">SUMIFS(Report!$U:$U,Report!$T:$T,$A35,Report!$C:$C,"&gt;="&amp;DATE(2026,11,1),Report!$C:$C,"&lt;"&amp;DATE(2026,12,1))</f>
        <v>228.88</v>
      </c>
      <c r="N35" s="16" t="n">
        <f aca="false">SUMIFS(Report!$U:$U,Report!$T:$T,$A35,Report!$C:$C,"&gt;="&amp;DATE(2026,12,1),Report!$C:$C,"&lt;"&amp;DATE(2027,1,1))</f>
        <v>228.88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1602.16</v>
      </c>
    </row>
    <row r="36" customFormat="false" ht="12.75" hidden="false" customHeight="true" outlineLevel="0" collapsed="false">
      <c r="A36" s="1" t="s">
        <v>1099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0</v>
      </c>
      <c r="I36" s="16" t="n">
        <f aca="false">SUMIFS(Report!$U:$U,Report!$T:$T,$A36,Report!$C:$C,"&gt;="&amp;DATE(2026,7,1),Report!$C:$C,"&lt;"&amp;DATE(2026,8,1))</f>
        <v>1575</v>
      </c>
      <c r="J36" s="16" t="n">
        <f aca="false">SUMIFS(Report!$U:$U,Report!$T:$T,$A36,Report!$C:$C,"&gt;="&amp;DATE(2026,8,1),Report!$C:$C,"&lt;"&amp;DATE(2026,9,1))</f>
        <v>586.1</v>
      </c>
      <c r="K36" s="16" t="n">
        <f aca="false">SUMIFS(Report!$U:$U,Report!$T:$T,$A36,Report!$C:$C,"&gt;="&amp;DATE(2026,9,1),Report!$C:$C,"&lt;"&amp;DATE(2026,10,1))</f>
        <v>591.53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2752.63</v>
      </c>
    </row>
    <row r="37" customFormat="false" ht="12.75" hidden="false" customHeight="true" outlineLevel="0" collapsed="false">
      <c r="A37" s="1" t="s">
        <v>246</v>
      </c>
      <c r="B37" s="1" t="str">
        <f aca="false">IFERROR(INDEX('Resumo Grupos'!$AC$3:$AC$200,MATCH($A37,'Resumo Grupos'!$AB$3:$AB$200,0)),"n/d")</f>
        <v>Empréstimo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2293.25</v>
      </c>
      <c r="I37" s="16" t="n">
        <f aca="false">SUMIFS(Report!$U:$U,Report!$T:$T,$A37,Report!$C:$C,"&gt;="&amp;DATE(2026,7,1),Report!$C:$C,"&lt;"&amp;DATE(2026,8,1))</f>
        <v>6946.88</v>
      </c>
      <c r="J37" s="16" t="n">
        <f aca="false">SUMIFS(Report!$U:$U,Report!$T:$T,$A37,Report!$C:$C,"&gt;="&amp;DATE(2026,8,1),Report!$C:$C,"&lt;"&amp;DATE(2026,9,1))</f>
        <v>2356.13</v>
      </c>
      <c r="K37" s="16" t="n">
        <f aca="false">SUMIFS(Report!$U:$U,Report!$T:$T,$A37,Report!$C:$C,"&gt;="&amp;DATE(2026,9,1),Report!$C:$C,"&lt;"&amp;DATE(2026,10,1))</f>
        <v>9885.59</v>
      </c>
      <c r="L37" s="16" t="n">
        <f aca="false">SUMIFS(Report!$U:$U,Report!$T:$T,$A37,Report!$C:$C,"&gt;="&amp;DATE(2026,10,1),Report!$C:$C,"&lt;"&amp;DATE(2026,11,1))</f>
        <v>0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21481.85</v>
      </c>
    </row>
    <row r="38" customFormat="false" ht="12.75" hidden="false" customHeight="true" outlineLevel="0" collapsed="false">
      <c r="A38" s="1" t="s">
        <v>1928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0</v>
      </c>
      <c r="I38" s="16" t="n">
        <f aca="false">SUMIFS(Report!$U:$U,Report!$T:$T,$A38,Report!$C:$C,"&gt;="&amp;DATE(2026,7,1),Report!$C:$C,"&lt;"&amp;DATE(2026,8,1))</f>
        <v>0</v>
      </c>
      <c r="J38" s="16" t="n">
        <f aca="false">SUMIFS(Report!$U:$U,Report!$T:$T,$A38,Report!$C:$C,"&gt;="&amp;DATE(2026,8,1),Report!$C:$C,"&lt;"&amp;DATE(2026,9,1))</f>
        <v>0</v>
      </c>
      <c r="K38" s="16" t="n">
        <f aca="false">SUMIFS(Report!$U:$U,Report!$T:$T,$A38,Report!$C:$C,"&gt;="&amp;DATE(2026,9,1),Report!$C:$C,"&lt;"&amp;DATE(2026,10,1))</f>
        <v>0</v>
      </c>
      <c r="L38" s="16" t="n">
        <f aca="false">SUMIFS(Report!$U:$U,Report!$T:$T,$A38,Report!$C:$C,"&gt;="&amp;DATE(2026,10,1),Report!$C:$C,"&lt;"&amp;DATE(2026,11,1))</f>
        <v>265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265</v>
      </c>
    </row>
    <row r="39" customFormat="false" ht="12.75" hidden="false" customHeight="true" outlineLevel="0" collapsed="false">
      <c r="A39" s="1" t="s">
        <v>737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0</v>
      </c>
      <c r="I39" s="16" t="n">
        <f aca="false">SUMIFS(Report!$U:$U,Report!$T:$T,$A39,Report!$C:$C,"&gt;="&amp;DATE(2026,7,1),Report!$C:$C,"&lt;"&amp;DATE(2026,8,1))</f>
        <v>1217.33</v>
      </c>
      <c r="J39" s="16" t="n">
        <f aca="false">SUMIFS(Report!$U:$U,Report!$T:$T,$A39,Report!$C:$C,"&gt;="&amp;DATE(2026,8,1),Report!$C:$C,"&lt;"&amp;DATE(2026,9,1))</f>
        <v>0</v>
      </c>
      <c r="K39" s="16" t="n">
        <f aca="false">SUMIFS(Report!$U:$U,Report!$T:$T,$A39,Report!$C:$C,"&gt;="&amp;DATE(2026,9,1),Report!$C:$C,"&lt;"&amp;DATE(2026,10,1))</f>
        <v>1736.58</v>
      </c>
      <c r="L39" s="16" t="n">
        <f aca="false">SUMIFS(Report!$U:$U,Report!$T:$T,$A39,Report!$C:$C,"&gt;="&amp;DATE(2026,10,1),Report!$C:$C,"&lt;"&amp;DATE(2026,11,1))</f>
        <v>984.64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3938.55</v>
      </c>
    </row>
    <row r="40" customFormat="false" ht="12.75" hidden="false" customHeight="true" outlineLevel="0" collapsed="false">
      <c r="A40" s="1" t="s">
        <v>320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2561.26</v>
      </c>
      <c r="I40" s="16" t="n">
        <f aca="false">SUMIFS(Report!$U:$U,Report!$T:$T,$A40,Report!$C:$C,"&gt;="&amp;DATE(2026,7,1),Report!$C:$C,"&lt;"&amp;DATE(2026,8,1))</f>
        <v>835.26</v>
      </c>
      <c r="J40" s="16" t="n">
        <f aca="false">SUMIFS(Report!$U:$U,Report!$T:$T,$A40,Report!$C:$C,"&gt;="&amp;DATE(2026,8,1),Report!$C:$C,"&lt;"&amp;DATE(2026,9,1))</f>
        <v>415.26</v>
      </c>
      <c r="K40" s="16" t="n">
        <f aca="false">SUMIFS(Report!$U:$U,Report!$T:$T,$A40,Report!$C:$C,"&gt;="&amp;DATE(2026,9,1),Report!$C:$C,"&lt;"&amp;DATE(2026,10,1))</f>
        <v>79.9</v>
      </c>
      <c r="L40" s="16" t="n">
        <f aca="false">SUMIFS(Report!$U:$U,Report!$T:$T,$A40,Report!$C:$C,"&gt;="&amp;DATE(2026,10,1),Report!$C:$C,"&lt;"&amp;DATE(2026,11,1))</f>
        <v>79.9</v>
      </c>
      <c r="M40" s="16" t="n">
        <f aca="false">SUMIFS(Report!$U:$U,Report!$T:$T,$A40,Report!$C:$C,"&gt;="&amp;DATE(2026,11,1),Report!$C:$C,"&lt;"&amp;DATE(2026,12,1))</f>
        <v>79.9</v>
      </c>
      <c r="N40" s="16" t="n">
        <f aca="false">SUMIFS(Report!$U:$U,Report!$T:$T,$A40,Report!$C:$C,"&gt;="&amp;DATE(2026,12,1),Report!$C:$C,"&lt;"&amp;DATE(2027,1,1))</f>
        <v>79.9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4131.38</v>
      </c>
    </row>
    <row r="41" customFormat="false" ht="12.75" hidden="false" customHeight="true" outlineLevel="0" collapsed="false">
      <c r="A41" s="1" t="s">
        <v>99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1898</v>
      </c>
      <c r="I41" s="16" t="n">
        <f aca="false">SUMIFS(Report!$U:$U,Report!$T:$T,$A41,Report!$C:$C,"&gt;="&amp;DATE(2026,7,1),Report!$C:$C,"&lt;"&amp;DATE(2026,8,1))</f>
        <v>1898</v>
      </c>
      <c r="J41" s="16" t="n">
        <f aca="false">SUMIFS(Report!$U:$U,Report!$T:$T,$A41,Report!$C:$C,"&gt;="&amp;DATE(2026,8,1),Report!$C:$C,"&lt;"&amp;DATE(2026,9,1))</f>
        <v>1898</v>
      </c>
      <c r="K41" s="16" t="n">
        <f aca="false">SUMIFS(Report!$U:$U,Report!$T:$T,$A41,Report!$C:$C,"&gt;="&amp;DATE(2026,9,1),Report!$C:$C,"&lt;"&amp;DATE(2026,10,1))</f>
        <v>1898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7592</v>
      </c>
    </row>
    <row r="42" customFormat="false" ht="12.75" hidden="false" customHeight="true" outlineLevel="0" collapsed="false">
      <c r="A42" s="1" t="s">
        <v>40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831.67</v>
      </c>
      <c r="I42" s="16" t="n">
        <f aca="false">SUMIFS(Report!$U:$U,Report!$T:$T,$A42,Report!$C:$C,"&gt;="&amp;DATE(2026,7,1),Report!$C:$C,"&lt;"&amp;DATE(2026,8,1))</f>
        <v>831.65</v>
      </c>
      <c r="J42" s="16" t="n">
        <f aca="false">SUMIFS(Report!$U:$U,Report!$T:$T,$A42,Report!$C:$C,"&gt;="&amp;DATE(2026,8,1),Report!$C:$C,"&lt;"&amp;DATE(2026,9,1))</f>
        <v>0</v>
      </c>
      <c r="K42" s="16" t="n">
        <f aca="false">SUMIFS(Report!$U:$U,Report!$T:$T,$A42,Report!$C:$C,"&gt;="&amp;DATE(2026,9,1),Report!$C:$C,"&lt;"&amp;DATE(2026,10,1))</f>
        <v>0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1663.32</v>
      </c>
    </row>
    <row r="43" customFormat="false" ht="12.75" hidden="false" customHeight="true" outlineLevel="0" collapsed="false">
      <c r="A43" s="1" t="s">
        <v>608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50.91</v>
      </c>
      <c r="I43" s="16" t="n">
        <f aca="false">SUMIFS(Report!$U:$U,Report!$T:$T,$A43,Report!$C:$C,"&gt;="&amp;DATE(2026,7,1),Report!$C:$C,"&lt;"&amp;DATE(2026,8,1))</f>
        <v>0</v>
      </c>
      <c r="J43" s="16" t="n">
        <f aca="false">SUMIFS(Report!$U:$U,Report!$T:$T,$A43,Report!$C:$C,"&gt;="&amp;DATE(2026,8,1),Report!$C:$C,"&lt;"&amp;DATE(2026,9,1))</f>
        <v>56.51</v>
      </c>
      <c r="K43" s="16" t="n">
        <f aca="false">SUMIFS(Report!$U:$U,Report!$T:$T,$A43,Report!$C:$C,"&gt;="&amp;DATE(2026,9,1),Report!$C:$C,"&lt;"&amp;DATE(2026,10,1))</f>
        <v>56.53</v>
      </c>
      <c r="L43" s="16" t="n">
        <f aca="false">SUMIFS(Report!$U:$U,Report!$T:$T,$A43,Report!$C:$C,"&gt;="&amp;DATE(2026,10,1),Report!$C:$C,"&lt;"&amp;DATE(2026,11,1))</f>
        <v>0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163.95</v>
      </c>
    </row>
    <row r="44" customFormat="false" ht="12.75" hidden="false" customHeight="true" outlineLevel="0" collapsed="false">
      <c r="A44" s="28" t="s">
        <v>207</v>
      </c>
      <c r="B44" s="28" t="str">
        <f aca="false">IFERROR(INDEX('Resumo Grupos'!$AC$3:$AC$200,MATCH($A44,'Resumo Grupos'!$AB$3:$AB$200,0)),"n/d")</f>
        <v>Despesa</v>
      </c>
      <c r="C44" s="31" t="n">
        <f aca="false">SUMIFS(Report!$U:$U,Report!$T:$T,$A44,Report!$C:$C,"&gt;="&amp;DATE(2026,1,1),Report!$C:$C,"&lt;"&amp;DATE(2026,2,1))</f>
        <v>0</v>
      </c>
      <c r="D44" s="31" t="n">
        <f aca="false">SUMIFS(Report!$U:$U,Report!$T:$T,$A44,Report!$C:$C,"&gt;="&amp;DATE(2026,2,1),Report!$C:$C,"&lt;"&amp;DATE(2026,3,1))</f>
        <v>0</v>
      </c>
      <c r="E44" s="31" t="n">
        <f aca="false">SUMIFS(Report!$U:$U,Report!$T:$T,$A44,Report!$C:$C,"&gt;="&amp;DATE(2026,3,1),Report!$C:$C,"&lt;"&amp;DATE(2026,4,1))</f>
        <v>0</v>
      </c>
      <c r="F44" s="31" t="n">
        <f aca="false">SUMIFS(Report!$U:$U,Report!$T:$T,$A44,Report!$C:$C,"&gt;="&amp;DATE(2026,4,1),Report!$C:$C,"&lt;"&amp;DATE(2026,5,1))</f>
        <v>0</v>
      </c>
      <c r="G44" s="31" t="n">
        <f aca="false">SUMIFS(Report!$U:$U,Report!$T:$T,$A44,Report!$C:$C,"&gt;="&amp;DATE(2026,5,1),Report!$C:$C,"&lt;"&amp;DATE(2026,6,1))</f>
        <v>0</v>
      </c>
      <c r="H44" s="31" t="n">
        <f aca="false">SUMIFS(Report!$U:$U,Report!$T:$T,$A44,Report!$C:$C,"&gt;="&amp;DATE(2026,6,1),Report!$C:$C,"&lt;"&amp;DATE(2026,7,1))</f>
        <v>258</v>
      </c>
      <c r="I44" s="31" t="n">
        <f aca="false">SUMIFS(Report!$U:$U,Report!$T:$T,$A44,Report!$C:$C,"&gt;="&amp;DATE(2026,7,1),Report!$C:$C,"&lt;"&amp;DATE(2026,8,1))</f>
        <v>258</v>
      </c>
      <c r="J44" s="31" t="n">
        <f aca="false">SUMIFS(Report!$U:$U,Report!$T:$T,$A44,Report!$C:$C,"&gt;="&amp;DATE(2026,8,1),Report!$C:$C,"&lt;"&amp;DATE(2026,9,1))</f>
        <v>270.9</v>
      </c>
      <c r="K44" s="31" t="n">
        <f aca="false">SUMIFS(Report!$U:$U,Report!$T:$T,$A44,Report!$C:$C,"&gt;="&amp;DATE(2026,9,1),Report!$C:$C,"&lt;"&amp;DATE(2026,10,1))</f>
        <v>270.9</v>
      </c>
      <c r="L44" s="31" t="n">
        <f aca="false">SUMIFS(Report!$U:$U,Report!$T:$T,$A44,Report!$C:$C,"&gt;="&amp;DATE(2026,10,1),Report!$C:$C,"&lt;"&amp;DATE(2026,11,1))</f>
        <v>270.9</v>
      </c>
      <c r="M44" s="31" t="n">
        <f aca="false">SUMIFS(Report!$U:$U,Report!$T:$T,$A44,Report!$C:$C,"&gt;="&amp;DATE(2026,11,1),Report!$C:$C,"&lt;"&amp;DATE(2026,12,1))</f>
        <v>0</v>
      </c>
      <c r="N44" s="31" t="n">
        <f aca="false">SUMIFS(Report!$U:$U,Report!$T:$T,$A44,Report!$C:$C,"&gt;="&amp;DATE(2026,12,1),Report!$C:$C,"&lt;"&amp;DATE(2027,1,1))</f>
        <v>0</v>
      </c>
      <c r="O44" s="31" t="n">
        <f aca="false">SUMIFS(Report!$U:$U,Report!$T:$T,$A44,Report!$C:$C,"&gt;="&amp;DATE(2027,1,1),Report!$C:$C,"&lt;"&amp;DATE(2027,2,1))</f>
        <v>0</v>
      </c>
      <c r="P44" s="31" t="n">
        <f aca="false">SUMIFS(Report!$U:$U,Report!$T:$T,$A44,Report!$C:$C,"&gt;="&amp;DATE(2027,2,1),Report!$C:$C,"&lt;"&amp;DATE(2027,3,1))</f>
        <v>0</v>
      </c>
      <c r="Q44" s="31" t="n">
        <f aca="false">SUMIFS(Report!$U:$U,Report!$T:$T,$A44,Report!$C:$C,"&gt;="&amp;DATE(2027,3,1),Report!$C:$C,"&lt;"&amp;DATE(2027,4,1))</f>
        <v>0</v>
      </c>
      <c r="R44" s="31" t="n">
        <f aca="false">SUMIFS(Report!$U:$U,Report!$T:$T,$A44,Report!$C:$C,"&gt;="&amp;DATE(2027,4,1),Report!$C:$C,"&lt;"&amp;DATE(2027,5,1))</f>
        <v>0</v>
      </c>
      <c r="S44" s="31" t="n">
        <f aca="false">SUMIFS(Report!$U:$U,Report!$T:$T,$A44,Report!$C:$C,"&gt;="&amp;DATE(2027,5,1),Report!$C:$C,"&lt;"&amp;DATE(2027,6,1))</f>
        <v>0</v>
      </c>
      <c r="T44" s="31" t="n">
        <f aca="false">SUMIFS(Report!$U:$U,Report!$T:$T,$A44,Report!$C:$C,"&gt;="&amp;DATE(2027,6,1),Report!$C:$C,"&lt;"&amp;DATE(2027,7,1))</f>
        <v>0</v>
      </c>
      <c r="U44" s="31" t="n">
        <f aca="false">SUMIFS(Report!$U:$U,Report!$T:$T,$A44,Report!$C:$C,"&gt;="&amp;DATE(2027,7,1),Report!$C:$C,"&lt;"&amp;DATE(2027,8,1))</f>
        <v>0</v>
      </c>
      <c r="V44" s="31" t="n">
        <f aca="false">SUMIFS(Report!$U:$U,Report!$T:$T,$A44,Report!$C:$C,"&gt;="&amp;DATE(2027,8,1),Report!$C:$C,"&lt;"&amp;DATE(2027,9,1))</f>
        <v>0</v>
      </c>
      <c r="W44" s="31" t="n">
        <f aca="false">SUMIFS(Report!$U:$U,Report!$T:$T,$A44,Report!$C:$C,"&gt;="&amp;DATE(2027,9,1),Report!$C:$C,"&lt;"&amp;DATE(2027,10,1))</f>
        <v>0</v>
      </c>
      <c r="X44" s="31" t="n">
        <f aca="false">SUMIFS(Report!$U:$U,Report!$T:$T,$A44,Report!$C:$C,"&gt;="&amp;DATE(2027,10,1),Report!$C:$C,"&lt;"&amp;DATE(2027,11,1))</f>
        <v>0</v>
      </c>
      <c r="Y44" s="31" t="n">
        <f aca="false">SUMIFS(Report!$U:$U,Report!$T:$T,$A44,Report!$C:$C,"&gt;="&amp;DATE(2027,11,1),Report!$C:$C,"&lt;"&amp;DATE(2027,12,1))</f>
        <v>0</v>
      </c>
      <c r="Z44" s="31" t="n">
        <f aca="false">SUMIFS(Report!$U:$U,Report!$T:$T,$A44,Report!$C:$C,"&gt;="&amp;DATE(2027,12,1),Report!$C:$C,"&lt;"&amp;DATE(2028,1,1))</f>
        <v>0</v>
      </c>
      <c r="AA44" s="31" t="n">
        <f aca="false">SUM(C44:Z44)</f>
        <v>1328.7</v>
      </c>
    </row>
    <row r="45" customFormat="false" ht="12.75" hidden="false" customHeight="true" outlineLevel="0" collapsed="false">
      <c r="A45" s="1" t="s">
        <v>48</v>
      </c>
      <c r="B45" s="1" t="str">
        <f aca="false">IFERROR(INDEX('Resumo Grupos'!$AC$3:$AC$200,MATCH($A45,'Resumo Grupos'!$AB$3:$AB$200,0)),"n/d")</f>
        <v>Mercadoria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278857.68</v>
      </c>
      <c r="I45" s="16" t="n">
        <f aca="false">SUMIFS(Report!$U:$U,Report!$T:$T,$A45,Report!$C:$C,"&gt;="&amp;DATE(2026,7,1),Report!$C:$C,"&lt;"&amp;DATE(2026,8,1))</f>
        <v>301549.13</v>
      </c>
      <c r="J45" s="16" t="n">
        <f aca="false">SUMIFS(Report!$U:$U,Report!$T:$T,$A45,Report!$C:$C,"&gt;="&amp;DATE(2026,8,1),Report!$C:$C,"&lt;"&amp;DATE(2026,9,1))</f>
        <v>283912.43</v>
      </c>
      <c r="K45" s="16" t="n">
        <f aca="false">SUMIFS(Report!$U:$U,Report!$T:$T,$A45,Report!$C:$C,"&gt;="&amp;DATE(2026,9,1),Report!$C:$C,"&lt;"&amp;DATE(2026,10,1))</f>
        <v>299933.52</v>
      </c>
      <c r="L45" s="16" t="n">
        <f aca="false">SUMIFS(Report!$U:$U,Report!$T:$T,$A45,Report!$C:$C,"&gt;="&amp;DATE(2026,10,1),Report!$C:$C,"&lt;"&amp;DATE(2026,11,1))</f>
        <v>119427.89</v>
      </c>
      <c r="M45" s="16" t="n">
        <f aca="false">SUMIFS(Report!$U:$U,Report!$T:$T,$A45,Report!$C:$C,"&gt;="&amp;DATE(2026,11,1),Report!$C:$C,"&lt;"&amp;DATE(2026,12,1))</f>
        <v>8079.71</v>
      </c>
      <c r="N45" s="16" t="n">
        <f aca="false">SUMIFS(Report!$U:$U,Report!$T:$T,$A45,Report!$C:$C,"&gt;="&amp;DATE(2026,12,1),Report!$C:$C,"&lt;"&amp;DATE(2027,1,1))</f>
        <v>3323.62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1295083.98</v>
      </c>
    </row>
    <row r="46" customFormat="false" ht="12.75" hidden="false" customHeight="true" outlineLevel="0" collapsed="false">
      <c r="A46" s="1" t="s">
        <v>480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2600</v>
      </c>
      <c r="I46" s="16" t="n">
        <f aca="false">SUMIFS(Report!$U:$U,Report!$T:$T,$A46,Report!$C:$C,"&gt;="&amp;DATE(2026,7,1),Report!$C:$C,"&lt;"&amp;DATE(2026,8,1))</f>
        <v>0</v>
      </c>
      <c r="J46" s="16" t="n">
        <f aca="false">SUMIFS(Report!$U:$U,Report!$T:$T,$A46,Report!$C:$C,"&gt;="&amp;DATE(2026,8,1),Report!$C:$C,"&lt;"&amp;DATE(2026,9,1))</f>
        <v>0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2600</v>
      </c>
    </row>
    <row r="47" customFormat="false" ht="12.75" hidden="false" customHeight="true" outlineLevel="0" collapsed="false">
      <c r="A47" s="1" t="s">
        <v>82</v>
      </c>
      <c r="B47" s="1" t="str">
        <f aca="false">IFERROR(INDEX('Resumo Grupos'!$AC$3:$AC$200,MATCH($A47,'Resumo Grupos'!$AB$3:$AB$200,0)),"n/d")</f>
        <v>Pagamentos outros não operacionais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13993.94</v>
      </c>
      <c r="I47" s="16" t="n">
        <f aca="false">SUMIFS(Report!$U:$U,Report!$T:$T,$A47,Report!$C:$C,"&gt;="&amp;DATE(2026,7,1),Report!$C:$C,"&lt;"&amp;DATE(2026,8,1))</f>
        <v>9541.27</v>
      </c>
      <c r="J47" s="16" t="n">
        <f aca="false">SUMIFS(Report!$U:$U,Report!$T:$T,$A47,Report!$C:$C,"&gt;="&amp;DATE(2026,8,1),Report!$C:$C,"&lt;"&amp;DATE(2026,9,1))</f>
        <v>3380.74</v>
      </c>
      <c r="K47" s="16" t="n">
        <f aca="false">SUMIFS(Report!$U:$U,Report!$T:$T,$A47,Report!$C:$C,"&gt;="&amp;DATE(2026,9,1),Report!$C:$C,"&lt;"&amp;DATE(2026,10,1))</f>
        <v>2224.55</v>
      </c>
      <c r="L47" s="16" t="n">
        <f aca="false">SUMIFS(Report!$U:$U,Report!$T:$T,$A47,Report!$C:$C,"&gt;="&amp;DATE(2026,10,1),Report!$C:$C,"&lt;"&amp;DATE(2026,11,1))</f>
        <v>2544.8</v>
      </c>
      <c r="M47" s="16" t="n">
        <f aca="false">SUMIFS(Report!$U:$U,Report!$T:$T,$A47,Report!$C:$C,"&gt;="&amp;DATE(2026,11,1),Report!$C:$C,"&lt;"&amp;DATE(2026,12,1))</f>
        <v>469.76</v>
      </c>
      <c r="N47" s="16" t="n">
        <f aca="false">SUMIFS(Report!$U:$U,Report!$T:$T,$A47,Report!$C:$C,"&gt;="&amp;DATE(2026,12,1),Report!$C:$C,"&lt;"&amp;DATE(2027,1,1))</f>
        <v>469.76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32624.82</v>
      </c>
    </row>
    <row r="48" customFormat="false" ht="12.75" hidden="false" customHeight="true" outlineLevel="0" collapsed="false">
      <c r="A48" s="1" t="s">
        <v>1101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0</v>
      </c>
      <c r="I48" s="16" t="n">
        <f aca="false">SUMIFS(Report!$U:$U,Report!$T:$T,$A48,Report!$C:$C,"&gt;="&amp;DATE(2026,7,1),Report!$C:$C,"&lt;"&amp;DATE(2026,8,1))</f>
        <v>945</v>
      </c>
      <c r="J48" s="16" t="n">
        <f aca="false">SUMIFS(Report!$U:$U,Report!$T:$T,$A48,Report!$C:$C,"&gt;="&amp;DATE(2026,8,1),Report!$C:$C,"&lt;"&amp;DATE(2026,9,1))</f>
        <v>351.66</v>
      </c>
      <c r="K48" s="16" t="n">
        <f aca="false">SUMIFS(Report!$U:$U,Report!$T:$T,$A48,Report!$C:$C,"&gt;="&amp;DATE(2026,9,1),Report!$C:$C,"&lt;"&amp;DATE(2026,10,1))</f>
        <v>354.92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1651.58</v>
      </c>
    </row>
    <row r="49" customFormat="false" ht="12.75" hidden="false" customHeight="true" outlineLevel="0" collapsed="false">
      <c r="A49" s="1" t="s">
        <v>450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1396.73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1396.73</v>
      </c>
    </row>
    <row r="50" customFormat="false" ht="13.5" hidden="false" customHeight="true" outlineLevel="0" collapsed="false">
      <c r="A50" s="1" t="s">
        <v>496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280.48</v>
      </c>
      <c r="I50" s="16" t="n">
        <f aca="false">SUMIFS(Report!$U:$U,Report!$T:$T,$A50,Report!$C:$C,"&gt;="&amp;DATE(2026,7,1),Report!$C:$C,"&lt;"&amp;DATE(2026,8,1))</f>
        <v>138.43</v>
      </c>
      <c r="J50" s="16" t="n">
        <f aca="false">SUMIFS(Report!$U:$U,Report!$T:$T,$A50,Report!$C:$C,"&gt;="&amp;DATE(2026,8,1),Report!$C:$C,"&lt;"&amp;DATE(2026,9,1))</f>
        <v>154.85</v>
      </c>
      <c r="K50" s="16" t="n">
        <f aca="false">SUMIFS(Report!$U:$U,Report!$T:$T,$A50,Report!$C:$C,"&gt;="&amp;DATE(2026,9,1),Report!$C:$C,"&lt;"&amp;DATE(2026,10,1))</f>
        <v>156.76</v>
      </c>
      <c r="L50" s="16" t="n">
        <f aca="false">SUMIFS(Report!$U:$U,Report!$T:$T,$A50,Report!$C:$C,"&gt;="&amp;DATE(2026,10,1),Report!$C:$C,"&lt;"&amp;DATE(2026,11,1))</f>
        <v>152.62</v>
      </c>
      <c r="M50" s="16" t="n">
        <f aca="false">SUMIFS(Report!$U:$U,Report!$T:$T,$A50,Report!$C:$C,"&gt;="&amp;DATE(2026,11,1),Report!$C:$C,"&lt;"&amp;DATE(2026,12,1))</f>
        <v>152.62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1035.76</v>
      </c>
    </row>
    <row r="51" customFormat="false" ht="13.5" hidden="false" customHeight="true" outlineLevel="0" collapsed="false">
      <c r="A51" s="1" t="s">
        <v>225</v>
      </c>
      <c r="B51" s="1" t="str">
        <f aca="false">IFERROR(INDEX('Resumo Grupos'!$AC$3:$AC$200,MATCH($A51,'Resumo Grupos'!$AB$3:$AB$200,0)),"n/d")</f>
        <v>Salários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2147.05</v>
      </c>
      <c r="I51" s="16" t="n">
        <f aca="false">SUMIFS(Report!$U:$U,Report!$T:$T,$A51,Report!$C:$C,"&gt;="&amp;DATE(2026,7,1),Report!$C:$C,"&lt;"&amp;DATE(2026,8,1))</f>
        <v>0</v>
      </c>
      <c r="J51" s="16" t="n">
        <f aca="false">SUMIFS(Report!$U:$U,Report!$T:$T,$A51,Report!$C:$C,"&gt;="&amp;DATE(2026,8,1),Report!$C:$C,"&lt;"&amp;DATE(2026,9,1))</f>
        <v>0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2147.05</v>
      </c>
    </row>
    <row r="52" customFormat="false" ht="13.5" hidden="false" customHeight="true" outlineLevel="0" collapsed="false">
      <c r="A52" s="30" t="s">
        <v>220</v>
      </c>
      <c r="B52" s="30" t="str">
        <f aca="false">IFERROR(INDEX('Resumo Grupos'!$AC$3:$AC$200,MATCH($A52,'Resumo Grupos'!$AB$3:$AB$200,0)),"n/d")</f>
        <v>Salários</v>
      </c>
      <c r="C52" s="26" t="n">
        <f aca="false">SUMIFS(Report!$U:$U,Report!$T:$T,$A52,Report!$C:$C,"&gt;="&amp;DATE(2026,1,1),Report!$C:$C,"&lt;"&amp;DATE(2026,2,1))</f>
        <v>0</v>
      </c>
      <c r="D52" s="26" t="n">
        <f aca="false">SUMIFS(Report!$U:$U,Report!$T:$T,$A52,Report!$C:$C,"&gt;="&amp;DATE(2026,2,1),Report!$C:$C,"&lt;"&amp;DATE(2026,3,1))</f>
        <v>0</v>
      </c>
      <c r="E52" s="26" t="n">
        <f aca="false">SUMIFS(Report!$U:$U,Report!$T:$T,$A52,Report!$C:$C,"&gt;="&amp;DATE(2026,3,1),Report!$C:$C,"&lt;"&amp;DATE(2026,4,1))</f>
        <v>0</v>
      </c>
      <c r="F52" s="26" t="n">
        <f aca="false">SUMIFS(Report!$U:$U,Report!$T:$T,$A52,Report!$C:$C,"&gt;="&amp;DATE(2026,4,1),Report!$C:$C,"&lt;"&amp;DATE(2026,5,1))</f>
        <v>0</v>
      </c>
      <c r="G52" s="26" t="n">
        <f aca="false">SUMIFS(Report!$U:$U,Report!$T:$T,$A52,Report!$C:$C,"&gt;="&amp;DATE(2026,5,1),Report!$C:$C,"&lt;"&amp;DATE(2026,6,1))</f>
        <v>0</v>
      </c>
      <c r="H52" s="26" t="n">
        <f aca="false">SUMIFS(Report!$U:$U,Report!$T:$T,$A52,Report!$C:$C,"&gt;="&amp;DATE(2026,6,1),Report!$C:$C,"&lt;"&amp;DATE(2026,7,1))</f>
        <v>15892.41</v>
      </c>
      <c r="I52" s="26" t="n">
        <f aca="false">SUMIFS(Report!$U:$U,Report!$T:$T,$A52,Report!$C:$C,"&gt;="&amp;DATE(2026,7,1),Report!$C:$C,"&lt;"&amp;DATE(2026,8,1))</f>
        <v>18220.08</v>
      </c>
      <c r="J52" s="26" t="n">
        <f aca="false">SUMIFS(Report!$U:$U,Report!$T:$T,$A52,Report!$C:$C,"&gt;="&amp;DATE(2026,8,1),Report!$C:$C,"&lt;"&amp;DATE(2026,9,1))</f>
        <v>14233.41</v>
      </c>
      <c r="K52" s="26" t="n">
        <f aca="false">SUMIFS(Report!$U:$U,Report!$T:$T,$A52,Report!$C:$C,"&gt;="&amp;DATE(2026,9,1),Report!$C:$C,"&lt;"&amp;DATE(2026,10,1))</f>
        <v>15129.54</v>
      </c>
      <c r="L52" s="26" t="n">
        <f aca="false">SUMIFS(Report!$U:$U,Report!$T:$T,$A52,Report!$C:$C,"&gt;="&amp;DATE(2026,10,1),Report!$C:$C,"&lt;"&amp;DATE(2026,11,1))</f>
        <v>765.76</v>
      </c>
      <c r="M52" s="26" t="n">
        <f aca="false">SUMIFS(Report!$U:$U,Report!$T:$T,$A52,Report!$C:$C,"&gt;="&amp;DATE(2026,11,1),Report!$C:$C,"&lt;"&amp;DATE(2026,12,1))</f>
        <v>750.1</v>
      </c>
      <c r="N52" s="26" t="n">
        <f aca="false">SUMIFS(Report!$U:$U,Report!$T:$T,$A52,Report!$C:$C,"&gt;="&amp;DATE(2026,12,1),Report!$C:$C,"&lt;"&amp;DATE(2027,1,1))</f>
        <v>250.1</v>
      </c>
      <c r="O52" s="26" t="n">
        <f aca="false">SUMIFS(Report!$U:$U,Report!$T:$T,$A52,Report!$C:$C,"&gt;="&amp;DATE(2027,1,1),Report!$C:$C,"&lt;"&amp;DATE(2027,2,1))</f>
        <v>0</v>
      </c>
      <c r="P52" s="26" t="n">
        <f aca="false">SUMIFS(Report!$U:$U,Report!$T:$T,$A52,Report!$C:$C,"&gt;="&amp;DATE(2027,2,1),Report!$C:$C,"&lt;"&amp;DATE(2027,3,1))</f>
        <v>0</v>
      </c>
      <c r="Q52" s="26" t="n">
        <f aca="false">SUMIFS(Report!$U:$U,Report!$T:$T,$A52,Report!$C:$C,"&gt;="&amp;DATE(2027,3,1),Report!$C:$C,"&lt;"&amp;DATE(2027,4,1))</f>
        <v>0</v>
      </c>
      <c r="R52" s="26" t="n">
        <f aca="false">SUMIFS(Report!$U:$U,Report!$T:$T,$A52,Report!$C:$C,"&gt;="&amp;DATE(2027,4,1),Report!$C:$C,"&lt;"&amp;DATE(2027,5,1))</f>
        <v>0</v>
      </c>
      <c r="S52" s="26" t="n">
        <f aca="false">SUMIFS(Report!$U:$U,Report!$T:$T,$A52,Report!$C:$C,"&gt;="&amp;DATE(2027,5,1),Report!$C:$C,"&lt;"&amp;DATE(2027,6,1))</f>
        <v>0</v>
      </c>
      <c r="T52" s="26" t="n">
        <f aca="false">SUMIFS(Report!$U:$U,Report!$T:$T,$A52,Report!$C:$C,"&gt;="&amp;DATE(2027,6,1),Report!$C:$C,"&lt;"&amp;DATE(2027,7,1))</f>
        <v>0</v>
      </c>
      <c r="U52" s="26" t="n">
        <f aca="false">SUMIFS(Report!$U:$U,Report!$T:$T,$A52,Report!$C:$C,"&gt;="&amp;DATE(2027,7,1),Report!$C:$C,"&lt;"&amp;DATE(2027,8,1))</f>
        <v>0</v>
      </c>
      <c r="V52" s="26" t="n">
        <f aca="false">SUMIFS(Report!$U:$U,Report!$T:$T,$A52,Report!$C:$C,"&gt;="&amp;DATE(2027,8,1),Report!$C:$C,"&lt;"&amp;DATE(2027,9,1))</f>
        <v>0</v>
      </c>
      <c r="W52" s="26" t="n">
        <f aca="false">SUMIFS(Report!$U:$U,Report!$T:$T,$A52,Report!$C:$C,"&gt;="&amp;DATE(2027,9,1),Report!$C:$C,"&lt;"&amp;DATE(2027,10,1))</f>
        <v>0</v>
      </c>
      <c r="X52" s="26" t="n">
        <f aca="false">SUMIFS(Report!$U:$U,Report!$T:$T,$A52,Report!$C:$C,"&gt;="&amp;DATE(2027,10,1),Report!$C:$C,"&lt;"&amp;DATE(2027,11,1))</f>
        <v>0</v>
      </c>
      <c r="Y52" s="26" t="n">
        <f aca="false">SUMIFS(Report!$U:$U,Report!$T:$T,$A52,Report!$C:$C,"&gt;="&amp;DATE(2027,11,1),Report!$C:$C,"&lt;"&amp;DATE(2027,12,1))</f>
        <v>0</v>
      </c>
      <c r="Z52" s="26" t="n">
        <f aca="false">SUMIFS(Report!$U:$U,Report!$T:$T,$A52,Report!$C:$C,"&gt;="&amp;DATE(2027,12,1),Report!$C:$C,"&lt;"&amp;DATE(2028,1,1))</f>
        <v>0</v>
      </c>
      <c r="AA52" s="26" t="n">
        <f aca="false">SUM(C52:Z52)</f>
        <v>65241.4</v>
      </c>
    </row>
    <row r="53" customFormat="false" ht="12.75" hidden="false" customHeight="true" outlineLevel="0" collapsed="false">
      <c r="A53" s="1" t="s">
        <v>510</v>
      </c>
      <c r="B53" s="1" t="str">
        <f aca="false">IFERROR(INDEX('Resumo Grupos'!$AC$3:$AC$200,MATCH($A53,'Resumo Grupos'!$AB$3:$AB$200,0)),"n/d")</f>
        <v>Impostos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1546.42</v>
      </c>
      <c r="I53" s="16" t="n">
        <f aca="false">SUMIFS(Report!$U:$U,Report!$T:$T,$A53,Report!$C:$C,"&gt;="&amp;DATE(2026,7,1),Report!$C:$C,"&lt;"&amp;DATE(2026,8,1))</f>
        <v>1596.41</v>
      </c>
      <c r="J53" s="16" t="n">
        <f aca="false">SUMIFS(Report!$U:$U,Report!$T:$T,$A53,Report!$C:$C,"&gt;="&amp;DATE(2026,8,1),Report!$C:$C,"&lt;"&amp;DATE(2026,9,1))</f>
        <v>1877.14</v>
      </c>
      <c r="K53" s="16" t="n">
        <f aca="false">SUMIFS(Report!$U:$U,Report!$T:$T,$A53,Report!$C:$C,"&gt;="&amp;DATE(2026,9,1),Report!$C:$C,"&lt;"&amp;DATE(2026,10,1))</f>
        <v>1638.57</v>
      </c>
      <c r="L53" s="16" t="n">
        <f aca="false">SUMIFS(Report!$U:$U,Report!$T:$T,$A53,Report!$C:$C,"&gt;="&amp;DATE(2026,10,1),Report!$C:$C,"&lt;"&amp;DATE(2026,11,1))</f>
        <v>0</v>
      </c>
      <c r="M53" s="16" t="n">
        <f aca="false">SUMIFS(Report!$U:$U,Report!$T:$T,$A53,Report!$C:$C,"&gt;="&amp;DATE(2026,11,1),Report!$C:$C,"&lt;"&amp;DATE(2026,12,1))</f>
        <v>0</v>
      </c>
      <c r="N53" s="16" t="n">
        <f aca="false">SUMIFS(Report!$U:$U,Report!$T:$T,$A53,Report!$C:$C,"&gt;="&amp;DATE(2026,12,1),Report!$C:$C,"&lt;"&amp;DATE(2027,1,1))</f>
        <v>0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6658.54</v>
      </c>
    </row>
    <row r="54" customFormat="false" ht="12.75" hidden="false" customHeight="true" outlineLevel="0" collapsed="false">
      <c r="A54" s="1" t="s">
        <v>59</v>
      </c>
      <c r="B54" s="1" t="str">
        <f aca="false">IFERROR(INDEX('Resumo Grupos'!$AC$3:$AC$200,MATCH($A54,'Resumo Grupos'!$AB$3:$AB$200,0)),"n/d")</f>
        <v>Despesa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1071.45</v>
      </c>
      <c r="I54" s="16" t="n">
        <f aca="false">SUMIFS(Report!$U:$U,Report!$T:$T,$A54,Report!$C:$C,"&gt;="&amp;DATE(2026,7,1),Report!$C:$C,"&lt;"&amp;DATE(2026,8,1))</f>
        <v>1071.45</v>
      </c>
      <c r="J54" s="16" t="n">
        <f aca="false">SUMIFS(Report!$U:$U,Report!$T:$T,$A54,Report!$C:$C,"&gt;="&amp;DATE(2026,8,1),Report!$C:$C,"&lt;"&amp;DATE(2026,9,1))</f>
        <v>0</v>
      </c>
      <c r="K54" s="16" t="n">
        <f aca="false">SUMIFS(Report!$U:$U,Report!$T:$T,$A54,Report!$C:$C,"&gt;="&amp;DATE(2026,9,1),Report!$C:$C,"&lt;"&amp;DATE(2026,10,1))</f>
        <v>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2142.9</v>
      </c>
    </row>
    <row r="55" customFormat="false" ht="12.75" hidden="false" customHeight="true" outlineLevel="0" collapsed="false">
      <c r="A55" s="1" t="s">
        <v>1256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SUMIFS(Report!$U:$U,Report!$T:$T,$A55,Report!$C:$C,"&gt;="&amp;DATE(2026,1,1),Report!$C:$C,"&lt;"&amp;DATE(2026,2,1))</f>
        <v>0</v>
      </c>
      <c r="D55" s="16" t="n">
        <f aca="false">SUMIFS(Report!$U:$U,Report!$T:$T,$A55,Report!$C:$C,"&gt;="&amp;DATE(2026,2,1),Report!$C:$C,"&lt;"&amp;DATE(2026,3,1))</f>
        <v>0</v>
      </c>
      <c r="E55" s="16" t="n">
        <f aca="false">SUMIFS(Report!$U:$U,Report!$T:$T,$A55,Report!$C:$C,"&gt;="&amp;DATE(2026,3,1),Report!$C:$C,"&lt;"&amp;DATE(2026,4,1))</f>
        <v>0</v>
      </c>
      <c r="F55" s="16" t="n">
        <f aca="false">SUMIFS(Report!$U:$U,Report!$T:$T,$A55,Report!$C:$C,"&gt;="&amp;DATE(2026,4,1),Report!$C:$C,"&lt;"&amp;DATE(2026,5,1))</f>
        <v>0</v>
      </c>
      <c r="G55" s="16" t="n">
        <f aca="false">SUMIFS(Report!$U:$U,Report!$T:$T,$A55,Report!$C:$C,"&gt;="&amp;DATE(2026,5,1),Report!$C:$C,"&lt;"&amp;DATE(2026,6,1))</f>
        <v>0</v>
      </c>
      <c r="H55" s="16" t="n">
        <f aca="false">SUMIFS(Report!$U:$U,Report!$T:$T,$A55,Report!$C:$C,"&gt;="&amp;DATE(2026,6,1),Report!$C:$C,"&lt;"&amp;DATE(2026,7,1))</f>
        <v>0</v>
      </c>
      <c r="I55" s="16" t="n">
        <f aca="false">SUMIFS(Report!$U:$U,Report!$T:$T,$A55,Report!$C:$C,"&gt;="&amp;DATE(2026,7,1),Report!$C:$C,"&lt;"&amp;DATE(2026,8,1))</f>
        <v>0</v>
      </c>
      <c r="J55" s="16" t="n">
        <f aca="false">SUMIFS(Report!$U:$U,Report!$T:$T,$A55,Report!$C:$C,"&gt;="&amp;DATE(2026,8,1),Report!$C:$C,"&lt;"&amp;DATE(2026,9,1))</f>
        <v>666.67</v>
      </c>
      <c r="K55" s="16" t="n">
        <f aca="false">SUMIFS(Report!$U:$U,Report!$T:$T,$A55,Report!$C:$C,"&gt;="&amp;DATE(2026,9,1),Report!$C:$C,"&lt;"&amp;DATE(2026,10,1))</f>
        <v>666.67</v>
      </c>
      <c r="L55" s="16" t="n">
        <f aca="false">SUMIFS(Report!$U:$U,Report!$T:$T,$A55,Report!$C:$C,"&gt;="&amp;DATE(2026,10,1),Report!$C:$C,"&lt;"&amp;DATE(2026,11,1))</f>
        <v>1189.17</v>
      </c>
      <c r="M55" s="16" t="n">
        <f aca="false">SUMIFS(Report!$U:$U,Report!$T:$T,$A55,Report!$C:$C,"&gt;="&amp;DATE(2026,11,1),Report!$C:$C,"&lt;"&amp;DATE(2026,12,1))</f>
        <v>666.67</v>
      </c>
      <c r="N55" s="16" t="n">
        <f aca="false">SUMIFS(Report!$U:$U,Report!$T:$T,$A55,Report!$C:$C,"&gt;="&amp;DATE(2026,12,1),Report!$C:$C,"&lt;"&amp;DATE(2027,1,1))</f>
        <v>666.67</v>
      </c>
      <c r="O55" s="16" t="n">
        <f aca="false">SUMIFS(Report!$U:$U,Report!$T:$T,$A55,Report!$C:$C,"&gt;="&amp;DATE(2027,1,1),Report!$C:$C,"&lt;"&amp;DATE(2027,2,1))</f>
        <v>0</v>
      </c>
      <c r="P55" s="16" t="n">
        <f aca="false">SUMIFS(Report!$U:$U,Report!$T:$T,$A55,Report!$C:$C,"&gt;="&amp;DATE(2027,2,1),Report!$C:$C,"&lt;"&amp;DATE(2027,3,1))</f>
        <v>0</v>
      </c>
      <c r="Q55" s="16" t="n">
        <f aca="false">SUMIFS(Report!$U:$U,Report!$T:$T,$A55,Report!$C:$C,"&gt;="&amp;DATE(2027,3,1),Report!$C:$C,"&lt;"&amp;DATE(2027,4,1))</f>
        <v>0</v>
      </c>
      <c r="R55" s="16" t="n">
        <f aca="false">SUMIFS(Report!$U:$U,Report!$T:$T,$A55,Report!$C:$C,"&gt;="&amp;DATE(2027,4,1),Report!$C:$C,"&lt;"&amp;DATE(2027,5,1))</f>
        <v>0</v>
      </c>
      <c r="S55" s="16" t="n">
        <f aca="false">SUMIFS(Report!$U:$U,Report!$T:$T,$A55,Report!$C:$C,"&gt;="&amp;DATE(2027,5,1),Report!$C:$C,"&lt;"&amp;DATE(2027,6,1))</f>
        <v>0</v>
      </c>
      <c r="T55" s="16" t="n">
        <f aca="false">SUMIFS(Report!$U:$U,Report!$T:$T,$A55,Report!$C:$C,"&gt;="&amp;DATE(2027,6,1),Report!$C:$C,"&lt;"&amp;DATE(2027,7,1))</f>
        <v>0</v>
      </c>
      <c r="U55" s="16" t="n">
        <f aca="false">SUMIFS(Report!$U:$U,Report!$T:$T,$A55,Report!$C:$C,"&gt;="&amp;DATE(2027,7,1),Report!$C:$C,"&lt;"&amp;DATE(2027,8,1))</f>
        <v>0</v>
      </c>
      <c r="V55" s="16" t="n">
        <f aca="false">SUMIFS(Report!$U:$U,Report!$T:$T,$A55,Report!$C:$C,"&gt;="&amp;DATE(2027,8,1),Report!$C:$C,"&lt;"&amp;DATE(2027,9,1))</f>
        <v>0</v>
      </c>
      <c r="W55" s="16" t="n">
        <f aca="false">SUMIFS(Report!$U:$U,Report!$T:$T,$A55,Report!$C:$C,"&gt;="&amp;DATE(2027,9,1),Report!$C:$C,"&lt;"&amp;DATE(2027,10,1))</f>
        <v>0</v>
      </c>
      <c r="X55" s="16" t="n">
        <f aca="false">SUMIFS(Report!$U:$U,Report!$T:$T,$A55,Report!$C:$C,"&gt;="&amp;DATE(2027,10,1),Report!$C:$C,"&lt;"&amp;DATE(2027,11,1))</f>
        <v>0</v>
      </c>
      <c r="Y55" s="16" t="n">
        <f aca="false">SUMIFS(Report!$U:$U,Report!$T:$T,$A55,Report!$C:$C,"&gt;="&amp;DATE(2027,11,1),Report!$C:$C,"&lt;"&amp;DATE(2027,12,1))</f>
        <v>0</v>
      </c>
      <c r="Z55" s="16" t="n">
        <f aca="false">SUMIFS(Report!$U:$U,Report!$T:$T,$A55,Report!$C:$C,"&gt;="&amp;DATE(2027,12,1),Report!$C:$C,"&lt;"&amp;DATE(2028,1,1))</f>
        <v>0</v>
      </c>
      <c r="AA55" s="16" t="n">
        <f aca="false">SUM(C55:Z55)</f>
        <v>3855.85</v>
      </c>
    </row>
    <row r="56" customFormat="false" ht="12.75" hidden="false" customHeight="true" outlineLevel="0" collapsed="false">
      <c r="A56" s="1" t="s">
        <v>72</v>
      </c>
      <c r="B56" s="1" t="str">
        <f aca="false">IFERROR(INDEX('Resumo Grupos'!$AC$3:$AC$200,MATCH($A56,'Resumo Grupos'!$AB$3:$AB$200,0)),"n/d")</f>
        <v>Salários</v>
      </c>
      <c r="C56" s="16" t="n">
        <f aca="false">SUMIFS(Report!$U:$U,Report!$T:$T,$A56,Report!$C:$C,"&gt;="&amp;DATE(2026,1,1),Report!$C:$C,"&lt;"&amp;DATE(2026,2,1))</f>
        <v>0</v>
      </c>
      <c r="D56" s="16" t="n">
        <f aca="false">SUMIFS(Report!$U:$U,Report!$T:$T,$A56,Report!$C:$C,"&gt;="&amp;DATE(2026,2,1),Report!$C:$C,"&lt;"&amp;DATE(2026,3,1))</f>
        <v>0</v>
      </c>
      <c r="E56" s="16" t="n">
        <f aca="false">SUMIFS(Report!$U:$U,Report!$T:$T,$A56,Report!$C:$C,"&gt;="&amp;DATE(2026,3,1),Report!$C:$C,"&lt;"&amp;DATE(2026,4,1))</f>
        <v>0</v>
      </c>
      <c r="F56" s="16" t="n">
        <f aca="false">SUMIFS(Report!$U:$U,Report!$T:$T,$A56,Report!$C:$C,"&gt;="&amp;DATE(2026,4,1),Report!$C:$C,"&lt;"&amp;DATE(2026,5,1))</f>
        <v>0</v>
      </c>
      <c r="G56" s="16" t="n">
        <f aca="false">SUMIFS(Report!$U:$U,Report!$T:$T,$A56,Report!$C:$C,"&gt;="&amp;DATE(2026,5,1),Report!$C:$C,"&lt;"&amp;DATE(2026,6,1))</f>
        <v>0</v>
      </c>
      <c r="H56" s="16" t="n">
        <f aca="false">SUMIFS(Report!$U:$U,Report!$T:$T,$A56,Report!$C:$C,"&gt;="&amp;DATE(2026,6,1),Report!$C:$C,"&lt;"&amp;DATE(2026,7,1))</f>
        <v>770</v>
      </c>
      <c r="I56" s="16" t="n">
        <f aca="false">SUMIFS(Report!$U:$U,Report!$T:$T,$A56,Report!$C:$C,"&gt;="&amp;DATE(2026,7,1),Report!$C:$C,"&lt;"&amp;DATE(2026,8,1))</f>
        <v>810</v>
      </c>
      <c r="J56" s="16" t="n">
        <f aca="false">SUMIFS(Report!$U:$U,Report!$T:$T,$A56,Report!$C:$C,"&gt;="&amp;DATE(2026,8,1),Report!$C:$C,"&lt;"&amp;DATE(2026,9,1))</f>
        <v>780</v>
      </c>
      <c r="K56" s="16" t="n">
        <f aca="false">SUMIFS(Report!$U:$U,Report!$T:$T,$A56,Report!$C:$C,"&gt;="&amp;DATE(2026,9,1),Report!$C:$C,"&lt;"&amp;DATE(2026,10,1))</f>
        <v>1010</v>
      </c>
      <c r="L56" s="16" t="n">
        <f aca="false">SUMIFS(Report!$U:$U,Report!$T:$T,$A56,Report!$C:$C,"&gt;="&amp;DATE(2026,10,1),Report!$C:$C,"&lt;"&amp;DATE(2026,11,1))</f>
        <v>570</v>
      </c>
      <c r="M56" s="16" t="n">
        <f aca="false">SUMIFS(Report!$U:$U,Report!$T:$T,$A56,Report!$C:$C,"&gt;="&amp;DATE(2026,11,1),Report!$C:$C,"&lt;"&amp;DATE(2026,12,1))</f>
        <v>0</v>
      </c>
      <c r="N56" s="16" t="n">
        <f aca="false">SUMIFS(Report!$U:$U,Report!$T:$T,$A56,Report!$C:$C,"&gt;="&amp;DATE(2026,12,1),Report!$C:$C,"&lt;"&amp;DATE(2027,1,1))</f>
        <v>0</v>
      </c>
      <c r="O56" s="16" t="n">
        <f aca="false">SUMIFS(Report!$U:$U,Report!$T:$T,$A56,Report!$C:$C,"&gt;="&amp;DATE(2027,1,1),Report!$C:$C,"&lt;"&amp;DATE(2027,2,1))</f>
        <v>0</v>
      </c>
      <c r="P56" s="16" t="n">
        <f aca="false">SUMIFS(Report!$U:$U,Report!$T:$T,$A56,Report!$C:$C,"&gt;="&amp;DATE(2027,2,1),Report!$C:$C,"&lt;"&amp;DATE(2027,3,1))</f>
        <v>0</v>
      </c>
      <c r="Q56" s="16" t="n">
        <f aca="false">SUMIFS(Report!$U:$U,Report!$T:$T,$A56,Report!$C:$C,"&gt;="&amp;DATE(2027,3,1),Report!$C:$C,"&lt;"&amp;DATE(2027,4,1))</f>
        <v>0</v>
      </c>
      <c r="R56" s="16" t="n">
        <f aca="false">SUMIFS(Report!$U:$U,Report!$T:$T,$A56,Report!$C:$C,"&gt;="&amp;DATE(2027,4,1),Report!$C:$C,"&lt;"&amp;DATE(2027,5,1))</f>
        <v>0</v>
      </c>
      <c r="S56" s="16" t="n">
        <f aca="false">SUMIFS(Report!$U:$U,Report!$T:$T,$A56,Report!$C:$C,"&gt;="&amp;DATE(2027,5,1),Report!$C:$C,"&lt;"&amp;DATE(2027,6,1))</f>
        <v>0</v>
      </c>
      <c r="T56" s="16" t="n">
        <f aca="false">SUMIFS(Report!$U:$U,Report!$T:$T,$A56,Report!$C:$C,"&gt;="&amp;DATE(2027,6,1),Report!$C:$C,"&lt;"&amp;DATE(2027,7,1))</f>
        <v>0</v>
      </c>
      <c r="U56" s="16" t="n">
        <f aca="false">SUMIFS(Report!$U:$U,Report!$T:$T,$A56,Report!$C:$C,"&gt;="&amp;DATE(2027,7,1),Report!$C:$C,"&lt;"&amp;DATE(2027,8,1))</f>
        <v>0</v>
      </c>
      <c r="V56" s="16" t="n">
        <f aca="false">SUMIFS(Report!$U:$U,Report!$T:$T,$A56,Report!$C:$C,"&gt;="&amp;DATE(2027,8,1),Report!$C:$C,"&lt;"&amp;DATE(2027,9,1))</f>
        <v>0</v>
      </c>
      <c r="W56" s="16" t="n">
        <f aca="false">SUMIFS(Report!$U:$U,Report!$T:$T,$A56,Report!$C:$C,"&gt;="&amp;DATE(2027,9,1),Report!$C:$C,"&lt;"&amp;DATE(2027,10,1))</f>
        <v>0</v>
      </c>
      <c r="X56" s="16" t="n">
        <f aca="false">SUMIFS(Report!$U:$U,Report!$T:$T,$A56,Report!$C:$C,"&gt;="&amp;DATE(2027,10,1),Report!$C:$C,"&lt;"&amp;DATE(2027,11,1))</f>
        <v>0</v>
      </c>
      <c r="Y56" s="16" t="n">
        <f aca="false">SUMIFS(Report!$U:$U,Report!$T:$T,$A56,Report!$C:$C,"&gt;="&amp;DATE(2027,11,1),Report!$C:$C,"&lt;"&amp;DATE(2027,12,1))</f>
        <v>0</v>
      </c>
      <c r="Z56" s="16" t="n">
        <f aca="false">SUMIFS(Report!$U:$U,Report!$T:$T,$A56,Report!$C:$C,"&gt;="&amp;DATE(2027,12,1),Report!$C:$C,"&lt;"&amp;DATE(2028,1,1))</f>
        <v>0</v>
      </c>
      <c r="AA56" s="16" t="n">
        <f aca="false">SUM(C56:Z56)</f>
        <v>3940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24" activeCellId="0" sqref="E24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2" t="s">
        <v>2135</v>
      </c>
      <c r="B1" s="33" t="n">
        <f aca="false">SUMIFS(Report!$U:$U,Report!$T:$T,"&lt;&gt;"&amp;"MERCADORIAS P/REVENDA",Report!$AA:$AA,"SIM",Report!$C:$C,"&gt;="&amp;DATE(2026,1,1),Report!$C:$C,"&lt;="&amp;DATE(2027,12,31))</f>
        <v>718351.46</v>
      </c>
      <c r="C1" s="33" t="n">
        <f aca="false">SUMIFS(Report!$U:$U,Report!$T:$T,"MERCADORIAS P/REVENDA",Report!$AA:$AA,"SIM",Report!$C:$C,"&gt;="&amp;DATE(2026,1,1),Report!$C:$C,"&lt;="&amp;DATE(2027,12,31))</f>
        <v>1295083.98</v>
      </c>
      <c r="D1" s="34" t="s">
        <v>2136</v>
      </c>
      <c r="E1" s="33" t="n">
        <f aca="false">SUMIFS(Report!$U:$U,Report!$AA:$AA,"NAO",Report!$C:$C,"&gt;="&amp;DATE(2026,1,1),Report!$C:$C,"&lt;="&amp;DATE(2027,12,31))</f>
        <v>0</v>
      </c>
      <c r="F1" s="33" t="n">
        <f aca="false">B1+C1</f>
        <v>2013435.44</v>
      </c>
      <c r="I1" s="16"/>
    </row>
    <row r="2" customFormat="false" ht="12.75" hidden="false" customHeight="true" outlineLevel="0" collapsed="false">
      <c r="A2" s="20" t="s">
        <v>2137</v>
      </c>
      <c r="B2" s="22" t="s">
        <v>2089</v>
      </c>
      <c r="C2" s="22" t="s">
        <v>2090</v>
      </c>
      <c r="D2" s="34" t="s">
        <v>2138</v>
      </c>
      <c r="E2" s="33" t="n">
        <f aca="false">F1+E1</f>
        <v>2013435.44</v>
      </c>
      <c r="F2" s="22" t="s">
        <v>2139</v>
      </c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2140</v>
      </c>
      <c r="B8" s="26" t="n">
        <f aca="false">SUM(B3:B7)</f>
        <v>0</v>
      </c>
      <c r="C8" s="26" t="n">
        <f aca="false">SUM(C3:C7)</f>
        <v>0</v>
      </c>
      <c r="D8" s="30"/>
      <c r="E8" s="30"/>
      <c r="F8" s="26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2141</v>
      </c>
      <c r="B16" s="26" t="n">
        <f aca="false">SUM(B9:B15)</f>
        <v>0</v>
      </c>
      <c r="C16" s="26" t="n">
        <f aca="false">SUM(C9:C15)</f>
        <v>0</v>
      </c>
      <c r="D16" s="30"/>
      <c r="E16" s="30"/>
      <c r="F16" s="26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2142</v>
      </c>
      <c r="B24" s="26" t="n">
        <f aca="false">SUM(B17:B23)</f>
        <v>0</v>
      </c>
      <c r="C24" s="26" t="n">
        <f aca="false">SUM(C17:C23)</f>
        <v>0</v>
      </c>
      <c r="D24" s="30"/>
      <c r="E24" s="30"/>
      <c r="F24" s="26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2143</v>
      </c>
      <c r="B32" s="26" t="n">
        <f aca="false">SUM(B25:B31)</f>
        <v>0</v>
      </c>
      <c r="C32" s="26" t="n">
        <f aca="false">SUM(C25:C31)</f>
        <v>0</v>
      </c>
      <c r="D32" s="30"/>
      <c r="E32" s="30"/>
      <c r="F32" s="26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2144</v>
      </c>
      <c r="B40" s="26" t="n">
        <f aca="false">SUM(B33:B39)</f>
        <v>0</v>
      </c>
      <c r="C40" s="26" t="n">
        <f aca="false">SUM(C33:C39)</f>
        <v>0</v>
      </c>
      <c r="D40" s="30"/>
      <c r="E40" s="30"/>
      <c r="F40" s="26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2145</v>
      </c>
      <c r="B48" s="26" t="n">
        <f aca="false">SUM(B41:B47)</f>
        <v>0</v>
      </c>
      <c r="C48" s="26" t="n">
        <f aca="false">SUM(C41:C47)</f>
        <v>0</v>
      </c>
      <c r="D48" s="30"/>
      <c r="E48" s="30"/>
      <c r="F48" s="26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2146</v>
      </c>
      <c r="B56" s="26" t="n">
        <f aca="false">SUM(B49:B55)</f>
        <v>0</v>
      </c>
      <c r="C56" s="26" t="n">
        <f aca="false">SUM(C49:C55)</f>
        <v>0</v>
      </c>
      <c r="D56" s="30"/>
      <c r="E56" s="30"/>
      <c r="F56" s="26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2147</v>
      </c>
      <c r="B64" s="26" t="n">
        <f aca="false">SUM(B57:B63)</f>
        <v>0</v>
      </c>
      <c r="C64" s="26" t="n">
        <f aca="false">SUM(C57:C63)</f>
        <v>0</v>
      </c>
      <c r="D64" s="30"/>
      <c r="E64" s="30"/>
      <c r="F64" s="26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2148</v>
      </c>
      <c r="B72" s="26" t="n">
        <f aca="false">SUM(B65:B71)</f>
        <v>0</v>
      </c>
      <c r="C72" s="26" t="n">
        <f aca="false">SUM(C65:C71)</f>
        <v>0</v>
      </c>
      <c r="D72" s="30"/>
      <c r="E72" s="30"/>
      <c r="F72" s="26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2149</v>
      </c>
      <c r="B80" s="26" t="n">
        <f aca="false">SUM(B73:B79)</f>
        <v>0</v>
      </c>
      <c r="C80" s="26" t="n">
        <f aca="false">SUM(C73:C79)</f>
        <v>0</v>
      </c>
      <c r="D80" s="30"/>
      <c r="E80" s="30"/>
      <c r="F80" s="26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2150</v>
      </c>
      <c r="B88" s="26" t="n">
        <f aca="false">SUM(B81:B87)</f>
        <v>0</v>
      </c>
      <c r="C88" s="26" t="n">
        <f aca="false">SUM(C81:C87)</f>
        <v>0</v>
      </c>
      <c r="D88" s="30"/>
      <c r="E88" s="30"/>
      <c r="F88" s="26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2151</v>
      </c>
      <c r="B96" s="26" t="n">
        <f aca="false">SUM(B89:B95)</f>
        <v>0</v>
      </c>
      <c r="C96" s="26" t="n">
        <f aca="false">SUM(C89:C95)</f>
        <v>0</v>
      </c>
      <c r="D96" s="30"/>
      <c r="E96" s="30"/>
      <c r="F96" s="26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2152</v>
      </c>
      <c r="B104" s="26" t="n">
        <f aca="false">SUM(B97:B103)</f>
        <v>0</v>
      </c>
      <c r="C104" s="26" t="n">
        <f aca="false">SUM(C97:C103)</f>
        <v>0</v>
      </c>
      <c r="D104" s="30"/>
      <c r="E104" s="30"/>
      <c r="F104" s="26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2153</v>
      </c>
      <c r="B112" s="26" t="n">
        <f aca="false">SUM(B105:B111)</f>
        <v>0</v>
      </c>
      <c r="C112" s="26" t="n">
        <f aca="false">SUM(C105:C111)</f>
        <v>0</v>
      </c>
      <c r="D112" s="30"/>
      <c r="E112" s="30"/>
      <c r="F112" s="26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2154</v>
      </c>
      <c r="B120" s="26" t="n">
        <f aca="false">SUM(B113:B119)</f>
        <v>0</v>
      </c>
      <c r="C120" s="26" t="n">
        <f aca="false">SUM(C113:C119)</f>
        <v>0</v>
      </c>
      <c r="D120" s="30"/>
      <c r="E120" s="30"/>
      <c r="F120" s="26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2155</v>
      </c>
      <c r="B128" s="26" t="n">
        <f aca="false">SUM(B121:B127)</f>
        <v>0</v>
      </c>
      <c r="C128" s="26" t="n">
        <f aca="false">SUM(C121:C127)</f>
        <v>0</v>
      </c>
      <c r="D128" s="30"/>
      <c r="E128" s="30"/>
      <c r="F128" s="26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2156</v>
      </c>
      <c r="B136" s="26" t="n">
        <f aca="false">SUM(B129:B135)</f>
        <v>0</v>
      </c>
      <c r="C136" s="26" t="n">
        <f aca="false">SUM(C129:C135)</f>
        <v>0</v>
      </c>
      <c r="D136" s="30"/>
      <c r="E136" s="30"/>
      <c r="F136" s="26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2157</v>
      </c>
      <c r="B144" s="26" t="n">
        <f aca="false">SUM(B137:B143)</f>
        <v>0</v>
      </c>
      <c r="C144" s="26" t="n">
        <f aca="false">SUM(C137:C143)</f>
        <v>0</v>
      </c>
      <c r="D144" s="30"/>
      <c r="E144" s="30"/>
      <c r="F144" s="26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2158</v>
      </c>
      <c r="B152" s="26" t="n">
        <f aca="false">SUM(B145:B151)</f>
        <v>0</v>
      </c>
      <c r="C152" s="26" t="n">
        <f aca="false">SUM(C145:C151)</f>
        <v>0</v>
      </c>
      <c r="D152" s="30"/>
      <c r="E152" s="30"/>
      <c r="F152" s="26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2159</v>
      </c>
      <c r="B160" s="26" t="n">
        <f aca="false">SUM(B153:B159)</f>
        <v>0</v>
      </c>
      <c r="C160" s="26" t="n">
        <f aca="false">SUM(C153:C159)</f>
        <v>0</v>
      </c>
      <c r="D160" s="30"/>
      <c r="E160" s="30"/>
      <c r="F160" s="26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2160</v>
      </c>
      <c r="B168" s="26" t="n">
        <f aca="false">SUM(B161:B167)</f>
        <v>0</v>
      </c>
      <c r="C168" s="26" t="n">
        <f aca="false">SUM(C161:C167)</f>
        <v>0</v>
      </c>
      <c r="D168" s="30"/>
      <c r="E168" s="30"/>
      <c r="F168" s="26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9879.25</v>
      </c>
      <c r="C175" s="36" t="n">
        <f aca="false">SUMIFS(Report!$U:$U,Report!$T:$T,"MERCADORIAS P/REVENDA",Report!$AA:$AA,"SIM",Report!$C:$C,A175)</f>
        <v>7658.53</v>
      </c>
      <c r="D175" s="37"/>
      <c r="E175" s="37"/>
      <c r="F175" s="36" t="n">
        <f aca="false">B175+C175</f>
        <v>17537.78</v>
      </c>
    </row>
    <row r="176" customFormat="false" ht="12.75" hidden="false" customHeight="true" outlineLevel="0" collapsed="false">
      <c r="A176" s="38" t="s">
        <v>2161</v>
      </c>
      <c r="B176" s="26" t="n">
        <f aca="false">SUM(B169:B175)</f>
        <v>9879.25</v>
      </c>
      <c r="C176" s="26" t="n">
        <f aca="false">SUM(C169:C175)</f>
        <v>7658.53</v>
      </c>
      <c r="D176" s="30"/>
      <c r="E176" s="30"/>
      <c r="F176" s="26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3550</v>
      </c>
      <c r="C181" s="36" t="n">
        <f aca="false">SUMIFS(Report!$U:$U,Report!$T:$T,"MERCADORIAS P/REVENDA",Report!$AA:$AA,"SIM",Report!$C:$C,A181)</f>
        <v>8636.65</v>
      </c>
      <c r="D181" s="37"/>
      <c r="E181" s="37"/>
      <c r="F181" s="36" t="n">
        <f aca="false">B181+C181</f>
        <v>12186.65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1885.97</v>
      </c>
      <c r="C182" s="36" t="n">
        <f aca="false">SUMIFS(Report!$U:$U,Report!$T:$T,"MERCADORIAS P/REVENDA",Report!$AA:$AA,"SIM",Report!$C:$C,A182)</f>
        <v>644.97</v>
      </c>
      <c r="D182" s="37"/>
      <c r="E182" s="37"/>
      <c r="F182" s="36" t="n">
        <f aca="false">B182+C182</f>
        <v>2530.94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3530.38</v>
      </c>
      <c r="C183" s="36" t="n">
        <f aca="false">SUMIFS(Report!$U:$U,Report!$T:$T,"MERCADORIAS P/REVENDA",Report!$AA:$AA,"SIM",Report!$C:$C,A183)</f>
        <v>8613.99</v>
      </c>
      <c r="D183" s="37"/>
      <c r="E183" s="37"/>
      <c r="F183" s="36" t="n">
        <f aca="false">B183+C183</f>
        <v>12144.37</v>
      </c>
    </row>
    <row r="184" customFormat="false" ht="12.75" hidden="false" customHeight="true" outlineLevel="0" collapsed="false">
      <c r="A184" s="38" t="s">
        <v>2162</v>
      </c>
      <c r="B184" s="26" t="n">
        <f aca="false">SUM(B177:B183)</f>
        <v>37110.24</v>
      </c>
      <c r="C184" s="26" t="n">
        <f aca="false">SUM(C177:C183)</f>
        <v>61714.92</v>
      </c>
      <c r="D184" s="30"/>
      <c r="E184" s="30"/>
      <c r="F184" s="26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2750</v>
      </c>
      <c r="C189" s="36" t="n">
        <f aca="false">SUMIFS(Report!$U:$U,Report!$T:$T,"MERCADORIAS P/REVENDA",Report!$AA:$AA,"SIM",Report!$C:$C,A189)</f>
        <v>3761.67</v>
      </c>
      <c r="D189" s="37"/>
      <c r="E189" s="37"/>
      <c r="F189" s="36" t="n">
        <f aca="false">B189+C189</f>
        <v>6511.67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2310</v>
      </c>
      <c r="C190" s="36" t="n">
        <f aca="false">SUMIFS(Report!$U:$U,Report!$T:$T,"MERCADORIAS P/REVENDA",Report!$AA:$AA,"SIM",Report!$C:$C,A190)</f>
        <v>2080.52</v>
      </c>
      <c r="D190" s="37"/>
      <c r="E190" s="37"/>
      <c r="F190" s="36" t="n">
        <f aca="false">B190+C190</f>
        <v>4390.52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11688.68</v>
      </c>
      <c r="C191" s="36" t="n">
        <f aca="false">SUMIFS(Report!$U:$U,Report!$T:$T,"MERCADORIAS P/REVENDA",Report!$AA:$AA,"SIM",Report!$C:$C,A191)</f>
        <v>17271.06</v>
      </c>
      <c r="D191" s="37"/>
      <c r="E191" s="37"/>
      <c r="F191" s="36" t="n">
        <f aca="false">B191+C191</f>
        <v>28959.74</v>
      </c>
    </row>
    <row r="192" customFormat="false" ht="12.75" hidden="false" customHeight="true" outlineLevel="0" collapsed="false">
      <c r="A192" s="38" t="s">
        <v>2163</v>
      </c>
      <c r="B192" s="26" t="n">
        <f aca="false">SUM(B185:B191)</f>
        <v>40578.58</v>
      </c>
      <c r="C192" s="26" t="n">
        <f aca="false">SUM(C185:C191)</f>
        <v>71722.52</v>
      </c>
      <c r="D192" s="30"/>
      <c r="E192" s="30"/>
      <c r="F192" s="26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3660.07</v>
      </c>
      <c r="C197" s="36" t="n">
        <f aca="false">SUMIFS(Report!$U:$U,Report!$T:$T,"MERCADORIAS P/REVENDA",Report!$AA:$AA,"SIM",Report!$C:$C,A197)</f>
        <v>1362.17</v>
      </c>
      <c r="D197" s="37"/>
      <c r="E197" s="37"/>
      <c r="F197" s="36" t="n">
        <f aca="false">B197+C197</f>
        <v>5022.24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1846</v>
      </c>
      <c r="C198" s="36" t="n">
        <f aca="false">SUMIFS(Report!$U:$U,Report!$T:$T,"MERCADORIAS P/REVENDA",Report!$AA:$AA,"SIM",Report!$C:$C,A198)</f>
        <v>0</v>
      </c>
      <c r="D198" s="37"/>
      <c r="E198" s="37"/>
      <c r="F198" s="36" t="n">
        <f aca="false">B198+C198</f>
        <v>1846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15464.33</v>
      </c>
      <c r="C199" s="36" t="n">
        <f aca="false">SUMIFS(Report!$U:$U,Report!$T:$T,"MERCADORIAS P/REVENDA",Report!$AA:$AA,"SIM",Report!$C:$C,A199)</f>
        <v>13427.7</v>
      </c>
      <c r="D199" s="37"/>
      <c r="E199" s="37"/>
      <c r="F199" s="36" t="n">
        <f aca="false">B199+C199</f>
        <v>28892.03</v>
      </c>
    </row>
    <row r="200" customFormat="false" ht="12.75" hidden="false" customHeight="true" outlineLevel="0" collapsed="false">
      <c r="A200" s="38" t="s">
        <v>2164</v>
      </c>
      <c r="B200" s="26" t="n">
        <f aca="false">SUM(B193:B199)</f>
        <v>42685.53</v>
      </c>
      <c r="C200" s="26" t="n">
        <f aca="false">SUM(C193:C199)</f>
        <v>47956.2</v>
      </c>
      <c r="D200" s="30"/>
      <c r="E200" s="30"/>
      <c r="F200" s="26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2650</v>
      </c>
      <c r="C205" s="36" t="n">
        <f aca="false">SUMIFS(Report!$U:$U,Report!$T:$T,"MERCADORIAS P/REVENDA",Report!$AA:$AA,"SIM",Report!$C:$C,A205)</f>
        <v>7347.72</v>
      </c>
      <c r="D205" s="37"/>
      <c r="E205" s="37"/>
      <c r="F205" s="36" t="n">
        <f aca="false">B205+C205</f>
        <v>9997.72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1694</v>
      </c>
      <c r="C206" s="36" t="n">
        <f aca="false">SUMIFS(Report!$U:$U,Report!$T:$T,"MERCADORIAS P/REVENDA",Report!$AA:$AA,"SIM",Report!$C:$C,A206)</f>
        <v>1589.28</v>
      </c>
      <c r="D206" s="37"/>
      <c r="E206" s="37"/>
      <c r="F206" s="36" t="n">
        <f aca="false">B206+C206</f>
        <v>3283.28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3855</v>
      </c>
      <c r="C207" s="36" t="n">
        <f aca="false">SUMIFS(Report!$U:$U,Report!$T:$T,"MERCADORIAS P/REVENDA",Report!$AA:$AA,"SIM",Report!$C:$C,A207)</f>
        <v>14050.67</v>
      </c>
      <c r="D207" s="37"/>
      <c r="E207" s="37"/>
      <c r="F207" s="36" t="n">
        <f aca="false">B207+C207</f>
        <v>17905.67</v>
      </c>
    </row>
    <row r="208" customFormat="false" ht="12.75" hidden="false" customHeight="true" outlineLevel="0" collapsed="false">
      <c r="A208" s="38" t="s">
        <v>2165</v>
      </c>
      <c r="B208" s="26" t="n">
        <f aca="false">SUM(B201:B207)</f>
        <v>48752.76</v>
      </c>
      <c r="C208" s="26" t="n">
        <f aca="false">SUM(C201:C207)</f>
        <v>75723.62</v>
      </c>
      <c r="D208" s="30"/>
      <c r="E208" s="30"/>
      <c r="F208" s="26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3458</v>
      </c>
      <c r="C213" s="36" t="n">
        <f aca="false">SUMIFS(Report!$U:$U,Report!$T:$T,"MERCADORIAS P/REVENDA",Report!$AA:$AA,"SIM",Report!$C:$C,A213)</f>
        <v>8204.38</v>
      </c>
      <c r="D213" s="37"/>
      <c r="E213" s="37"/>
      <c r="F213" s="36" t="n">
        <f aca="false">B213+C213</f>
        <v>11662.38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2434.02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2434.02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7971.3</v>
      </c>
      <c r="C215" s="36" t="n">
        <f aca="false">SUMIFS(Report!$U:$U,Report!$T:$T,"MERCADORIAS P/REVENDA",Report!$AA:$AA,"SIM",Report!$C:$C,A215)</f>
        <v>4940.99</v>
      </c>
      <c r="D215" s="37"/>
      <c r="E215" s="37"/>
      <c r="F215" s="36" t="n">
        <f aca="false">B215+C215</f>
        <v>12912.29</v>
      </c>
    </row>
    <row r="216" customFormat="false" ht="12.75" hidden="false" customHeight="true" outlineLevel="0" collapsed="false">
      <c r="A216" s="38" t="s">
        <v>2166</v>
      </c>
      <c r="B216" s="26" t="n">
        <f aca="false">SUM(B209:B215)</f>
        <v>54818.78</v>
      </c>
      <c r="C216" s="26" t="n">
        <f aca="false">SUM(C209:C215)</f>
        <v>75563.66</v>
      </c>
      <c r="D216" s="30"/>
      <c r="E216" s="30"/>
      <c r="F216" s="26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2280</v>
      </c>
      <c r="C221" s="36" t="n">
        <f aca="false">SUMIFS(Report!$U:$U,Report!$T:$T,"MERCADORIAS P/REVENDA",Report!$AA:$AA,"SIM",Report!$C:$C,A221)</f>
        <v>2664.11</v>
      </c>
      <c r="D221" s="37"/>
      <c r="E221" s="37"/>
      <c r="F221" s="36" t="n">
        <f aca="false">B221+C221</f>
        <v>4944.11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1660</v>
      </c>
      <c r="C222" s="36" t="n">
        <f aca="false">SUMIFS(Report!$U:$U,Report!$T:$T,"MERCADORIAS P/REVENDA",Report!$AA:$AA,"SIM",Report!$C:$C,A222)</f>
        <v>1361.81</v>
      </c>
      <c r="D222" s="37"/>
      <c r="E222" s="37"/>
      <c r="F222" s="36" t="n">
        <f aca="false">B222+C222</f>
        <v>3021.81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2527.43</v>
      </c>
      <c r="C223" s="36" t="n">
        <f aca="false">SUMIFS(Report!$U:$U,Report!$T:$T,"MERCADORIAS P/REVENDA",Report!$AA:$AA,"SIM",Report!$C:$C,A223)</f>
        <v>7819.88</v>
      </c>
      <c r="D223" s="37"/>
      <c r="E223" s="37"/>
      <c r="F223" s="36" t="n">
        <f aca="false">B223+C223</f>
        <v>10347.31</v>
      </c>
    </row>
    <row r="224" customFormat="false" ht="12.75" hidden="false" customHeight="true" outlineLevel="0" collapsed="false">
      <c r="A224" s="38" t="s">
        <v>2167</v>
      </c>
      <c r="B224" s="26" t="n">
        <f aca="false">SUM(B217:B223)</f>
        <v>21325.16</v>
      </c>
      <c r="C224" s="26" t="n">
        <f aca="false">SUM(C217:C223)</f>
        <v>73981.39</v>
      </c>
      <c r="D224" s="30"/>
      <c r="E224" s="30"/>
      <c r="F224" s="26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3567.27</v>
      </c>
      <c r="C229" s="36" t="n">
        <f aca="false">SUMIFS(Report!$U:$U,Report!$T:$T,"MERCADORIAS P/REVENDA",Report!$AA:$AA,"SIM",Report!$C:$C,A229)</f>
        <v>6413.08</v>
      </c>
      <c r="D229" s="37"/>
      <c r="E229" s="37"/>
      <c r="F229" s="36" t="n">
        <f aca="false">B229+C229</f>
        <v>9980.35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1888</v>
      </c>
      <c r="C230" s="36" t="n">
        <f aca="false">SUMIFS(Report!$U:$U,Report!$T:$T,"MERCADORIAS P/REVENDA",Report!$AA:$AA,"SIM",Report!$C:$C,A230)</f>
        <v>2273.8</v>
      </c>
      <c r="D230" s="37"/>
      <c r="E230" s="37"/>
      <c r="F230" s="36" t="n">
        <f aca="false">B230+C230</f>
        <v>4161.8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10504.28</v>
      </c>
      <c r="C231" s="36" t="n">
        <f aca="false">SUMIFS(Report!$U:$U,Report!$T:$T,"MERCADORIAS P/REVENDA",Report!$AA:$AA,"SIM",Report!$C:$C,A231)</f>
        <v>3792.93</v>
      </c>
      <c r="D231" s="37"/>
      <c r="E231" s="37"/>
      <c r="F231" s="36" t="n">
        <f aca="false">B231+C231</f>
        <v>14297.21</v>
      </c>
    </row>
    <row r="232" customFormat="false" ht="12.75" hidden="false" customHeight="true" outlineLevel="0" collapsed="false">
      <c r="A232" s="38" t="s">
        <v>2168</v>
      </c>
      <c r="B232" s="26" t="n">
        <f aca="false">SUM(B225:B231)</f>
        <v>36319.09</v>
      </c>
      <c r="C232" s="26" t="n">
        <f aca="false">SUM(C225:C231)</f>
        <v>61265.77</v>
      </c>
      <c r="D232" s="30"/>
      <c r="E232" s="30"/>
      <c r="F232" s="26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3296.17</v>
      </c>
      <c r="C237" s="36" t="n">
        <f aca="false">SUMIFS(Report!$U:$U,Report!$T:$T,"MERCADORIAS P/REVENDA",Report!$AA:$AA,"SIM",Report!$C:$C,A237)</f>
        <v>4344</v>
      </c>
      <c r="D237" s="37"/>
      <c r="E237" s="37"/>
      <c r="F237" s="36" t="n">
        <f aca="false">B237+C237</f>
        <v>7640.17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1924</v>
      </c>
      <c r="C238" s="36" t="n">
        <f aca="false">SUMIFS(Report!$U:$U,Report!$T:$T,"MERCADORIAS P/REVENDA",Report!$AA:$AA,"SIM",Report!$C:$C,A238)</f>
        <v>819.53</v>
      </c>
      <c r="D238" s="37"/>
      <c r="E238" s="37"/>
      <c r="F238" s="36" t="n">
        <f aca="false">B238+C238</f>
        <v>2743.53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9634.11</v>
      </c>
      <c r="C239" s="36" t="n">
        <f aca="false">SUMIFS(Report!$U:$U,Report!$T:$T,"MERCADORIAS P/REVENDA",Report!$AA:$AA,"SIM",Report!$C:$C,A239)</f>
        <v>6271.3</v>
      </c>
      <c r="D239" s="37"/>
      <c r="E239" s="37"/>
      <c r="F239" s="36" t="n">
        <f aca="false">B239+C239</f>
        <v>15905.41</v>
      </c>
    </row>
    <row r="240" customFormat="false" ht="12.75" hidden="false" customHeight="true" outlineLevel="0" collapsed="false">
      <c r="A240" s="38" t="s">
        <v>2169</v>
      </c>
      <c r="B240" s="26" t="n">
        <f aca="false">SUM(B233:B239)</f>
        <v>44735.71</v>
      </c>
      <c r="C240" s="26" t="n">
        <f aca="false">SUM(C233:C239)</f>
        <v>60768.77</v>
      </c>
      <c r="D240" s="30"/>
      <c r="E240" s="30"/>
      <c r="F240" s="26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6306.82</v>
      </c>
      <c r="C245" s="36" t="n">
        <f aca="false">SUMIFS(Report!$U:$U,Report!$T:$T,"MERCADORIAS P/REVENDA",Report!$AA:$AA,"SIM",Report!$C:$C,A245)</f>
        <v>12984.07</v>
      </c>
      <c r="D245" s="37"/>
      <c r="E245" s="37"/>
      <c r="F245" s="36" t="n">
        <f aca="false">B245+C245</f>
        <v>19290.89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2482</v>
      </c>
      <c r="C246" s="36" t="n">
        <f aca="false">SUMIFS(Report!$U:$U,Report!$T:$T,"MERCADORIAS P/REVENDA",Report!$AA:$AA,"SIM",Report!$C:$C,A246)</f>
        <v>0</v>
      </c>
      <c r="D246" s="37"/>
      <c r="E246" s="37"/>
      <c r="F246" s="36" t="n">
        <f aca="false">B246+C246</f>
        <v>2482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3387.39</v>
      </c>
      <c r="C247" s="36" t="n">
        <f aca="false">SUMIFS(Report!$U:$U,Report!$T:$T,"MERCADORIAS P/REVENDA",Report!$AA:$AA,"SIM",Report!$C:$C,A247)</f>
        <v>8325.77</v>
      </c>
      <c r="D247" s="37"/>
      <c r="E247" s="37"/>
      <c r="F247" s="36" t="n">
        <f aca="false">B247+C247</f>
        <v>11713.16</v>
      </c>
    </row>
    <row r="248" customFormat="false" ht="12.75" hidden="false" customHeight="true" outlineLevel="0" collapsed="false">
      <c r="A248" s="38" t="s">
        <v>2170</v>
      </c>
      <c r="B248" s="26" t="n">
        <f aca="false">SUM(B241:B247)</f>
        <v>29543.54</v>
      </c>
      <c r="C248" s="26" t="n">
        <f aca="false">SUM(C241:C247)</f>
        <v>65361.27</v>
      </c>
      <c r="D248" s="30"/>
      <c r="E248" s="30"/>
      <c r="F248" s="26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3050</v>
      </c>
      <c r="C253" s="36" t="n">
        <f aca="false">SUMIFS(Report!$U:$U,Report!$T:$T,"MERCADORIAS P/REVENDA",Report!$AA:$AA,"SIM",Report!$C:$C,A253)</f>
        <v>8307.55</v>
      </c>
      <c r="D253" s="37"/>
      <c r="E253" s="37"/>
      <c r="F253" s="36" t="n">
        <f aca="false">B253+C253</f>
        <v>11357.55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3039.65</v>
      </c>
      <c r="C254" s="36" t="n">
        <f aca="false">SUMIFS(Report!$U:$U,Report!$T:$T,"MERCADORIAS P/REVENDA",Report!$AA:$AA,"SIM",Report!$C:$C,A254)</f>
        <v>0</v>
      </c>
      <c r="D254" s="37"/>
      <c r="E254" s="37"/>
      <c r="F254" s="36" t="n">
        <f aca="false">B254+C254</f>
        <v>3039.65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7617.24</v>
      </c>
      <c r="C255" s="36" t="n">
        <f aca="false">SUMIFS(Report!$U:$U,Report!$T:$T,"MERCADORIAS P/REVENDA",Report!$AA:$AA,"SIM",Report!$C:$C,A255)</f>
        <v>15280.87</v>
      </c>
      <c r="D255" s="37"/>
      <c r="E255" s="37"/>
      <c r="F255" s="36" t="n">
        <f aca="false">B255+C255</f>
        <v>22898.11</v>
      </c>
    </row>
    <row r="256" customFormat="false" ht="12.75" hidden="false" customHeight="true" outlineLevel="0" collapsed="false">
      <c r="A256" s="38" t="s">
        <v>2171</v>
      </c>
      <c r="B256" s="26" t="n">
        <f aca="false">SUM(B249:B255)</f>
        <v>46666.47</v>
      </c>
      <c r="C256" s="26" t="n">
        <f aca="false">SUM(C249:C255)</f>
        <v>66739.1</v>
      </c>
      <c r="D256" s="30"/>
      <c r="E256" s="30"/>
      <c r="F256" s="26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9118.88</v>
      </c>
      <c r="C261" s="36" t="n">
        <f aca="false">SUMIFS(Report!$U:$U,Report!$T:$T,"MERCADORIAS P/REVENDA",Report!$AA:$AA,"SIM",Report!$C:$C,A261)</f>
        <v>15834.76</v>
      </c>
      <c r="D261" s="37"/>
      <c r="E261" s="37"/>
      <c r="F261" s="36" t="n">
        <f aca="false">B261+C261</f>
        <v>24953.64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2641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2641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2135</v>
      </c>
      <c r="C263" s="36" t="n">
        <f aca="false">SUMIFS(Report!$U:$U,Report!$T:$T,"MERCADORIAS P/REVENDA",Report!$AA:$AA,"SIM",Report!$C:$C,A263)</f>
        <v>9579.11</v>
      </c>
      <c r="D263" s="37"/>
      <c r="E263" s="37"/>
      <c r="F263" s="36" t="n">
        <f aca="false">B263+C263</f>
        <v>11714.11</v>
      </c>
    </row>
    <row r="264" customFormat="false" ht="12.75" hidden="false" customHeight="true" outlineLevel="0" collapsed="false">
      <c r="A264" s="38" t="s">
        <v>2172</v>
      </c>
      <c r="B264" s="26" t="n">
        <f aca="false">SUM(B257:B263)</f>
        <v>27392.35</v>
      </c>
      <c r="C264" s="26" t="n">
        <f aca="false">SUM(C257:C263)</f>
        <v>85499.74</v>
      </c>
      <c r="D264" s="30"/>
      <c r="E264" s="30"/>
      <c r="F264" s="26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2790</v>
      </c>
      <c r="C269" s="36" t="n">
        <f aca="false">SUMIFS(Report!$U:$U,Report!$T:$T,"MERCADORIAS P/REVENDA",Report!$AA:$AA,"SIM",Report!$C:$C,A269)</f>
        <v>11498.76</v>
      </c>
      <c r="D269" s="37"/>
      <c r="E269" s="37"/>
      <c r="F269" s="36" t="n">
        <f aca="false">B269+C269</f>
        <v>14288.76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2387</v>
      </c>
      <c r="C270" s="36" t="n">
        <f aca="false">SUMIFS(Report!$U:$U,Report!$T:$T,"MERCADORIAS P/REVENDA",Report!$AA:$AA,"SIM",Report!$C:$C,A270)</f>
        <v>3814.8</v>
      </c>
      <c r="D270" s="37"/>
      <c r="E270" s="37"/>
      <c r="F270" s="36" t="n">
        <f aca="false">B270+C270</f>
        <v>6201.8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18751.15</v>
      </c>
      <c r="C271" s="36" t="n">
        <f aca="false">SUMIFS(Report!$U:$U,Report!$T:$T,"MERCADORIAS P/REVENDA",Report!$AA:$AA,"SIM",Report!$C:$C,A271)</f>
        <v>9136.62</v>
      </c>
      <c r="D271" s="37"/>
      <c r="E271" s="37"/>
      <c r="F271" s="36" t="n">
        <f aca="false">B271+C271</f>
        <v>27887.77</v>
      </c>
    </row>
    <row r="272" customFormat="false" ht="12.75" hidden="false" customHeight="true" outlineLevel="0" collapsed="false">
      <c r="A272" s="38" t="s">
        <v>2173</v>
      </c>
      <c r="B272" s="26" t="n">
        <f aca="false">SUM(B265:B271)</f>
        <v>43671.33</v>
      </c>
      <c r="C272" s="26" t="n">
        <f aca="false">SUM(C265:C271)</f>
        <v>51464.35</v>
      </c>
      <c r="D272" s="30"/>
      <c r="E272" s="30"/>
      <c r="F272" s="26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3540</v>
      </c>
      <c r="C277" s="36" t="n">
        <f aca="false">SUMIFS(Report!$U:$U,Report!$T:$T,"MERCADORIAS P/REVENDA",Report!$AA:$AA,"SIM",Report!$C:$C,A277)</f>
        <v>7005.41</v>
      </c>
      <c r="D277" s="37"/>
      <c r="E277" s="37"/>
      <c r="F277" s="36" t="n">
        <f aca="false">B277+C277</f>
        <v>10545.41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2571</v>
      </c>
      <c r="C278" s="36" t="n">
        <f aca="false">SUMIFS(Report!$U:$U,Report!$T:$T,"MERCADORIAS P/REVENDA",Report!$AA:$AA,"SIM",Report!$C:$C,A278)</f>
        <v>4874.43</v>
      </c>
      <c r="D278" s="37"/>
      <c r="E278" s="37"/>
      <c r="F278" s="36" t="n">
        <f aca="false">B278+C278</f>
        <v>7445.43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4354.86</v>
      </c>
      <c r="C279" s="36" t="n">
        <f aca="false">SUMIFS(Report!$U:$U,Report!$T:$T,"MERCADORIAS P/REVENDA",Report!$AA:$AA,"SIM",Report!$C:$C,A279)</f>
        <v>6635.29</v>
      </c>
      <c r="D279" s="37"/>
      <c r="E279" s="37"/>
      <c r="F279" s="36" t="n">
        <f aca="false">B279+C279</f>
        <v>10990.15</v>
      </c>
    </row>
    <row r="280" customFormat="false" ht="12.75" hidden="false" customHeight="true" outlineLevel="0" collapsed="false">
      <c r="A280" s="38" t="s">
        <v>2174</v>
      </c>
      <c r="B280" s="26" t="n">
        <f aca="false">SUM(B273:B279)</f>
        <v>33587.74</v>
      </c>
      <c r="C280" s="26" t="n">
        <f aca="false">SUM(C273:C279)</f>
        <v>58899.4</v>
      </c>
      <c r="D280" s="30"/>
      <c r="E280" s="30"/>
      <c r="F280" s="26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7765.97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27679.99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6434.63</v>
      </c>
      <c r="C285" s="36" t="n">
        <f aca="false">SUMIFS(Report!$U:$U,Report!$T:$T,"MERCADORIAS P/REVENDA",Report!$AA:$AA,"SIM",Report!$C:$C,A285)</f>
        <v>4011.83</v>
      </c>
      <c r="D285" s="37"/>
      <c r="E285" s="37"/>
      <c r="F285" s="36" t="n">
        <f aca="false">B285+C285</f>
        <v>10446.46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1682</v>
      </c>
      <c r="C286" s="36" t="n">
        <f aca="false">SUMIFS(Report!$U:$U,Report!$T:$T,"MERCADORIAS P/REVENDA",Report!$AA:$AA,"SIM",Report!$C:$C,A286)</f>
        <v>0</v>
      </c>
      <c r="D286" s="37"/>
      <c r="E286" s="37"/>
      <c r="F286" s="36" t="n">
        <f aca="false">B286+C286</f>
        <v>1682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1765.97</v>
      </c>
      <c r="C287" s="36" t="n">
        <f aca="false">SUMIFS(Report!$U:$U,Report!$T:$T,"MERCADORIAS P/REVENDA",Report!$AA:$AA,"SIM",Report!$C:$C,A287)</f>
        <v>5141.75</v>
      </c>
      <c r="D287" s="37"/>
      <c r="E287" s="37"/>
      <c r="F287" s="36" t="n">
        <f aca="false">B287+C287</f>
        <v>6907.72</v>
      </c>
    </row>
    <row r="288" customFormat="false" ht="12.75" hidden="false" customHeight="true" outlineLevel="0" collapsed="false">
      <c r="A288" s="38" t="s">
        <v>2175</v>
      </c>
      <c r="B288" s="26" t="n">
        <f aca="false">SUM(B281:B287)</f>
        <v>41591.94</v>
      </c>
      <c r="C288" s="26" t="n">
        <f aca="false">SUM(C281:C287)</f>
        <v>67231.61</v>
      </c>
      <c r="D288" s="30"/>
      <c r="E288" s="30"/>
      <c r="F288" s="26" t="n">
        <f aca="false">B288+C288</f>
        <v>108823.55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2370</v>
      </c>
      <c r="C293" s="36" t="n">
        <f aca="false">SUMIFS(Report!$U:$U,Report!$T:$T,"MERCADORIAS P/REVENDA",Report!$AA:$AA,"SIM",Report!$C:$C,A293)</f>
        <v>3075.4</v>
      </c>
      <c r="D293" s="37"/>
      <c r="E293" s="37"/>
      <c r="F293" s="36" t="n">
        <f aca="false">B293+C293</f>
        <v>5445.4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2326.5</v>
      </c>
      <c r="C294" s="36" t="n">
        <f aca="false">SUMIFS(Report!$U:$U,Report!$T:$T,"MERCADORIAS P/REVENDA",Report!$AA:$AA,"SIM",Report!$C:$C,A294)</f>
        <v>660</v>
      </c>
      <c r="D294" s="37"/>
      <c r="E294" s="37"/>
      <c r="F294" s="36" t="n">
        <f aca="false">B294+C294</f>
        <v>2986.5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4459.55</v>
      </c>
      <c r="C295" s="36" t="n">
        <f aca="false">SUMIFS(Report!$U:$U,Report!$T:$T,"MERCADORIAS P/REVENDA",Report!$AA:$AA,"SIM",Report!$C:$C,A295)</f>
        <v>8600.97</v>
      </c>
      <c r="D295" s="37"/>
      <c r="E295" s="37"/>
      <c r="F295" s="36" t="n">
        <f aca="false">B295+C295</f>
        <v>13060.52</v>
      </c>
    </row>
    <row r="296" customFormat="false" ht="12.75" hidden="false" customHeight="true" outlineLevel="0" collapsed="false">
      <c r="A296" s="38" t="s">
        <v>2176</v>
      </c>
      <c r="B296" s="26" t="n">
        <f aca="false">SUM(B289:B295)</f>
        <v>28157.05</v>
      </c>
      <c r="C296" s="26" t="n">
        <f aca="false">SUM(C289:C295)</f>
        <v>77759.07</v>
      </c>
      <c r="D296" s="30"/>
      <c r="E296" s="30"/>
      <c r="F296" s="26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740</v>
      </c>
      <c r="C301" s="36" t="n">
        <f aca="false">SUMIFS(Report!$U:$U,Report!$T:$T,"MERCADORIAS P/REVENDA",Report!$AA:$AA,"SIM",Report!$C:$C,A301)</f>
        <v>5894.77</v>
      </c>
      <c r="D301" s="37"/>
      <c r="E301" s="37"/>
      <c r="F301" s="36" t="n">
        <f aca="false">B301+C301</f>
        <v>6634.77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924.66</v>
      </c>
      <c r="C302" s="36" t="n">
        <f aca="false">SUMIFS(Report!$U:$U,Report!$T:$T,"MERCADORIAS P/REVENDA",Report!$AA:$AA,"SIM",Report!$C:$C,A302)</f>
        <v>0</v>
      </c>
      <c r="D302" s="37"/>
      <c r="E302" s="37"/>
      <c r="F302" s="36" t="n">
        <f aca="false">B302+C302</f>
        <v>924.66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3215.22</v>
      </c>
      <c r="C303" s="36" t="n">
        <f aca="false">SUMIFS(Report!$U:$U,Report!$T:$T,"MERCADORIAS P/REVENDA",Report!$AA:$AA,"SIM",Report!$C:$C,A303)</f>
        <v>4846.18</v>
      </c>
      <c r="D303" s="37"/>
      <c r="E303" s="37"/>
      <c r="F303" s="36" t="n">
        <f aca="false">B303+C303</f>
        <v>8061.4</v>
      </c>
    </row>
    <row r="304" customFormat="false" ht="12.75" hidden="false" customHeight="true" outlineLevel="0" collapsed="false">
      <c r="A304" s="38" t="s">
        <v>2177</v>
      </c>
      <c r="B304" s="26" t="n">
        <f aca="false">SUM(B297:B303)</f>
        <v>18610.71</v>
      </c>
      <c r="C304" s="26" t="n">
        <f aca="false">SUM(C297:C303)</f>
        <v>65066.12</v>
      </c>
      <c r="D304" s="30"/>
      <c r="E304" s="30"/>
      <c r="F304" s="26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10934.87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24660.83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2188.6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15300.31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2649.71</v>
      </c>
      <c r="C308" s="16" t="n">
        <f aca="false">SUMIFS(Report!$U:$U,Report!$T:$T,"MERCADORIAS P/REVENDA",Report!$AA:$AA,"SIM",Report!$C:$C,A308)</f>
        <v>6649.68</v>
      </c>
      <c r="F308" s="16" t="n">
        <f aca="false">B308+C308</f>
        <v>9299.39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430</v>
      </c>
      <c r="C309" s="36" t="n">
        <f aca="false">SUMIFS(Report!$U:$U,Report!$T:$T,"MERCADORIAS P/REVENDA",Report!$AA:$AA,"SIM",Report!$C:$C,A309)</f>
        <v>6200.73</v>
      </c>
      <c r="D309" s="37"/>
      <c r="E309" s="37"/>
      <c r="F309" s="36" t="n">
        <f aca="false">B309+C309</f>
        <v>6630.73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168</v>
      </c>
      <c r="C310" s="36" t="n">
        <f aca="false">SUMIFS(Report!$U:$U,Report!$T:$T,"MERCADORIAS P/REVENDA",Report!$AA:$AA,"SIM",Report!$C:$C,A310)</f>
        <v>0</v>
      </c>
      <c r="D310" s="37"/>
      <c r="E310" s="37"/>
      <c r="F310" s="36" t="n">
        <f aca="false">B310+C310</f>
        <v>168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9019.52</v>
      </c>
      <c r="C311" s="36" t="n">
        <f aca="false">SUMIFS(Report!$U:$U,Report!$T:$T,"MERCADORIAS P/REVENDA",Report!$AA:$AA,"SIM",Report!$C:$C,A311)</f>
        <v>9126.41</v>
      </c>
      <c r="D311" s="37"/>
      <c r="E311" s="37"/>
      <c r="F311" s="36" t="n">
        <f aca="false">B311+C311</f>
        <v>18145.93</v>
      </c>
    </row>
    <row r="312" customFormat="false" ht="12.75" hidden="false" customHeight="true" outlineLevel="0" collapsed="false">
      <c r="A312" s="38" t="s">
        <v>2178</v>
      </c>
      <c r="B312" s="26" t="n">
        <f aca="false">SUM(B305:B311)</f>
        <v>31356.66</v>
      </c>
      <c r="C312" s="26" t="n">
        <f aca="false">SUM(C305:C311)</f>
        <v>64250.8</v>
      </c>
      <c r="D312" s="30"/>
      <c r="E312" s="30"/>
      <c r="F312" s="26" t="n">
        <f aca="false">B312+C312</f>
        <v>95607.46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1621.45</v>
      </c>
      <c r="C313" s="16" t="n">
        <f aca="false">SUMIFS(Report!$U:$U,Report!$T:$T,"MERCADORIAS P/REVENDA",Report!$AA:$AA,"SIM",Report!$C:$C,A313)</f>
        <v>18329.41</v>
      </c>
      <c r="F313" s="16" t="n">
        <f aca="false">B313+C313</f>
        <v>19950.86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1270</v>
      </c>
      <c r="C314" s="16" t="n">
        <f aca="false">SUMIFS(Report!$U:$U,Report!$T:$T,"MERCADORIAS P/REVENDA",Report!$AA:$AA,"SIM",Report!$C:$C,A314)</f>
        <v>7296.51</v>
      </c>
      <c r="F314" s="16" t="n">
        <f aca="false">B314+C314</f>
        <v>8566.51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2889.56</v>
      </c>
      <c r="C315" s="16" t="n">
        <f aca="false">SUMIFS(Report!$U:$U,Report!$T:$T,"MERCADORIAS P/REVENDA",Report!$AA:$AA,"SIM",Report!$C:$C,A315)</f>
        <v>8782.76</v>
      </c>
      <c r="F315" s="16" t="n">
        <f aca="false">B315+C315</f>
        <v>11672.32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2255.2</v>
      </c>
      <c r="C316" s="16" t="n">
        <f aca="false">SUMIFS(Report!$U:$U,Report!$T:$T,"MERCADORIAS P/REVENDA",Report!$AA:$AA,"SIM",Report!$C:$C,A316)</f>
        <v>14213.23</v>
      </c>
      <c r="F316" s="16" t="n">
        <f aca="false">B316+C316</f>
        <v>16468.43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850</v>
      </c>
      <c r="C317" s="36" t="n">
        <f aca="false">SUMIFS(Report!$U:$U,Report!$T:$T,"MERCADORIAS P/REVENDA",Report!$AA:$AA,"SIM",Report!$C:$C,A317)</f>
        <v>8020.6</v>
      </c>
      <c r="D317" s="37"/>
      <c r="E317" s="37"/>
      <c r="F317" s="36" t="n">
        <f aca="false">B317+C317</f>
        <v>8870.6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650.9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650.9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6906.32</v>
      </c>
      <c r="C319" s="36" t="n">
        <f aca="false">SUMIFS(Report!$U:$U,Report!$T:$T,"MERCADORIAS P/REVENDA",Report!$AA:$AA,"SIM",Report!$C:$C,A319)</f>
        <v>11637.45</v>
      </c>
      <c r="D319" s="37"/>
      <c r="E319" s="37"/>
      <c r="F319" s="36" t="n">
        <f aca="false">B319+C319</f>
        <v>18543.77</v>
      </c>
    </row>
    <row r="320" customFormat="false" ht="12.75" hidden="false" customHeight="true" outlineLevel="0" collapsed="false">
      <c r="A320" s="38" t="s">
        <v>2179</v>
      </c>
      <c r="B320" s="26" t="n">
        <f aca="false">SUM(B313:B319)</f>
        <v>16443.43</v>
      </c>
      <c r="C320" s="26" t="n">
        <f aca="false">SUM(C313:C319)</f>
        <v>68279.96</v>
      </c>
      <c r="D320" s="30"/>
      <c r="E320" s="30"/>
      <c r="F320" s="26" t="n">
        <f aca="false">B320+C320</f>
        <v>84723.39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11069.97</v>
      </c>
      <c r="F321" s="16" t="n">
        <f aca="false">B321+C321</f>
        <v>11069.97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740.85</v>
      </c>
      <c r="C322" s="16" t="n">
        <f aca="false">SUMIFS(Report!$U:$U,Report!$T:$T,"MERCADORIAS P/REVENDA",Report!$AA:$AA,"SIM",Report!$C:$C,A322)</f>
        <v>6420.7</v>
      </c>
      <c r="F322" s="16" t="n">
        <f aca="false">B322+C322</f>
        <v>7161.55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5989.58</v>
      </c>
      <c r="F323" s="16" t="n">
        <f aca="false">B323+C323</f>
        <v>5989.58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12482.54</v>
      </c>
      <c r="F324" s="16" t="n">
        <f aca="false">B324+C324</f>
        <v>12482.54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2054.49</v>
      </c>
      <c r="C325" s="36" t="n">
        <f aca="false">SUMIFS(Report!$U:$U,Report!$T:$T,"MERCADORIAS P/REVENDA",Report!$AA:$AA,"SIM",Report!$C:$C,A325)</f>
        <v>2656</v>
      </c>
      <c r="D325" s="37"/>
      <c r="E325" s="37"/>
      <c r="F325" s="36" t="n">
        <f aca="false">B325+C325</f>
        <v>4710.49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0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0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1690.09</v>
      </c>
      <c r="D327" s="37"/>
      <c r="E327" s="37"/>
      <c r="F327" s="36" t="n">
        <f aca="false">B327+C327</f>
        <v>1690.09</v>
      </c>
    </row>
    <row r="328" customFormat="false" ht="12.75" hidden="false" customHeight="true" outlineLevel="0" collapsed="false">
      <c r="A328" s="38" t="s">
        <v>2180</v>
      </c>
      <c r="B328" s="26" t="n">
        <f aca="false">SUM(B321:B327)</f>
        <v>2795.34</v>
      </c>
      <c r="C328" s="26" t="n">
        <f aca="false">SUM(C321:C327)</f>
        <v>40308.88</v>
      </c>
      <c r="D328" s="30"/>
      <c r="E328" s="30"/>
      <c r="F328" s="26" t="n">
        <f aca="false">B328+C328</f>
        <v>43104.22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6038.64</v>
      </c>
      <c r="C329" s="16" t="n">
        <f aca="false">SUMIFS(Report!$U:$U,Report!$T:$T,"MERCADORIAS P/REVENDA",Report!$AA:$AA,"SIM",Report!$C:$C,A329)</f>
        <v>9257.4</v>
      </c>
      <c r="F329" s="16" t="n">
        <f aca="false">B329+C329</f>
        <v>15296.04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5145.76</v>
      </c>
      <c r="F330" s="16" t="n">
        <f aca="false">B330+C330</f>
        <v>5145.76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6566.88</v>
      </c>
      <c r="C331" s="16" t="n">
        <f aca="false">SUMIFS(Report!$U:$U,Report!$T:$T,"MERCADORIAS P/REVENDA",Report!$AA:$AA,"SIM",Report!$C:$C,A331)</f>
        <v>4677.67</v>
      </c>
      <c r="F331" s="16" t="n">
        <f aca="false">B331+C331</f>
        <v>11244.55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5064.79</v>
      </c>
      <c r="F332" s="16" t="n">
        <f aca="false">B332+C332</f>
        <v>5064.79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0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0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247.27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247.27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4158.32</v>
      </c>
      <c r="D335" s="37"/>
      <c r="E335" s="37"/>
      <c r="F335" s="36" t="n">
        <f aca="false">B335+C335</f>
        <v>4158.32</v>
      </c>
    </row>
    <row r="336" customFormat="false" ht="12.75" hidden="false" customHeight="true" outlineLevel="0" collapsed="false">
      <c r="A336" s="38" t="s">
        <v>2181</v>
      </c>
      <c r="B336" s="26" t="n">
        <f aca="false">SUM(B329:B335)</f>
        <v>12852.79</v>
      </c>
      <c r="C336" s="26" t="n">
        <f aca="false">SUM(C329:C335)</f>
        <v>28303.94</v>
      </c>
      <c r="D336" s="30"/>
      <c r="E336" s="30"/>
      <c r="F336" s="26" t="n">
        <f aca="false">B336+C336</f>
        <v>41156.73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748.52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984.24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680.47</v>
      </c>
      <c r="F338" s="16" t="n">
        <f aca="false">B338+C338</f>
        <v>680.47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999.33</v>
      </c>
      <c r="F340" s="16" t="n">
        <f aca="false">B340+C340</f>
        <v>11412.67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995.83</v>
      </c>
      <c r="C342" s="36" t="n">
        <f aca="false">SUMIFS(Report!$U:$U,Report!$T:$T,"MERCADORIAS P/REVENDA",Report!$AA:$AA,"SIM",Report!$C:$C,A342)</f>
        <v>786.59</v>
      </c>
      <c r="D342" s="37"/>
      <c r="E342" s="37"/>
      <c r="F342" s="36" t="n">
        <f aca="false">B342+C342</f>
        <v>1782.42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4168.41</v>
      </c>
      <c r="C343" s="36" t="n">
        <f aca="false">SUMIFS(Report!$U:$U,Report!$T:$T,"MERCADORIAS P/REVENDA",Report!$AA:$AA,"SIM",Report!$C:$C,A343)</f>
        <v>2647.96</v>
      </c>
      <c r="D343" s="37"/>
      <c r="E343" s="37"/>
      <c r="F343" s="36" t="n">
        <f aca="false">B343+C343</f>
        <v>6816.37</v>
      </c>
    </row>
    <row r="344" customFormat="false" ht="12.75" hidden="false" customHeight="true" outlineLevel="0" collapsed="false">
      <c r="A344" s="38" t="s">
        <v>2182</v>
      </c>
      <c r="B344" s="26" t="n">
        <f aca="false">SUM(B337:B343)</f>
        <v>16326.1</v>
      </c>
      <c r="C344" s="26" t="n">
        <f aca="false">SUM(C337:C343)</f>
        <v>6153.57</v>
      </c>
      <c r="D344" s="30"/>
      <c r="E344" s="30"/>
      <c r="F344" s="26" t="n">
        <f aca="false">B344+C344</f>
        <v>22479.67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483.51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483.51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410.5</v>
      </c>
      <c r="F348" s="16" t="n">
        <f aca="false">B348+C348</f>
        <v>652.32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1031.99</v>
      </c>
      <c r="C350" s="36" t="n">
        <f aca="false">SUMIFS(Report!$U:$U,Report!$T:$T,"MERCADORIAS P/REVENDA",Report!$AA:$AA,"SIM",Report!$C:$C,A350)</f>
        <v>1713.5</v>
      </c>
      <c r="D350" s="37"/>
      <c r="E350" s="37"/>
      <c r="F350" s="36" t="n">
        <f aca="false">B350+C350</f>
        <v>2745.49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0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0</v>
      </c>
    </row>
    <row r="352" customFormat="false" ht="12.75" hidden="false" customHeight="true" outlineLevel="0" collapsed="false">
      <c r="A352" s="38" t="s">
        <v>2183</v>
      </c>
      <c r="B352" s="26" t="n">
        <f aca="false">SUM(B345:B351)</f>
        <v>1757.32</v>
      </c>
      <c r="C352" s="26" t="n">
        <f aca="false">SUM(C345:C351)</f>
        <v>3720.96</v>
      </c>
      <c r="D352" s="30"/>
      <c r="E352" s="30"/>
      <c r="F352" s="26" t="n">
        <f aca="false">B352+C352</f>
        <v>5478.28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3181.6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3985.1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119.97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119.97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0</v>
      </c>
      <c r="C358" s="36" t="n">
        <f aca="false">SUMIFS(Report!$U:$U,Report!$T:$T,"MERCADORIAS P/REVENDA",Report!$AA:$AA,"SIM",Report!$C:$C,A358)</f>
        <v>792.51</v>
      </c>
      <c r="D358" s="37"/>
      <c r="E358" s="37"/>
      <c r="F358" s="36" t="n">
        <f aca="false">B358+C358</f>
        <v>792.51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2184</v>
      </c>
      <c r="B360" s="26" t="n">
        <f aca="false">SUM(B353:B359)</f>
        <v>3301.57</v>
      </c>
      <c r="C360" s="26" t="n">
        <f aca="false">SUM(C353:C359)</f>
        <v>2382.6</v>
      </c>
      <c r="D360" s="30"/>
      <c r="E360" s="30"/>
      <c r="F360" s="26" t="n">
        <f aca="false">B360+C360</f>
        <v>5684.17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786.55</v>
      </c>
      <c r="D365" s="37"/>
      <c r="E365" s="37"/>
      <c r="F365" s="36" t="n">
        <f aca="false">B365+C365</f>
        <v>786.55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5928.88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5928.88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2185</v>
      </c>
      <c r="B368" s="26" t="n">
        <f aca="false">SUM(B361:B367)</f>
        <v>6934.11</v>
      </c>
      <c r="C368" s="26" t="n">
        <f aca="false">SUM(C361:C367)</f>
        <v>1590.05</v>
      </c>
      <c r="D368" s="30"/>
      <c r="E368" s="30"/>
      <c r="F368" s="26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152.62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152.62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0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0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2186</v>
      </c>
      <c r="B376" s="26" t="n">
        <f aca="false">SUM(B369:B375)</f>
        <v>399.89</v>
      </c>
      <c r="C376" s="26" t="n">
        <f aca="false">SUM(C369:C375)</f>
        <v>803.5</v>
      </c>
      <c r="D376" s="30"/>
      <c r="E376" s="30"/>
      <c r="F376" s="26" t="n">
        <f aca="false">B376+C376</f>
        <v>1203.39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549.66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549.66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241.83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241.83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2187</v>
      </c>
      <c r="B384" s="26" t="n">
        <f aca="false">SUM(B377:B383)</f>
        <v>4959.9</v>
      </c>
      <c r="C384" s="26" t="n">
        <f aca="false">SUM(C377:C383)</f>
        <v>1590.06</v>
      </c>
      <c r="D384" s="30"/>
      <c r="E384" s="30"/>
      <c r="F384" s="26" t="n">
        <f aca="false">B384+C384</f>
        <v>6549.96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797.99</v>
      </c>
      <c r="C385" s="16" t="n">
        <f aca="false">SUMIFS(Report!$U:$U,Report!$T:$T,"MERCADORIAS P/REVENDA",Report!$AA:$AA,"SIM",Report!$C:$C,A385)</f>
        <v>1713.5</v>
      </c>
      <c r="F385" s="16" t="n">
        <f aca="false">B385+C385</f>
        <v>2511.49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2681.6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2681.6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2188</v>
      </c>
      <c r="B392" s="26" t="n">
        <f aca="false">SUM(B385:B391)</f>
        <v>3479.59</v>
      </c>
      <c r="C392" s="26" t="n">
        <f aca="false">SUM(C385:C391)</f>
        <v>2517</v>
      </c>
      <c r="D392" s="30"/>
      <c r="E392" s="30"/>
      <c r="F392" s="26" t="n">
        <f aca="false">B392+C392</f>
        <v>5996.59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0</v>
      </c>
      <c r="D397" s="37"/>
      <c r="E397" s="37"/>
      <c r="F397" s="36" t="n">
        <f aca="false">B397+C397</f>
        <v>0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2189</v>
      </c>
      <c r="B400" s="26" t="n">
        <f aca="false">SUM(B393:B399)</f>
        <v>828.41</v>
      </c>
      <c r="C400" s="26" t="n">
        <f aca="false">SUM(C393:C399)</f>
        <v>806.62</v>
      </c>
      <c r="D400" s="30"/>
      <c r="E400" s="30"/>
      <c r="F400" s="26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595.9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595.9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2190</v>
      </c>
      <c r="B408" s="26" t="n">
        <f aca="false">SUM(B401:B407)</f>
        <v>6772.05</v>
      </c>
      <c r="C408" s="26" t="n">
        <f aca="false">SUM(C401:C407)</f>
        <v>0</v>
      </c>
      <c r="D408" s="30"/>
      <c r="E408" s="30"/>
      <c r="F408" s="26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549.66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549.66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4168.41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4168.41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2191</v>
      </c>
      <c r="B416" s="26" t="n">
        <f aca="false">SUM(B409:B415)</f>
        <v>4718.07</v>
      </c>
      <c r="C416" s="26" t="n">
        <f aca="false">SUM(C409:C415)</f>
        <v>0</v>
      </c>
      <c r="D416" s="30"/>
      <c r="E416" s="30"/>
      <c r="F416" s="26" t="n">
        <f aca="false">B416+C416</f>
        <v>4718.07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2192</v>
      </c>
      <c r="B424" s="26" t="n">
        <f aca="false">SUM(B417:B423)</f>
        <v>0</v>
      </c>
      <c r="C424" s="26" t="n">
        <f aca="false">SUM(C417:C423)</f>
        <v>0</v>
      </c>
      <c r="D424" s="30"/>
      <c r="E424" s="30"/>
      <c r="F424" s="26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2193</v>
      </c>
      <c r="B432" s="26" t="n">
        <f aca="false">SUM(B425:B431)</f>
        <v>0</v>
      </c>
      <c r="C432" s="26" t="n">
        <f aca="false">SUM(C425:C431)</f>
        <v>0</v>
      </c>
      <c r="D432" s="30"/>
      <c r="E432" s="30"/>
      <c r="F432" s="26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2194</v>
      </c>
      <c r="B440" s="26" t="n">
        <f aca="false">SUM(B433:B439)</f>
        <v>0</v>
      </c>
      <c r="C440" s="26" t="n">
        <f aca="false">SUM(C433:C439)</f>
        <v>0</v>
      </c>
      <c r="D440" s="30"/>
      <c r="E440" s="30"/>
      <c r="F440" s="26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2195</v>
      </c>
      <c r="B448" s="26" t="n">
        <f aca="false">SUM(B441:B447)</f>
        <v>0</v>
      </c>
      <c r="C448" s="26" t="n">
        <f aca="false">SUM(C441:C447)</f>
        <v>0</v>
      </c>
      <c r="D448" s="30"/>
      <c r="E448" s="30"/>
      <c r="F448" s="26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2196</v>
      </c>
      <c r="B456" s="26" t="n">
        <f aca="false">SUM(B449:B455)</f>
        <v>0</v>
      </c>
      <c r="C456" s="26" t="n">
        <f aca="false">SUM(C449:C455)</f>
        <v>0</v>
      </c>
      <c r="D456" s="30"/>
      <c r="E456" s="30"/>
      <c r="F456" s="26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2197</v>
      </c>
      <c r="B464" s="26" t="n">
        <f aca="false">SUM(B457:B463)</f>
        <v>0</v>
      </c>
      <c r="C464" s="26" t="n">
        <f aca="false">SUM(C457:C463)</f>
        <v>0</v>
      </c>
      <c r="D464" s="30"/>
      <c r="E464" s="30"/>
      <c r="F464" s="26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2198</v>
      </c>
      <c r="B472" s="26" t="n">
        <f aca="false">SUM(B465:B471)</f>
        <v>0</v>
      </c>
      <c r="C472" s="26" t="n">
        <f aca="false">SUM(C465:C471)</f>
        <v>0</v>
      </c>
      <c r="D472" s="30"/>
      <c r="E472" s="30"/>
      <c r="F472" s="26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2199</v>
      </c>
      <c r="B480" s="26" t="n">
        <f aca="false">SUM(B473:B479)</f>
        <v>0</v>
      </c>
      <c r="C480" s="26" t="n">
        <f aca="false">SUM(C473:C479)</f>
        <v>0</v>
      </c>
      <c r="D480" s="30"/>
      <c r="E480" s="30"/>
      <c r="F480" s="26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2200</v>
      </c>
      <c r="B488" s="26" t="n">
        <f aca="false">SUM(B481:B487)</f>
        <v>0</v>
      </c>
      <c r="C488" s="26" t="n">
        <f aca="false">SUM(C481:C487)</f>
        <v>0</v>
      </c>
      <c r="D488" s="30"/>
      <c r="E488" s="30"/>
      <c r="F488" s="26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2201</v>
      </c>
      <c r="B496" s="26" t="n">
        <f aca="false">SUM(B489:B495)</f>
        <v>0</v>
      </c>
      <c r="C496" s="26" t="n">
        <f aca="false">SUM(C489:C495)</f>
        <v>0</v>
      </c>
      <c r="D496" s="30"/>
      <c r="E496" s="30"/>
      <c r="F496" s="26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2202</v>
      </c>
      <c r="B504" s="26" t="n">
        <f aca="false">SUM(B497:B503)</f>
        <v>0</v>
      </c>
      <c r="C504" s="26" t="n">
        <f aca="false">SUM(C497:C503)</f>
        <v>0</v>
      </c>
      <c r="D504" s="30"/>
      <c r="E504" s="30"/>
      <c r="F504" s="26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2203</v>
      </c>
      <c r="B512" s="26" t="n">
        <f aca="false">SUM(B505:B511)</f>
        <v>0</v>
      </c>
      <c r="C512" s="26" t="n">
        <f aca="false">SUM(C505:C511)</f>
        <v>0</v>
      </c>
      <c r="D512" s="30"/>
      <c r="E512" s="30"/>
      <c r="F512" s="26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2204</v>
      </c>
      <c r="B520" s="26" t="n">
        <f aca="false">SUM(B513:B519)</f>
        <v>0</v>
      </c>
      <c r="C520" s="26" t="n">
        <f aca="false">SUM(C513:C519)</f>
        <v>0</v>
      </c>
      <c r="D520" s="30"/>
      <c r="E520" s="30"/>
      <c r="F520" s="26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2205</v>
      </c>
      <c r="B528" s="26" t="n">
        <f aca="false">SUM(B521:B527)</f>
        <v>0</v>
      </c>
      <c r="C528" s="26" t="n">
        <f aca="false">SUM(C521:C527)</f>
        <v>0</v>
      </c>
      <c r="D528" s="30"/>
      <c r="E528" s="30"/>
      <c r="F528" s="26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2206</v>
      </c>
      <c r="B536" s="26" t="n">
        <f aca="false">SUM(B529:B535)</f>
        <v>0</v>
      </c>
      <c r="C536" s="26" t="n">
        <f aca="false">SUM(C529:C535)</f>
        <v>0</v>
      </c>
      <c r="D536" s="30"/>
      <c r="E536" s="30"/>
      <c r="F536" s="26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2207</v>
      </c>
      <c r="B544" s="26" t="n">
        <f aca="false">SUM(B537:B543)</f>
        <v>0</v>
      </c>
      <c r="C544" s="26" t="n">
        <f aca="false">SUM(C537:C543)</f>
        <v>0</v>
      </c>
      <c r="D544" s="30"/>
      <c r="E544" s="30"/>
      <c r="F544" s="26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2208</v>
      </c>
      <c r="B552" s="26" t="n">
        <f aca="false">SUM(B545:B551)</f>
        <v>0</v>
      </c>
      <c r="C552" s="26" t="n">
        <f aca="false">SUM(C545:C551)</f>
        <v>0</v>
      </c>
      <c r="D552" s="30"/>
      <c r="E552" s="30"/>
      <c r="F552" s="26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2209</v>
      </c>
      <c r="B560" s="26" t="n">
        <f aca="false">SUM(B553:B559)</f>
        <v>0</v>
      </c>
      <c r="C560" s="26" t="n">
        <f aca="false">SUM(C553:C559)</f>
        <v>0</v>
      </c>
      <c r="D560" s="30"/>
      <c r="E560" s="30"/>
      <c r="F560" s="26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2210</v>
      </c>
      <c r="B568" s="26" t="n">
        <f aca="false">SUM(B561:B567)</f>
        <v>0</v>
      </c>
      <c r="C568" s="26" t="n">
        <f aca="false">SUM(C561:C567)</f>
        <v>0</v>
      </c>
      <c r="D568" s="30"/>
      <c r="E568" s="30"/>
      <c r="F568" s="26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2211</v>
      </c>
      <c r="B576" s="26" t="n">
        <f aca="false">SUM(B569:B575)</f>
        <v>0</v>
      </c>
      <c r="C576" s="26" t="n">
        <f aca="false">SUM(C569:C575)</f>
        <v>0</v>
      </c>
      <c r="D576" s="30"/>
      <c r="E576" s="30"/>
      <c r="F576" s="26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2212</v>
      </c>
      <c r="B584" s="26" t="n">
        <f aca="false">SUM(B577:B583)</f>
        <v>0</v>
      </c>
      <c r="C584" s="26" t="n">
        <f aca="false">SUM(C577:C583)</f>
        <v>0</v>
      </c>
      <c r="D584" s="30"/>
      <c r="E584" s="30"/>
      <c r="F584" s="26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2213</v>
      </c>
      <c r="B592" s="26" t="n">
        <f aca="false">SUM(B585:B591)</f>
        <v>0</v>
      </c>
      <c r="C592" s="26" t="n">
        <f aca="false">SUM(C585:C591)</f>
        <v>0</v>
      </c>
      <c r="D592" s="30"/>
      <c r="E592" s="30"/>
      <c r="F592" s="26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2214</v>
      </c>
      <c r="B600" s="26" t="n">
        <f aca="false">SUM(B593:B599)</f>
        <v>0</v>
      </c>
      <c r="C600" s="26" t="n">
        <f aca="false">SUM(C593:C599)</f>
        <v>0</v>
      </c>
      <c r="D600" s="30"/>
      <c r="E600" s="30"/>
      <c r="F600" s="26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2215</v>
      </c>
      <c r="B608" s="26" t="n">
        <f aca="false">SUM(B601:B607)</f>
        <v>0</v>
      </c>
      <c r="C608" s="26" t="n">
        <f aca="false">SUM(C601:C607)</f>
        <v>0</v>
      </c>
      <c r="D608" s="30"/>
      <c r="E608" s="30"/>
      <c r="F608" s="26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2216</v>
      </c>
      <c r="B616" s="26" t="n">
        <f aca="false">SUM(B609:B615)</f>
        <v>0</v>
      </c>
      <c r="C616" s="26" t="n">
        <f aca="false">SUM(C609:C615)</f>
        <v>0</v>
      </c>
      <c r="D616" s="30"/>
      <c r="E616" s="30"/>
      <c r="F616" s="26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2217</v>
      </c>
      <c r="B624" s="26" t="n">
        <f aca="false">SUM(B617:B623)</f>
        <v>0</v>
      </c>
      <c r="C624" s="26" t="n">
        <f aca="false">SUM(C617:C623)</f>
        <v>0</v>
      </c>
      <c r="D624" s="30"/>
      <c r="E624" s="30"/>
      <c r="F624" s="26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2218</v>
      </c>
      <c r="B632" s="26" t="n">
        <f aca="false">SUM(B625:B631)</f>
        <v>0</v>
      </c>
      <c r="C632" s="26" t="n">
        <f aca="false">SUM(C625:C631)</f>
        <v>0</v>
      </c>
      <c r="D632" s="30"/>
      <c r="E632" s="30"/>
      <c r="F632" s="26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2219</v>
      </c>
      <c r="B640" s="26" t="n">
        <f aca="false">SUM(B633:B639)</f>
        <v>0</v>
      </c>
      <c r="C640" s="26" t="n">
        <f aca="false">SUM(C633:C639)</f>
        <v>0</v>
      </c>
      <c r="D640" s="30"/>
      <c r="E640" s="30"/>
      <c r="F640" s="26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2220</v>
      </c>
      <c r="B648" s="26" t="n">
        <f aca="false">SUM(B641:B647)</f>
        <v>0</v>
      </c>
      <c r="C648" s="26" t="n">
        <f aca="false">SUM(C641:C647)</f>
        <v>0</v>
      </c>
      <c r="D648" s="30"/>
      <c r="E648" s="30"/>
      <c r="F648" s="26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2221</v>
      </c>
      <c r="B656" s="26" t="n">
        <f aca="false">SUM(B649:B655)</f>
        <v>0</v>
      </c>
      <c r="C656" s="26" t="n">
        <f aca="false">SUM(C649:C655)</f>
        <v>0</v>
      </c>
      <c r="D656" s="30"/>
      <c r="E656" s="30"/>
      <c r="F656" s="26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2222</v>
      </c>
      <c r="B664" s="26" t="n">
        <f aca="false">SUM(B657:B663)</f>
        <v>0</v>
      </c>
      <c r="C664" s="26" t="n">
        <f aca="false">SUM(C657:C663)</f>
        <v>0</v>
      </c>
      <c r="D664" s="30"/>
      <c r="E664" s="30"/>
      <c r="F664" s="26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2223</v>
      </c>
      <c r="B672" s="26" t="n">
        <f aca="false">SUM(B665:B671)</f>
        <v>0</v>
      </c>
      <c r="C672" s="26" t="n">
        <f aca="false">SUM(C665:C671)</f>
        <v>0</v>
      </c>
      <c r="D672" s="30"/>
      <c r="E672" s="30"/>
      <c r="F672" s="26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2224</v>
      </c>
      <c r="B680" s="26" t="n">
        <f aca="false">SUM(B673:B679)</f>
        <v>0</v>
      </c>
      <c r="C680" s="26" t="n">
        <f aca="false">SUM(C673:C679)</f>
        <v>0</v>
      </c>
      <c r="D680" s="30"/>
      <c r="E680" s="30"/>
      <c r="F680" s="26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2225</v>
      </c>
      <c r="B688" s="26" t="n">
        <f aca="false">SUM(B681:B687)</f>
        <v>0</v>
      </c>
      <c r="C688" s="26" t="n">
        <f aca="false">SUM(C681:C687)</f>
        <v>0</v>
      </c>
      <c r="D688" s="30"/>
      <c r="E688" s="30"/>
      <c r="F688" s="26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2226</v>
      </c>
      <c r="B696" s="26" t="n">
        <f aca="false">SUM(B689:B695)</f>
        <v>0</v>
      </c>
      <c r="C696" s="26" t="n">
        <f aca="false">SUM(C689:C695)</f>
        <v>0</v>
      </c>
      <c r="D696" s="30"/>
      <c r="E696" s="30"/>
      <c r="F696" s="26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2227</v>
      </c>
      <c r="B704" s="26" t="n">
        <f aca="false">SUM(B697:B703)</f>
        <v>0</v>
      </c>
      <c r="C704" s="26" t="n">
        <f aca="false">SUM(C697:C703)</f>
        <v>0</v>
      </c>
      <c r="D704" s="30"/>
      <c r="E704" s="30"/>
      <c r="F704" s="26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2228</v>
      </c>
      <c r="B712" s="26" t="n">
        <f aca="false">SUM(B705:B711)</f>
        <v>0</v>
      </c>
      <c r="C712" s="26" t="n">
        <f aca="false">SUM(C705:C711)</f>
        <v>0</v>
      </c>
      <c r="D712" s="30"/>
      <c r="E712" s="30"/>
      <c r="F712" s="26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2229</v>
      </c>
      <c r="B720" s="26" t="n">
        <f aca="false">SUM(B713:B719)</f>
        <v>0</v>
      </c>
      <c r="C720" s="26" t="n">
        <f aca="false">SUM(C713:C719)</f>
        <v>0</v>
      </c>
      <c r="D720" s="30"/>
      <c r="E720" s="30"/>
      <c r="F720" s="26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2230</v>
      </c>
      <c r="B728" s="26" t="n">
        <f aca="false">SUM(B721:B727)</f>
        <v>0</v>
      </c>
      <c r="C728" s="26" t="n">
        <f aca="false">SUM(C721:C727)</f>
        <v>0</v>
      </c>
      <c r="D728" s="30"/>
      <c r="E728" s="30"/>
      <c r="F728" s="26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2231</v>
      </c>
      <c r="B736" s="26" t="n">
        <f aca="false">SUM(B729:B735)</f>
        <v>0</v>
      </c>
      <c r="C736" s="26" t="n">
        <f aca="false">SUM(C729:C735)</f>
        <v>0</v>
      </c>
      <c r="D736" s="30"/>
      <c r="E736" s="30"/>
      <c r="F736" s="26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2232</v>
      </c>
      <c r="B744" s="26" t="n">
        <f aca="false">SUM(B737:B743)</f>
        <v>0</v>
      </c>
      <c r="C744" s="26" t="n">
        <f aca="false">SUM(C737:C743)</f>
        <v>0</v>
      </c>
      <c r="D744" s="30"/>
      <c r="E744" s="30"/>
      <c r="F744" s="26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2233</v>
      </c>
      <c r="B752" s="26" t="n">
        <f aca="false">SUM(B745:B751)</f>
        <v>0</v>
      </c>
      <c r="C752" s="26" t="n">
        <f aca="false">SUM(C745:C751)</f>
        <v>0</v>
      </c>
      <c r="D752" s="30"/>
      <c r="E752" s="30"/>
      <c r="F752" s="26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2234</v>
      </c>
      <c r="B760" s="26" t="n">
        <f aca="false">SUM(B753:B759)</f>
        <v>0</v>
      </c>
      <c r="C760" s="26" t="n">
        <f aca="false">SUM(C753:C759)</f>
        <v>0</v>
      </c>
      <c r="D760" s="30"/>
      <c r="E760" s="30"/>
      <c r="F760" s="26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2235</v>
      </c>
      <c r="B768" s="26" t="n">
        <f aca="false">SUM(B761:B767)</f>
        <v>0</v>
      </c>
      <c r="C768" s="26" t="n">
        <f aca="false">SUM(C761:C767)</f>
        <v>0</v>
      </c>
      <c r="D768" s="30"/>
      <c r="E768" s="30"/>
      <c r="F768" s="26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2236</v>
      </c>
      <c r="B776" s="26" t="n">
        <f aca="false">SUM(B769:B775)</f>
        <v>0</v>
      </c>
      <c r="C776" s="26" t="n">
        <f aca="false">SUM(C769:C775)</f>
        <v>0</v>
      </c>
      <c r="D776" s="30"/>
      <c r="E776" s="30"/>
      <c r="F776" s="26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2237</v>
      </c>
      <c r="B784" s="26" t="n">
        <f aca="false">SUM(B777:B783)</f>
        <v>0</v>
      </c>
      <c r="C784" s="26" t="n">
        <f aca="false">SUM(C777:C783)</f>
        <v>0</v>
      </c>
      <c r="D784" s="30"/>
      <c r="E784" s="30"/>
      <c r="F784" s="26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2238</v>
      </c>
      <c r="B792" s="26" t="n">
        <f aca="false">SUM(B785:B791)</f>
        <v>0</v>
      </c>
      <c r="C792" s="26" t="n">
        <f aca="false">SUM(C785:C791)</f>
        <v>0</v>
      </c>
      <c r="D792" s="30"/>
      <c r="E792" s="30"/>
      <c r="F792" s="26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2239</v>
      </c>
      <c r="B800" s="26" t="n">
        <f aca="false">SUM(B793:B799)</f>
        <v>0</v>
      </c>
      <c r="C800" s="26" t="n">
        <f aca="false">SUM(C793:C799)</f>
        <v>0</v>
      </c>
      <c r="D800" s="30"/>
      <c r="E800" s="30"/>
      <c r="F800" s="26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2240</v>
      </c>
      <c r="B808" s="26" t="n">
        <f aca="false">SUM(B801:B807)</f>
        <v>0</v>
      </c>
      <c r="C808" s="26" t="n">
        <f aca="false">SUM(C801:C807)</f>
        <v>0</v>
      </c>
      <c r="D808" s="30"/>
      <c r="E808" s="30"/>
      <c r="F808" s="26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2241</v>
      </c>
      <c r="B816" s="26" t="n">
        <f aca="false">SUM(B809:B815)</f>
        <v>0</v>
      </c>
      <c r="C816" s="26" t="n">
        <f aca="false">SUM(C809:C815)</f>
        <v>0</v>
      </c>
      <c r="D816" s="30"/>
      <c r="E816" s="30"/>
      <c r="F816" s="26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2242</v>
      </c>
      <c r="B824" s="26" t="n">
        <f aca="false">SUM(B817:B823)</f>
        <v>0</v>
      </c>
      <c r="C824" s="26" t="n">
        <f aca="false">SUM(C817:C823)</f>
        <v>0</v>
      </c>
      <c r="D824" s="30"/>
      <c r="E824" s="30"/>
      <c r="F824" s="26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2243</v>
      </c>
      <c r="B832" s="26" t="n">
        <f aca="false">SUM(B825:B831)</f>
        <v>0</v>
      </c>
      <c r="C832" s="26" t="n">
        <f aca="false">SUM(C825:C831)</f>
        <v>0</v>
      </c>
      <c r="D832" s="30"/>
      <c r="E832" s="30"/>
      <c r="F832" s="26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8" t="s">
        <v>2244</v>
      </c>
      <c r="B837" s="26" t="n">
        <f aca="false">SUM(B833:B836)</f>
        <v>0</v>
      </c>
      <c r="C837" s="26" t="n">
        <f aca="false">SUM(C833:C836)</f>
        <v>0</v>
      </c>
      <c r="D837" s="30"/>
      <c r="E837" s="30"/>
      <c r="F837" s="26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9" t="s">
        <v>2245</v>
      </c>
      <c r="B1" s="39"/>
      <c r="C1" s="39"/>
      <c r="D1" s="39"/>
    </row>
    <row r="2" customFormat="false" ht="12.75" hidden="false" customHeight="true" outlineLevel="0" collapsed="false">
      <c r="A2" s="40" t="s">
        <v>2246</v>
      </c>
      <c r="B2" s="40"/>
      <c r="C2" s="40"/>
      <c r="D2" s="40"/>
    </row>
    <row r="4" customFormat="false" ht="24.75" hidden="false" customHeight="true" outlineLevel="0" collapsed="false">
      <c r="A4" s="41" t="s">
        <v>2088</v>
      </c>
      <c r="B4" s="41" t="s">
        <v>2247</v>
      </c>
      <c r="C4" s="41" t="s">
        <v>2248</v>
      </c>
    </row>
    <row r="5" customFormat="false" ht="12.75" hidden="false" customHeight="true" outlineLevel="0" collapsed="false">
      <c r="A5" s="42" t="s">
        <v>2092</v>
      </c>
      <c r="B5" s="42" t="n">
        <v>2026</v>
      </c>
      <c r="C5" s="43" t="n">
        <v>306569.53</v>
      </c>
    </row>
    <row r="6" customFormat="false" ht="12.75" hidden="false" customHeight="true" outlineLevel="0" collapsed="false">
      <c r="A6" s="42" t="s">
        <v>2093</v>
      </c>
      <c r="B6" s="42" t="n">
        <v>2026</v>
      </c>
      <c r="C6" s="43" t="n">
        <v>298653.71</v>
      </c>
    </row>
    <row r="7" customFormat="false" ht="12.75" hidden="false" customHeight="true" outlineLevel="0" collapsed="false">
      <c r="A7" s="42" t="s">
        <v>2094</v>
      </c>
      <c r="B7" s="42" t="n">
        <v>2026</v>
      </c>
      <c r="C7" s="43" t="n">
        <v>344581.2</v>
      </c>
    </row>
    <row r="8" customFormat="false" ht="12.75" hidden="false" customHeight="true" outlineLevel="0" collapsed="false">
      <c r="A8" s="42" t="s">
        <v>2095</v>
      </c>
      <c r="B8" s="42" t="n">
        <v>2026</v>
      </c>
      <c r="C8" s="43" t="n">
        <v>333926.29</v>
      </c>
    </row>
    <row r="9" customFormat="false" ht="12.75" hidden="false" customHeight="true" outlineLevel="0" collapsed="false">
      <c r="A9" s="42" t="s">
        <v>2096</v>
      </c>
      <c r="B9" s="42" t="n">
        <v>2026</v>
      </c>
      <c r="C9" s="43" t="n">
        <v>363676.33</v>
      </c>
    </row>
    <row r="10" customFormat="false" ht="12.75" hidden="false" customHeight="true" outlineLevel="0" collapsed="false">
      <c r="A10" s="42" t="s">
        <v>2097</v>
      </c>
      <c r="B10" s="42" t="n">
        <v>2026</v>
      </c>
      <c r="C10" s="43" t="n">
        <v>352563.43</v>
      </c>
    </row>
    <row r="11" customFormat="false" ht="12.75" hidden="false" customHeight="true" outlineLevel="0" collapsed="false">
      <c r="A11" s="42" t="s">
        <v>2098</v>
      </c>
      <c r="B11" s="42" t="n">
        <v>2026</v>
      </c>
      <c r="C11" s="43" t="n">
        <v>390948.09</v>
      </c>
    </row>
    <row r="12" customFormat="false" ht="13.5" hidden="false" customHeight="true" outlineLevel="0" collapsed="false">
      <c r="A12" s="42" t="s">
        <v>2099</v>
      </c>
      <c r="B12" s="42" t="n">
        <v>2026</v>
      </c>
      <c r="C12" s="44" t="n">
        <v>394519.76</v>
      </c>
    </row>
    <row r="13" customFormat="false" ht="13.5" hidden="false" customHeight="true" outlineLevel="0" collapsed="false">
      <c r="A13" s="42" t="s">
        <v>2100</v>
      </c>
      <c r="B13" s="42" t="n">
        <v>2026</v>
      </c>
      <c r="C13" s="44" t="n">
        <v>372436.91</v>
      </c>
    </row>
    <row r="14" customFormat="false" ht="13.5" hidden="false" customHeight="true" outlineLevel="0" collapsed="false">
      <c r="A14" s="42" t="s">
        <v>2101</v>
      </c>
      <c r="B14" s="42" t="n">
        <v>2026</v>
      </c>
      <c r="C14" s="44" t="n">
        <v>92903.65</v>
      </c>
    </row>
    <row r="15" customFormat="false" ht="13.5" hidden="false" customHeight="true" outlineLevel="0" collapsed="false">
      <c r="A15" s="42" t="s">
        <v>2102</v>
      </c>
      <c r="B15" s="42" t="n">
        <v>2026</v>
      </c>
      <c r="C15" s="44" t="n">
        <v>0</v>
      </c>
    </row>
    <row r="16" customFormat="false" ht="13.5" hidden="false" customHeight="true" outlineLevel="0" collapsed="false">
      <c r="A16" s="42" t="s">
        <v>2103</v>
      </c>
      <c r="B16" s="42" t="n">
        <v>2026</v>
      </c>
      <c r="C16" s="44" t="n">
        <v>0</v>
      </c>
    </row>
    <row r="18" customFormat="false" ht="13.5" hidden="false" customHeight="true" outlineLevel="0" collapsed="false">
      <c r="A18" s="45" t="s">
        <v>2249</v>
      </c>
      <c r="B18" s="45"/>
      <c r="C18" s="46" t="n">
        <v>46302.4057638889</v>
      </c>
    </row>
    <row r="19" customFormat="false" ht="12.75" hidden="false" customHeight="true" outlineLevel="0" collapsed="false">
      <c r="A19" s="1" t="s">
        <v>2250</v>
      </c>
      <c r="C19" s="16" t="n">
        <f aca="false">IF(ISNUMBER(INDEX($C$5:$C$16,MONTH($C$18))),(INDEX($C$5:$C$16,MONTH($C$18))/DAY($C$18))*DAY(EOMONTH($C$18,0)),"")</f>
        <v>411430.45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2251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I16" activeCellId="0" sqref="I16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2252</v>
      </c>
    </row>
    <row r="3" customFormat="false" ht="12.75" hidden="false" customHeight="true" outlineLevel="0" collapsed="false">
      <c r="A3" s="23" t="s">
        <v>2253</v>
      </c>
      <c r="E3" s="50" t="n">
        <v>0.7</v>
      </c>
      <c r="F3" s="51" t="s">
        <v>2254</v>
      </c>
      <c r="G3" s="51" t="s">
        <v>2255</v>
      </c>
      <c r="H3" s="51" t="s">
        <v>2256</v>
      </c>
      <c r="I3" s="51" t="s">
        <v>2257</v>
      </c>
      <c r="J3" s="51" t="s">
        <v>2258</v>
      </c>
      <c r="K3" s="51" t="s">
        <v>2259</v>
      </c>
      <c r="L3" s="51" t="s">
        <v>2260</v>
      </c>
      <c r="M3" s="51" t="s">
        <v>2261</v>
      </c>
      <c r="N3" s="1" t="s">
        <v>2262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2088</v>
      </c>
      <c r="B6" s="28" t="s">
        <v>2263</v>
      </c>
      <c r="C6" s="28" t="s">
        <v>2264</v>
      </c>
      <c r="D6" s="28" t="s">
        <v>2265</v>
      </c>
      <c r="E6" s="28" t="s">
        <v>2266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3" t="s">
        <v>2092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3" t="s">
        <v>2093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3" t="s">
        <v>2094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3" t="s">
        <v>2095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3" t="s">
        <v>2096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3" t="s">
        <v>2097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23.7282987631474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3" t="s">
        <v>2098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3" t="s">
        <v>2099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21.7633532475027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s="65" customFormat="true" ht="12.75" hidden="false" customHeight="true" outlineLevel="0" collapsed="false">
      <c r="A15" s="60" t="s">
        <v>2100</v>
      </c>
      <c r="B15" s="61" t="n">
        <f aca="false">IFERROR(INDEX('Venda Anual (Base)'!$C$5:$C$16,MATCH($A15,'Venda Anual (Base)'!$A$5:$A$16,0)),"")</f>
        <v>372436.91</v>
      </c>
      <c r="C15" s="61" t="n">
        <f aca="false">(B14*$E$3)</f>
        <v>276163.832</v>
      </c>
      <c r="D15" s="61" t="n">
        <f aca="false">IFERROR(INDEX('Resumo Mensal'!$C$2:$C$25,MATCH($A15,'Resumo Mensal'!$A$2:$A$25,0)),0)</f>
        <v>299933.52</v>
      </c>
      <c r="E15" s="61" t="n">
        <f aca="false">IF(AND(ISNUMBER(C15),D15&gt;0),D15-C15,"")</f>
        <v>23769.688</v>
      </c>
      <c r="F15" s="62" t="n">
        <f aca="false">IF(AND(ISNUMBER(B14),ISNUMBER(B13),B13&lt;&gt;0),B14/B13,"")</f>
        <v>1.00913591878656</v>
      </c>
      <c r="G15" s="62" t="n">
        <f aca="false">IF(AND(ISNUMBER(D15),ISNUMBER(B15),B15&lt;&gt;0),(D15/B15)*30,"")</f>
        <v>24.1598116577651</v>
      </c>
      <c r="H15" s="63" t="str">
        <f aca="false">IF(F15="","",IF(OR(F15&lt;0.9,F15&gt;1.1),"ALERTA","OK"))</f>
        <v>OK</v>
      </c>
      <c r="I15" s="64" t="n">
        <f aca="false">IF(C15="","",IF(AND(F15&lt;&gt;"",F15&lt;1),C15*F15,C15))</f>
        <v>276163.832</v>
      </c>
      <c r="J15" s="64" t="n">
        <f aca="false">SUMIFS('Notas Fiscais (Rel 19)'!$K:$K,'Notas Fiscais (Rel 19)'!$L:$L,"MERCADORIA",'Notas Fiscais (Rel 19)'!$E:$E,"&gt;="&amp;DATE(2026,9,1),'Notas Fiscais (Rel 19)'!$E:$E,"&lt;="&amp;DATE(2026,9,30))</f>
        <v>253643.55</v>
      </c>
      <c r="K15" s="61" t="str">
        <f aca="false">IF($A15=INDEX('Venda Anual (Base)'!$A$5:$A$16,MONTH('Venda Anual (Base)'!$C$18)),IFERROR(B15/DAY('Venda Anual (Base)'!$C$18)*DAY(EOMONTH('Venda Anual (Base)'!$C$18,0)),""),"")</f>
        <v/>
      </c>
      <c r="L15" s="61" t="n">
        <f aca="false">('Resumo Grupos'!J13)</f>
        <v>122607.81</v>
      </c>
      <c r="M15" s="61" t="n">
        <f aca="false">IFERROR(B15-D15-L15,"")</f>
        <v>-50104.42</v>
      </c>
      <c r="N15" s="61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23" t="s">
        <v>2101</v>
      </c>
      <c r="B16" s="16" t="n">
        <f aca="false">IFERROR(INDEX('Venda Anual (Base)'!$C$5:$C$16,MATCH($A16,'Venda Anual (Base)'!$A$5:$A$16,0)),"")</f>
        <v>92903.65</v>
      </c>
      <c r="C16" s="16" t="n">
        <f aca="false">(B15*$E$3)</f>
        <v>260705.837</v>
      </c>
      <c r="D16" s="16" t="n">
        <f aca="false">IFERROR(INDEX('Resumo Mensal'!$C$2:$C$25,MATCH($A16,'Resumo Mensal'!$A$2:$A$25,0)),0)</f>
        <v>119427.89</v>
      </c>
      <c r="E16" s="16" t="n">
        <f aca="false">IF(AND(ISNUMBER(C16),D16&gt;0),D16-C16,"")</f>
        <v>-141277.947</v>
      </c>
      <c r="F16" s="66" t="n">
        <f aca="false">IF(AND(ISNUMBER(B15),ISNUMBER(B14),B14&lt;&gt;0),B15/B14,"")</f>
        <v>0.944025997582478</v>
      </c>
      <c r="G16" s="66" t="n">
        <f aca="false">IF(AND(ISNUMBER(D16),ISNUMBER(B16),B16&lt;&gt;0),(D16/B16)*30,"")</f>
        <v>38.565080058749</v>
      </c>
      <c r="H16" s="67" t="str">
        <f aca="false">IF(F16="","",IF(OR(F16&lt;0.9,F16&gt;1.1),"ALERTA","OK"))</f>
        <v>OK</v>
      </c>
      <c r="I16" s="68" t="n">
        <f aca="false">IF(C16="","",IF(AND(F16&lt;&gt;"",F16&lt;1),C16*F16,C16))</f>
        <v>246113.0878495</v>
      </c>
      <c r="J16" s="69" t="n">
        <f aca="false">SUMIFS('Notas Fiscais (Rel 19)'!$K:$K,'Notas Fiscais (Rel 19)'!$L:$L,"MERCADORIA",'Notas Fiscais (Rel 19)'!$E:$E,"&gt;="&amp;DATE(2026,10,1),'Notas Fiscais (Rel 19)'!$E:$E,"&lt;="&amp;DATE(2026,10,31))</f>
        <v>35272.58</v>
      </c>
      <c r="K16" s="16" t="n">
        <f aca="false">IF($A16=INDEX('Venda Anual (Base)'!$A$5:$A$16,MONTH('Venda Anual (Base)'!$C$18)),IFERROR(B16/DAY('Venda Anual (Base)'!$C$18)*DAY(EOMONTH('Venda Anual (Base)'!$C$18,0)),""),"")</f>
        <v>411430.45</v>
      </c>
      <c r="L16" s="16" t="n">
        <f aca="false">('Resumo Grupos'!K13)</f>
        <v>46251.54</v>
      </c>
      <c r="M16" s="16" t="n">
        <f aca="false">IFERROR(B16-D16-L16,"")</f>
        <v>-72775.78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3" t="s">
        <v>2102</v>
      </c>
      <c r="B17" s="16" t="n">
        <f aca="false">IFERROR(INDEX('Venda Anual (Base)'!$C$5:$C$16,MATCH($A17,'Venda Anual (Base)'!$A$5:$A$16,0)),"")</f>
        <v>0</v>
      </c>
      <c r="C17" s="16" t="n">
        <f aca="false">(B16*$E$3)</f>
        <v>65032.555</v>
      </c>
      <c r="D17" s="16" t="n">
        <f aca="false">IFERROR(INDEX('Resumo Mensal'!$C$2:$C$25,MATCH($A17,'Resumo Mensal'!$A$2:$A$25,0)),0)</f>
        <v>8079.71</v>
      </c>
      <c r="E17" s="16" t="n">
        <f aca="false">IF(AND(ISNUMBER(C17),D17&gt;0),D17-C17,"")</f>
        <v>-56952.845</v>
      </c>
      <c r="F17" s="70" t="n">
        <f aca="false">IF(AND(ISNUMBER(B16),ISNUMBER(B15),B15&lt;&gt;0),B16/B15,"")</f>
        <v>0.249448020605691</v>
      </c>
      <c r="G17" s="70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16222.2421196808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16627.46</v>
      </c>
      <c r="M17" s="16" t="n">
        <f aca="false">IFERROR(B17-D17-L17,"")</f>
        <v>-24707.17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3" t="s">
        <v>2103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3323.62</v>
      </c>
      <c r="E18" s="16" t="n">
        <f aca="false">IF(AND(ISNUMBER(C18),D18&gt;0),D18-C18,"")</f>
        <v>3323.62</v>
      </c>
      <c r="F18" s="70" t="n">
        <f aca="false">IF(AND(ISNUMBER(B17),ISNUMBER(B16),B16&lt;&gt;0),B17/B16,"")</f>
        <v>0</v>
      </c>
      <c r="G18" s="70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15798.12</v>
      </c>
      <c r="M18" s="16" t="n">
        <f aca="false">IFERROR(B18-D18-L18,"")</f>
        <v>-19121.74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2116</v>
      </c>
      <c r="B19" s="31" t="n">
        <f aca="false">SUM(B7:B18)</f>
        <v>3250778.9</v>
      </c>
      <c r="C19" s="31" t="n">
        <f aca="false">SUM(C7:C18)</f>
        <v>2275545.23</v>
      </c>
      <c r="D19" s="31" t="n">
        <f aca="false">SUM(D7:D18)</f>
        <v>1297373.98</v>
      </c>
      <c r="E19" s="31" t="n">
        <f aca="false">IF(COUNT(E7:E18)=0,"sem dados comparaveis ainda",SUM(E7:E18))</f>
        <v>-79559.7389999999</v>
      </c>
      <c r="F19" s="71" t="n">
        <f aca="false">SUM(F7:F18)</f>
        <v>8.46705730081754</v>
      </c>
      <c r="G19" s="70"/>
      <c r="I19" s="16" t="n">
        <f aca="false">SUM(I7:I18)</f>
        <v>2191975.03055937</v>
      </c>
      <c r="J19" s="16" t="n">
        <f aca="false">SUM(J7:J18)</f>
        <v>1196631.9</v>
      </c>
      <c r="K19" s="16" t="n">
        <f aca="false">SUM(K7:K18)</f>
        <v>411430.45</v>
      </c>
      <c r="L19" s="16" t="n">
        <f aca="false">SUM(L7:L18)</f>
        <v>663174.93</v>
      </c>
      <c r="M19" s="16" t="n">
        <f aca="false">SUM(M7:M18)</f>
        <v>1290229.99</v>
      </c>
      <c r="N19" s="16" t="n">
        <f aca="false">SUM(N7:N18)</f>
        <v>2650.86</v>
      </c>
    </row>
    <row r="21" customFormat="false" ht="12.75" hidden="false" customHeight="true" outlineLevel="0" collapsed="false">
      <c r="A21" s="23" t="s">
        <v>2267</v>
      </c>
    </row>
    <row r="23" customFormat="false" ht="62.25" hidden="false" customHeight="true" outlineLevel="0" collapsed="false">
      <c r="A23" s="23" t="s">
        <v>2268</v>
      </c>
    </row>
    <row r="25" customFormat="false" ht="12.75" hidden="false" customHeight="true" outlineLevel="0" collapsed="false">
      <c r="B25" s="15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20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pane xSplit="0" ySplit="1" topLeftCell="A2" activePane="bottomLeft" state="frozen"/>
      <selection pane="topLeft" activeCell="I1" activeCellId="0" sqref="I1"/>
      <selection pane="bottomLeft" activeCell="P5" activeCellId="0" sqref="P5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9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9.11"/>
    <col collapsed="false" customWidth="true" hidden="false" outlineLevel="0" max="7" min="7" style="1" width="89.76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1" width="9.33"/>
    <col collapsed="false" customWidth="true" hidden="false" outlineLevel="0" max="12" min="12" style="1" width="13.22"/>
    <col collapsed="false" customWidth="true" hidden="false" outlineLevel="0" max="14" min="14" style="1" width="13.34"/>
    <col collapsed="false" customWidth="true" hidden="false" outlineLevel="0" max="15" min="15" style="1" width="13.44"/>
    <col collapsed="false" customWidth="true" hidden="false" outlineLevel="0" max="16" min="16" style="1" width="16.33"/>
  </cols>
  <sheetData>
    <row r="1" customFormat="false" ht="15" hidden="false" customHeight="true" outlineLevel="0" collapsed="false">
      <c r="A1" s="1" t="s">
        <v>2269</v>
      </c>
      <c r="B1" s="1" t="s">
        <v>2270</v>
      </c>
      <c r="C1" s="1" t="s">
        <v>2271</v>
      </c>
      <c r="D1" s="1" t="s">
        <v>2272</v>
      </c>
      <c r="E1" s="1" t="s">
        <v>2273</v>
      </c>
      <c r="F1" s="1" t="s">
        <v>2274</v>
      </c>
      <c r="G1" s="1" t="s">
        <v>2275</v>
      </c>
      <c r="H1" s="1" t="s">
        <v>2276</v>
      </c>
      <c r="I1" s="1" t="s">
        <v>2277</v>
      </c>
      <c r="J1" s="1" t="s">
        <v>2278</v>
      </c>
      <c r="K1" s="1" t="s">
        <v>2279</v>
      </c>
      <c r="L1" s="1" t="s">
        <v>2280</v>
      </c>
      <c r="N1" s="29" t="s">
        <v>2281</v>
      </c>
      <c r="O1" s="29" t="s">
        <v>2282</v>
      </c>
      <c r="P1" s="29" t="s">
        <v>2283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2284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2285</v>
      </c>
      <c r="K2" s="16" t="n">
        <v>305.12</v>
      </c>
      <c r="L2" s="1" t="s">
        <v>2286</v>
      </c>
      <c r="N2" s="72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2287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2285</v>
      </c>
      <c r="K3" s="16" t="n">
        <v>3329</v>
      </c>
      <c r="L3" s="1" t="s">
        <v>2286</v>
      </c>
      <c r="N3" s="72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2288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2285</v>
      </c>
      <c r="K4" s="16" t="n">
        <v>374.01</v>
      </c>
      <c r="L4" s="1" t="s">
        <v>2286</v>
      </c>
      <c r="N4" s="72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2289</v>
      </c>
      <c r="D5" s="1" t="s">
        <v>2290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2285</v>
      </c>
      <c r="K5" s="16" t="n">
        <v>172</v>
      </c>
      <c r="L5" s="1" t="s">
        <v>2286</v>
      </c>
      <c r="N5" s="72" t="n">
        <v>9</v>
      </c>
      <c r="O5" s="16" t="n">
        <f aca="false">IF($N5="","",SUMIFS($K:$K,$E:$E,"&gt;="&amp;DATE(2026,$N5,1),$E:$E,"&lt;="&amp;EOMONTH(DATE(2026,$N5,1),0)))</f>
        <v>263595.83</v>
      </c>
      <c r="P5" s="16" t="n">
        <f aca="false">IF($N5="","",SUMIFS($K:$K,$L:$L,"MERCADORIA",$E:$E,"&gt;="&amp;DATE(2026,$N5,1),$E:$E,"&lt;="&amp;EOMONTH(DATE(2026,$N5,1),0)))</f>
        <v>253643.55</v>
      </c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2284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2285</v>
      </c>
      <c r="K6" s="16" t="n">
        <v>319.14</v>
      </c>
      <c r="L6" s="1" t="s">
        <v>2286</v>
      </c>
      <c r="N6" s="72" t="n">
        <v>10</v>
      </c>
      <c r="O6" s="16" t="n">
        <f aca="false">IF($N6="","",SUMIFS($K:$K,$E:$E,"&gt;="&amp;DATE(2026,$N6,1),$E:$E,"&lt;="&amp;EOMONTH(DATE(2026,$N6,1),0)))</f>
        <v>35272.58</v>
      </c>
      <c r="P6" s="16" t="n">
        <f aca="false">IF($N6="","",SUMIFS($K:$K,$L:$L,"MERCADORIA",$E:$E,"&gt;="&amp;DATE(2026,$N6,1),$E:$E,"&lt;="&amp;EOMONTH(DATE(2026,$N6,1),0)))</f>
        <v>35272.58</v>
      </c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2284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2285</v>
      </c>
      <c r="K7" s="16" t="n">
        <v>225.8</v>
      </c>
      <c r="L7" s="1" t="s">
        <v>2286</v>
      </c>
      <c r="N7" s="72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2291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2285</v>
      </c>
      <c r="K8" s="16" t="n">
        <v>449.5</v>
      </c>
      <c r="L8" s="1" t="s">
        <v>2286</v>
      </c>
      <c r="N8" s="73" t="s">
        <v>2116</v>
      </c>
      <c r="O8" s="33" t="n">
        <f aca="false">SUM(O2:O7)</f>
        <v>1216957.53</v>
      </c>
      <c r="P8" s="33" t="n">
        <f aca="false">SUM(P2:P7)</f>
        <v>1196631.9</v>
      </c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2292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2285</v>
      </c>
      <c r="K9" s="16" t="n">
        <v>334.6</v>
      </c>
      <c r="L9" s="1" t="s">
        <v>2286</v>
      </c>
      <c r="N9" s="15"/>
      <c r="O9" s="16"/>
      <c r="P9" s="16"/>
      <c r="Q9" s="74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2293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2285</v>
      </c>
      <c r="K10" s="16" t="n">
        <v>672.85</v>
      </c>
      <c r="L10" s="1" t="s">
        <v>2286</v>
      </c>
      <c r="N10" s="15" t="s">
        <v>2294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2295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2285</v>
      </c>
      <c r="K11" s="16" t="n">
        <v>337.08</v>
      </c>
      <c r="L11" s="1" t="s">
        <v>2286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2289</v>
      </c>
      <c r="D12" s="1" t="s">
        <v>2290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2285</v>
      </c>
      <c r="K12" s="16" t="n">
        <v>130.5</v>
      </c>
      <c r="L12" s="1" t="s">
        <v>2286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2296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2285</v>
      </c>
      <c r="K13" s="16" t="n">
        <v>342.59</v>
      </c>
      <c r="L13" s="1" t="s">
        <v>2286</v>
      </c>
      <c r="N13" s="15"/>
      <c r="O13" s="16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2297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2285</v>
      </c>
      <c r="K14" s="16" t="n">
        <v>195</v>
      </c>
      <c r="L14" s="1" t="s">
        <v>2286</v>
      </c>
      <c r="N14" s="15"/>
      <c r="O14" s="16"/>
      <c r="P14" s="16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2297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2285</v>
      </c>
      <c r="K15" s="16" t="n">
        <v>1465.86</v>
      </c>
      <c r="L15" s="1" t="s">
        <v>2286</v>
      </c>
      <c r="N15" s="15"/>
      <c r="O15" s="16"/>
      <c r="P15" s="16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2297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2285</v>
      </c>
      <c r="K16" s="16" t="n">
        <v>1465.86</v>
      </c>
      <c r="L16" s="1" t="s">
        <v>2286</v>
      </c>
      <c r="N16" s="15"/>
      <c r="O16" s="16"/>
      <c r="P16" s="16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2297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2285</v>
      </c>
      <c r="K17" s="16" t="n">
        <v>195</v>
      </c>
      <c r="L17" s="1" t="s">
        <v>2286</v>
      </c>
      <c r="N17" s="15"/>
      <c r="O17" s="16"/>
      <c r="P17" s="16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2298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2285</v>
      </c>
      <c r="K18" s="16" t="n">
        <v>570</v>
      </c>
      <c r="L18" s="1" t="s">
        <v>2286</v>
      </c>
      <c r="N18" s="15"/>
      <c r="O18" s="16"/>
      <c r="P18" s="16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2299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2285</v>
      </c>
      <c r="K19" s="16" t="n">
        <v>209.7</v>
      </c>
      <c r="L19" s="1" t="s">
        <v>2286</v>
      </c>
      <c r="N19" s="15"/>
      <c r="O19" s="16"/>
      <c r="P19" s="16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2300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2285</v>
      </c>
      <c r="K20" s="16" t="n">
        <v>180</v>
      </c>
      <c r="L20" s="1" t="s">
        <v>2286</v>
      </c>
      <c r="N20" s="15"/>
      <c r="O20" s="16"/>
      <c r="P20" s="16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2301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2285</v>
      </c>
      <c r="K21" s="16" t="n">
        <v>140</v>
      </c>
      <c r="L21" s="1" t="s">
        <v>2286</v>
      </c>
      <c r="N21" s="15"/>
      <c r="O21" s="16"/>
      <c r="P21" s="16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2284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2285</v>
      </c>
      <c r="K22" s="16" t="n">
        <v>552.17</v>
      </c>
      <c r="L22" s="1" t="s">
        <v>2286</v>
      </c>
      <c r="N22" s="15"/>
      <c r="O22" s="16"/>
      <c r="P22" s="16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2302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2285</v>
      </c>
      <c r="K23" s="16" t="n">
        <v>2264.85</v>
      </c>
      <c r="L23" s="1" t="s">
        <v>2286</v>
      </c>
      <c r="N23" s="15"/>
      <c r="O23" s="16"/>
      <c r="P23" s="16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2284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2285</v>
      </c>
      <c r="K24" s="16" t="n">
        <v>182.54</v>
      </c>
      <c r="L24" s="1" t="s">
        <v>2286</v>
      </c>
      <c r="N24" s="15"/>
      <c r="O24" s="16"/>
      <c r="P24" s="16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2284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2285</v>
      </c>
      <c r="K25" s="16" t="n">
        <v>953.47</v>
      </c>
      <c r="L25" s="1" t="s">
        <v>2286</v>
      </c>
      <c r="N25" s="15"/>
      <c r="O25" s="16"/>
      <c r="P25" s="16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2303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2285</v>
      </c>
      <c r="K26" s="16" t="n">
        <v>199</v>
      </c>
      <c r="L26" s="1" t="s">
        <v>2286</v>
      </c>
      <c r="N26" s="15"/>
      <c r="O26" s="16"/>
      <c r="P26" s="16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2304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2285</v>
      </c>
      <c r="K27" s="16" t="n">
        <v>431.22</v>
      </c>
      <c r="L27" s="1" t="s">
        <v>2286</v>
      </c>
      <c r="N27" s="15"/>
      <c r="O27" s="16"/>
      <c r="P27" s="16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2298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2285</v>
      </c>
      <c r="K28" s="16" t="n">
        <v>950</v>
      </c>
      <c r="L28" s="1" t="s">
        <v>2286</v>
      </c>
      <c r="N28" s="15"/>
      <c r="O28" s="16"/>
      <c r="P28" s="16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2305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2285</v>
      </c>
      <c r="K29" s="16" t="n">
        <v>1600.8</v>
      </c>
      <c r="L29" s="1" t="s">
        <v>2286</v>
      </c>
      <c r="N29" s="15"/>
      <c r="O29" s="16"/>
      <c r="P29" s="16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2289</v>
      </c>
      <c r="D30" s="1" t="s">
        <v>2290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2285</v>
      </c>
      <c r="K30" s="16" t="n">
        <v>133.5</v>
      </c>
      <c r="L30" s="1" t="s">
        <v>2286</v>
      </c>
      <c r="N30" s="15"/>
      <c r="O30" s="16"/>
      <c r="P30" s="16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2289</v>
      </c>
      <c r="D31" s="1" t="s">
        <v>2290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2285</v>
      </c>
      <c r="K31" s="16" t="n">
        <v>90</v>
      </c>
      <c r="L31" s="1" t="s">
        <v>2286</v>
      </c>
      <c r="N31" s="15"/>
      <c r="O31" s="16"/>
      <c r="P31" s="16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2289</v>
      </c>
      <c r="D32" s="1" t="s">
        <v>2290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2285</v>
      </c>
      <c r="K32" s="16" t="n">
        <v>81.5</v>
      </c>
      <c r="L32" s="1" t="s">
        <v>2286</v>
      </c>
      <c r="N32" s="15"/>
      <c r="O32" s="16"/>
      <c r="P32" s="16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2306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2285</v>
      </c>
      <c r="K33" s="16" t="n">
        <v>618.56</v>
      </c>
      <c r="L33" s="1" t="s">
        <v>2286</v>
      </c>
      <c r="N33" s="15"/>
      <c r="O33" s="16"/>
      <c r="P33" s="16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2297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2285</v>
      </c>
      <c r="K34" s="16" t="n">
        <v>1281.95</v>
      </c>
      <c r="L34" s="1" t="s">
        <v>2286</v>
      </c>
      <c r="N34" s="15"/>
      <c r="O34" s="16"/>
      <c r="P34" s="16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2297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2285</v>
      </c>
      <c r="K35" s="16" t="n">
        <v>247</v>
      </c>
      <c r="L35" s="1" t="s">
        <v>2286</v>
      </c>
      <c r="N35" s="15"/>
      <c r="O35" s="16"/>
      <c r="P35" s="16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2307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2285</v>
      </c>
      <c r="K36" s="16" t="n">
        <v>1169.23</v>
      </c>
      <c r="L36" s="1" t="s">
        <v>2286</v>
      </c>
      <c r="N36" s="15"/>
      <c r="O36" s="16"/>
      <c r="P36" s="16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2308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2285</v>
      </c>
      <c r="K37" s="16" t="n">
        <v>161</v>
      </c>
      <c r="L37" s="1" t="s">
        <v>2286</v>
      </c>
      <c r="N37" s="15"/>
      <c r="O37" s="16"/>
      <c r="P37" s="16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2299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2285</v>
      </c>
      <c r="K38" s="16" t="n">
        <v>126.04</v>
      </c>
      <c r="L38" s="1" t="s">
        <v>2286</v>
      </c>
      <c r="N38" s="15"/>
      <c r="O38" s="16"/>
      <c r="P38" s="16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2297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2285</v>
      </c>
      <c r="K39" s="16" t="n">
        <v>247</v>
      </c>
      <c r="L39" s="1" t="s">
        <v>2286</v>
      </c>
      <c r="N39" s="15"/>
      <c r="O39" s="16"/>
      <c r="P39" s="16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2297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2285</v>
      </c>
      <c r="K40" s="16" t="n">
        <v>1281.95</v>
      </c>
      <c r="L40" s="1" t="s">
        <v>2286</v>
      </c>
      <c r="N40" s="15"/>
      <c r="O40" s="16"/>
      <c r="P40" s="16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2301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2285</v>
      </c>
      <c r="K41" s="16" t="n">
        <v>140</v>
      </c>
      <c r="L41" s="1" t="s">
        <v>2286</v>
      </c>
      <c r="N41" s="15"/>
      <c r="O41" s="16"/>
      <c r="P41" s="16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2292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2285</v>
      </c>
      <c r="K42" s="16" t="n">
        <v>282.25</v>
      </c>
      <c r="L42" s="1" t="s">
        <v>2286</v>
      </c>
      <c r="N42" s="15"/>
      <c r="O42" s="16"/>
      <c r="P42" s="16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2289</v>
      </c>
      <c r="D43" s="1" t="s">
        <v>2290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2285</v>
      </c>
      <c r="K43" s="16" t="n">
        <v>232</v>
      </c>
      <c r="L43" s="1" t="s">
        <v>2286</v>
      </c>
      <c r="N43" s="15"/>
      <c r="O43" s="16"/>
      <c r="P43" s="16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2289</v>
      </c>
      <c r="D44" s="1" t="s">
        <v>2290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2285</v>
      </c>
      <c r="K44" s="16" t="n">
        <v>72</v>
      </c>
      <c r="L44" s="1" t="s">
        <v>2286</v>
      </c>
      <c r="N44" s="15"/>
      <c r="O44" s="16"/>
      <c r="P44" s="16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2296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2285</v>
      </c>
      <c r="K45" s="16" t="n">
        <v>333.54</v>
      </c>
      <c r="L45" s="1" t="s">
        <v>2286</v>
      </c>
      <c r="N45" s="15"/>
      <c r="O45" s="16"/>
      <c r="P45" s="16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2302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2285</v>
      </c>
      <c r="K46" s="16" t="n">
        <v>1068</v>
      </c>
      <c r="L46" s="1" t="s">
        <v>2286</v>
      </c>
      <c r="N46" s="15"/>
      <c r="O46" s="16"/>
      <c r="P46" s="16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2284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2285</v>
      </c>
      <c r="K47" s="16" t="n">
        <v>219.97</v>
      </c>
      <c r="L47" s="1" t="s">
        <v>2286</v>
      </c>
      <c r="N47" s="15"/>
      <c r="O47" s="16"/>
      <c r="P47" s="16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2284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2285</v>
      </c>
      <c r="K48" s="16" t="n">
        <v>1134.74</v>
      </c>
      <c r="L48" s="1" t="s">
        <v>2286</v>
      </c>
      <c r="N48" s="15"/>
      <c r="O48" s="16"/>
      <c r="P48" s="16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2297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2285</v>
      </c>
      <c r="K49" s="16" t="n">
        <v>180</v>
      </c>
      <c r="L49" s="1" t="s">
        <v>2286</v>
      </c>
      <c r="N49" s="15"/>
      <c r="O49" s="16"/>
      <c r="P49" s="16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2297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2285</v>
      </c>
      <c r="K50" s="16" t="n">
        <v>195</v>
      </c>
      <c r="L50" s="1" t="s">
        <v>2286</v>
      </c>
      <c r="N50" s="15"/>
      <c r="O50" s="16"/>
      <c r="P50" s="16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2309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2285</v>
      </c>
      <c r="K51" s="16" t="n">
        <v>5728.5</v>
      </c>
      <c r="L51" s="1" t="s">
        <v>2286</v>
      </c>
      <c r="N51" s="15"/>
      <c r="O51" s="16"/>
      <c r="P51" s="16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2305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2285</v>
      </c>
      <c r="K52" s="16" t="n">
        <v>3840</v>
      </c>
      <c r="L52" s="1" t="s">
        <v>2286</v>
      </c>
      <c r="N52" s="15"/>
      <c r="O52" s="16"/>
      <c r="P52" s="16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2291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2285</v>
      </c>
      <c r="K53" s="16" t="n">
        <v>561.5</v>
      </c>
      <c r="L53" s="1" t="s">
        <v>2286</v>
      </c>
      <c r="N53" s="15"/>
      <c r="O53" s="16"/>
      <c r="P53" s="16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2310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2285</v>
      </c>
      <c r="K54" s="16" t="n">
        <v>1049.39</v>
      </c>
      <c r="L54" s="1" t="s">
        <v>2286</v>
      </c>
      <c r="N54" s="15"/>
      <c r="O54" s="16"/>
      <c r="P54" s="16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2300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2285</v>
      </c>
      <c r="K55" s="16" t="n">
        <v>180</v>
      </c>
      <c r="L55" s="1" t="s">
        <v>2286</v>
      </c>
      <c r="N55" s="15"/>
      <c r="O55" s="16"/>
      <c r="P55" s="16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2311</v>
      </c>
      <c r="E56" s="15" t="n">
        <v>46181</v>
      </c>
      <c r="F56" s="15" t="n">
        <v>46180</v>
      </c>
      <c r="G56" s="1" t="s">
        <v>2312</v>
      </c>
      <c r="H56" s="1" t="n">
        <v>1223267</v>
      </c>
      <c r="I56" s="1" t="n">
        <v>1</v>
      </c>
      <c r="J56" s="1" t="s">
        <v>2285</v>
      </c>
      <c r="K56" s="16" t="n">
        <v>688.3</v>
      </c>
      <c r="L56" s="1" t="s">
        <v>2286</v>
      </c>
      <c r="N56" s="15"/>
      <c r="O56" s="16"/>
      <c r="P56" s="16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2301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2285</v>
      </c>
      <c r="K57" s="16" t="n">
        <v>140</v>
      </c>
      <c r="L57" s="1" t="s">
        <v>2286</v>
      </c>
      <c r="N57" s="15"/>
      <c r="O57" s="16"/>
      <c r="P57" s="16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2292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2285</v>
      </c>
      <c r="K58" s="16" t="n">
        <v>307.2</v>
      </c>
      <c r="L58" s="1" t="s">
        <v>2286</v>
      </c>
      <c r="N58" s="15"/>
      <c r="O58" s="16"/>
      <c r="P58" s="16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2297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2285</v>
      </c>
      <c r="K59" s="16" t="n">
        <v>195</v>
      </c>
      <c r="L59" s="1" t="s">
        <v>2286</v>
      </c>
      <c r="N59" s="15"/>
      <c r="O59" s="16"/>
      <c r="P59" s="16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2297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2285</v>
      </c>
      <c r="K60" s="16" t="n">
        <v>180</v>
      </c>
      <c r="L60" s="1" t="s">
        <v>2286</v>
      </c>
      <c r="N60" s="15"/>
      <c r="O60" s="16"/>
      <c r="P60" s="16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2313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2285</v>
      </c>
      <c r="K61" s="16" t="n">
        <v>909.57</v>
      </c>
      <c r="L61" s="1" t="s">
        <v>2286</v>
      </c>
      <c r="N61" s="15"/>
      <c r="O61" s="16"/>
      <c r="P61" s="16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2314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2285</v>
      </c>
      <c r="K62" s="16" t="n">
        <v>796.16</v>
      </c>
      <c r="L62" s="1" t="s">
        <v>2286</v>
      </c>
      <c r="N62" s="15"/>
      <c r="O62" s="16"/>
      <c r="P62" s="16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2297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2285</v>
      </c>
      <c r="K63" s="16" t="n">
        <v>1926.18</v>
      </c>
      <c r="L63" s="1" t="s">
        <v>2286</v>
      </c>
      <c r="N63" s="15"/>
      <c r="O63" s="16"/>
      <c r="P63" s="16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2299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2285</v>
      </c>
      <c r="K64" s="16" t="n">
        <v>186.94</v>
      </c>
      <c r="L64" s="1" t="s">
        <v>2286</v>
      </c>
      <c r="N64" s="15"/>
      <c r="O64" s="16"/>
      <c r="P64" s="16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2315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2285</v>
      </c>
      <c r="K65" s="16" t="n">
        <v>460</v>
      </c>
      <c r="L65" s="1" t="s">
        <v>2286</v>
      </c>
      <c r="N65" s="15"/>
      <c r="O65" s="16"/>
      <c r="P65" s="16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2316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2285</v>
      </c>
      <c r="K66" s="16" t="n">
        <v>1377</v>
      </c>
      <c r="L66" s="1" t="s">
        <v>2286</v>
      </c>
      <c r="N66" s="15"/>
      <c r="O66" s="16"/>
      <c r="P66" s="16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2300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2285</v>
      </c>
      <c r="K67" s="16" t="n">
        <v>180</v>
      </c>
      <c r="L67" s="1" t="s">
        <v>2286</v>
      </c>
      <c r="N67" s="15"/>
      <c r="O67" s="16"/>
      <c r="P67" s="16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2297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2285</v>
      </c>
      <c r="K68" s="16" t="n">
        <v>1926.18</v>
      </c>
      <c r="L68" s="1" t="s">
        <v>2286</v>
      </c>
      <c r="N68" s="15"/>
      <c r="O68" s="16"/>
      <c r="P68" s="16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2297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2285</v>
      </c>
      <c r="K69" s="16" t="n">
        <v>600</v>
      </c>
      <c r="L69" s="1" t="s">
        <v>2286</v>
      </c>
      <c r="N69" s="15"/>
      <c r="O69" s="16"/>
      <c r="P69" s="16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2297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2285</v>
      </c>
      <c r="K70" s="16" t="n">
        <v>1800</v>
      </c>
      <c r="L70" s="1" t="s">
        <v>2286</v>
      </c>
      <c r="N70" s="15"/>
      <c r="O70" s="16"/>
      <c r="P70" s="16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2297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2285</v>
      </c>
      <c r="K71" s="16" t="n">
        <v>1094</v>
      </c>
      <c r="L71" s="1" t="s">
        <v>2286</v>
      </c>
      <c r="N71" s="15"/>
      <c r="O71" s="16"/>
      <c r="P71" s="16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2297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2285</v>
      </c>
      <c r="K72" s="16" t="n">
        <v>195</v>
      </c>
      <c r="L72" s="1" t="s">
        <v>2286</v>
      </c>
      <c r="N72" s="15"/>
      <c r="O72" s="16"/>
      <c r="P72" s="16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2317</v>
      </c>
      <c r="E73" s="15" t="n">
        <v>46183</v>
      </c>
      <c r="F73" s="15" t="n">
        <v>46182</v>
      </c>
      <c r="G73" s="1" t="s">
        <v>2318</v>
      </c>
      <c r="H73" s="1" t="n">
        <v>1232476</v>
      </c>
      <c r="I73" s="1" t="n">
        <v>1</v>
      </c>
      <c r="J73" s="1" t="s">
        <v>2285</v>
      </c>
      <c r="K73" s="16" t="n">
        <v>1837.1</v>
      </c>
      <c r="L73" s="1" t="s">
        <v>2286</v>
      </c>
      <c r="N73" s="15"/>
      <c r="O73" s="16"/>
      <c r="P73" s="16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2287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2285</v>
      </c>
      <c r="K74" s="16" t="n">
        <v>4433</v>
      </c>
      <c r="L74" s="1" t="s">
        <v>2286</v>
      </c>
      <c r="N74" s="15"/>
      <c r="O74" s="16"/>
      <c r="P74" s="16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2319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2285</v>
      </c>
      <c r="K75" s="16" t="n">
        <v>250</v>
      </c>
      <c r="L75" s="1" t="s">
        <v>2286</v>
      </c>
      <c r="N75" s="15"/>
      <c r="O75" s="16"/>
      <c r="P75" s="16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2289</v>
      </c>
      <c r="D76" s="1" t="s">
        <v>2290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2285</v>
      </c>
      <c r="K76" s="16" t="n">
        <v>171.5</v>
      </c>
      <c r="L76" s="1" t="s">
        <v>2286</v>
      </c>
      <c r="N76" s="15"/>
      <c r="O76" s="16"/>
      <c r="P76" s="16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2297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2285</v>
      </c>
      <c r="K77" s="16" t="n">
        <v>1094</v>
      </c>
      <c r="L77" s="1" t="s">
        <v>2286</v>
      </c>
      <c r="N77" s="15"/>
      <c r="O77" s="16"/>
      <c r="P77" s="16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2297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2285</v>
      </c>
      <c r="K78" s="16" t="n">
        <v>600</v>
      </c>
      <c r="L78" s="1" t="s">
        <v>2286</v>
      </c>
      <c r="N78" s="15"/>
      <c r="O78" s="16"/>
      <c r="P78" s="16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2297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2285</v>
      </c>
      <c r="K79" s="16" t="n">
        <v>1800</v>
      </c>
      <c r="L79" s="1" t="s">
        <v>2286</v>
      </c>
      <c r="N79" s="15"/>
      <c r="O79" s="16"/>
      <c r="P79" s="16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2297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2285</v>
      </c>
      <c r="K80" s="16" t="n">
        <v>195</v>
      </c>
      <c r="L80" s="1" t="s">
        <v>2286</v>
      </c>
      <c r="N80" s="15"/>
      <c r="O80" s="16"/>
      <c r="P80" s="16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2320</v>
      </c>
      <c r="E81" s="15" t="n">
        <v>46183</v>
      </c>
      <c r="F81" s="15" t="n">
        <v>46179</v>
      </c>
      <c r="G81" s="1" t="s">
        <v>2321</v>
      </c>
      <c r="H81" s="1" t="n">
        <v>1231085</v>
      </c>
      <c r="I81" s="1" t="n">
        <v>1</v>
      </c>
      <c r="J81" s="1" t="s">
        <v>2285</v>
      </c>
      <c r="K81" s="16" t="n">
        <v>190.5</v>
      </c>
      <c r="L81" s="1" t="s">
        <v>2286</v>
      </c>
      <c r="N81" s="15"/>
      <c r="O81" s="16"/>
      <c r="P81" s="16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2322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2285</v>
      </c>
      <c r="K82" s="16" t="n">
        <v>1101.98</v>
      </c>
      <c r="L82" s="1" t="s">
        <v>2286</v>
      </c>
      <c r="N82" s="15"/>
      <c r="O82" s="16"/>
      <c r="P82" s="16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2085</v>
      </c>
      <c r="D83" s="1" t="s">
        <v>2322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2285</v>
      </c>
      <c r="K83" s="16" t="n">
        <v>1844.15</v>
      </c>
      <c r="L83" s="1" t="s">
        <v>2286</v>
      </c>
      <c r="N83" s="15"/>
      <c r="O83" s="16"/>
      <c r="P83" s="16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2310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2285</v>
      </c>
      <c r="K84" s="16" t="n">
        <v>1474.13</v>
      </c>
      <c r="L84" s="1" t="s">
        <v>2286</v>
      </c>
      <c r="N84" s="15"/>
      <c r="O84" s="16"/>
      <c r="P84" s="16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2323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2285</v>
      </c>
      <c r="K85" s="16" t="n">
        <v>338</v>
      </c>
      <c r="L85" s="1" t="s">
        <v>2286</v>
      </c>
      <c r="N85" s="15"/>
      <c r="O85" s="16"/>
      <c r="P85" s="16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2324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2285</v>
      </c>
      <c r="K86" s="16" t="n">
        <v>160.32</v>
      </c>
      <c r="L86" s="1" t="s">
        <v>2286</v>
      </c>
      <c r="N86" s="15"/>
      <c r="O86" s="16"/>
      <c r="P86" s="16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2304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2285</v>
      </c>
      <c r="K87" s="16" t="n">
        <v>1927.2</v>
      </c>
      <c r="L87" s="1" t="s">
        <v>2286</v>
      </c>
      <c r="N87" s="15"/>
      <c r="O87" s="16"/>
      <c r="P87" s="16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2325</v>
      </c>
      <c r="D88" s="1" t="s">
        <v>2326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2285</v>
      </c>
      <c r="K88" s="16" t="n">
        <v>18322.09</v>
      </c>
      <c r="L88" s="1" t="s">
        <v>2286</v>
      </c>
      <c r="N88" s="15"/>
      <c r="O88" s="16"/>
      <c r="P88" s="16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2301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2285</v>
      </c>
      <c r="K89" s="16" t="n">
        <v>200</v>
      </c>
      <c r="L89" s="1" t="s">
        <v>2286</v>
      </c>
      <c r="O89" s="16"/>
      <c r="P89" s="16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2327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2285</v>
      </c>
      <c r="K90" s="16" t="n">
        <v>715.2</v>
      </c>
      <c r="L90" s="1" t="s">
        <v>2286</v>
      </c>
      <c r="O90" s="15"/>
      <c r="P90" s="16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2328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2285</v>
      </c>
      <c r="K91" s="16" t="n">
        <v>1366.12</v>
      </c>
      <c r="L91" s="1" t="s">
        <v>2286</v>
      </c>
      <c r="O91" s="15"/>
      <c r="P91" s="16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2329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2285</v>
      </c>
      <c r="K92" s="16" t="n">
        <v>345.7</v>
      </c>
      <c r="L92" s="1" t="s">
        <v>2286</v>
      </c>
      <c r="O92" s="15"/>
      <c r="P92" s="16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2296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2285</v>
      </c>
      <c r="K93" s="16" t="n">
        <v>478.8</v>
      </c>
      <c r="L93" s="1" t="s">
        <v>2286</v>
      </c>
      <c r="O93" s="15"/>
      <c r="P93" s="16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2330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2285</v>
      </c>
      <c r="K94" s="16" t="n">
        <v>3870.5</v>
      </c>
      <c r="L94" s="1" t="s">
        <v>2286</v>
      </c>
      <c r="O94" s="15"/>
      <c r="P94" s="16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2331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2285</v>
      </c>
      <c r="K95" s="16" t="n">
        <v>2512.45</v>
      </c>
      <c r="L95" s="1" t="s">
        <v>2286</v>
      </c>
      <c r="O95" s="15"/>
      <c r="P95" s="16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2332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2285</v>
      </c>
      <c r="K96" s="16" t="n">
        <v>734.33</v>
      </c>
      <c r="L96" s="1" t="s">
        <v>2286</v>
      </c>
      <c r="O96" s="15"/>
      <c r="P96" s="16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2333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2285</v>
      </c>
      <c r="K97" s="16" t="n">
        <v>3312.16</v>
      </c>
      <c r="L97" s="1" t="s">
        <v>2286</v>
      </c>
      <c r="O97" s="15"/>
      <c r="P97" s="16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2334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2285</v>
      </c>
      <c r="K98" s="16" t="n">
        <v>278</v>
      </c>
      <c r="L98" s="1" t="s">
        <v>2286</v>
      </c>
      <c r="O98" s="15"/>
      <c r="P98" s="16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2335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2285</v>
      </c>
      <c r="K99" s="16" t="n">
        <v>433.35</v>
      </c>
      <c r="L99" s="1" t="s">
        <v>2286</v>
      </c>
      <c r="O99" s="15"/>
      <c r="P99" s="16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2335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2285</v>
      </c>
      <c r="K100" s="16" t="n">
        <v>1689.49</v>
      </c>
      <c r="L100" s="1" t="s">
        <v>2286</v>
      </c>
      <c r="O100" s="15"/>
      <c r="P100" s="16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2295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2285</v>
      </c>
      <c r="K101" s="16" t="n">
        <v>440.45</v>
      </c>
      <c r="L101" s="1" t="s">
        <v>2286</v>
      </c>
      <c r="O101" s="15"/>
      <c r="P101" s="16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2284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2285</v>
      </c>
      <c r="K102" s="16" t="n">
        <v>192.43</v>
      </c>
      <c r="L102" s="1" t="s">
        <v>2286</v>
      </c>
      <c r="O102" s="15"/>
      <c r="P102" s="16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2284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2285</v>
      </c>
      <c r="K103" s="16" t="n">
        <v>544.32</v>
      </c>
      <c r="L103" s="1" t="s">
        <v>2286</v>
      </c>
      <c r="O103" s="15"/>
      <c r="P103" s="16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2297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2285</v>
      </c>
      <c r="K104" s="16" t="n">
        <v>1323.79</v>
      </c>
      <c r="L104" s="1" t="s">
        <v>2286</v>
      </c>
      <c r="O104" s="15"/>
      <c r="P104" s="16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2297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2285</v>
      </c>
      <c r="K105" s="16" t="n">
        <v>260</v>
      </c>
      <c r="L105" s="1" t="s">
        <v>2286</v>
      </c>
      <c r="O105" s="15"/>
      <c r="P105" s="16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2336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2285</v>
      </c>
      <c r="K106" s="16" t="n">
        <v>2208.28</v>
      </c>
      <c r="L106" s="1" t="s">
        <v>2286</v>
      </c>
      <c r="O106" s="15"/>
      <c r="P106" s="16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2296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2285</v>
      </c>
      <c r="K107" s="16" t="n">
        <v>767.16</v>
      </c>
      <c r="L107" s="1" t="s">
        <v>2286</v>
      </c>
      <c r="O107" s="15"/>
      <c r="P107" s="16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2284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2285</v>
      </c>
      <c r="K108" s="16" t="n">
        <v>16.61</v>
      </c>
      <c r="L108" s="1" t="s">
        <v>2286</v>
      </c>
      <c r="O108" s="15"/>
      <c r="P108" s="16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2284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2285</v>
      </c>
      <c r="K109" s="16" t="n">
        <v>1081.08</v>
      </c>
      <c r="L109" s="1" t="s">
        <v>2286</v>
      </c>
      <c r="O109" s="15"/>
      <c r="P109" s="16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2297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2285</v>
      </c>
      <c r="K110" s="16" t="n">
        <v>260</v>
      </c>
      <c r="L110" s="1" t="s">
        <v>2286</v>
      </c>
      <c r="O110" s="15"/>
      <c r="P110" s="16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2297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2285</v>
      </c>
      <c r="K111" s="16" t="n">
        <v>1323.79</v>
      </c>
      <c r="L111" s="1" t="s">
        <v>2286</v>
      </c>
      <c r="O111" s="15"/>
      <c r="P111" s="16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2303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2285</v>
      </c>
      <c r="K112" s="16" t="n">
        <v>231.5</v>
      </c>
      <c r="L112" s="1" t="s">
        <v>2286</v>
      </c>
      <c r="O112" s="15"/>
      <c r="P112" s="16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2299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2285</v>
      </c>
      <c r="K113" s="16" t="n">
        <v>184.96</v>
      </c>
      <c r="L113" s="1" t="s">
        <v>2286</v>
      </c>
      <c r="O113" s="15"/>
      <c r="P113" s="16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2337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2285</v>
      </c>
      <c r="K114" s="16" t="n">
        <v>1727.71</v>
      </c>
      <c r="L114" s="1" t="s">
        <v>2286</v>
      </c>
      <c r="O114" s="15"/>
      <c r="P114" s="16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2338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2285</v>
      </c>
      <c r="K115" s="16" t="n">
        <v>1150.4</v>
      </c>
      <c r="L115" s="1" t="s">
        <v>2286</v>
      </c>
      <c r="O115" s="15"/>
      <c r="P115" s="16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2292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2285</v>
      </c>
      <c r="K116" s="16" t="n">
        <v>379.6</v>
      </c>
      <c r="L116" s="1" t="s">
        <v>2286</v>
      </c>
      <c r="O116" s="15"/>
      <c r="P116" s="16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2339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2285</v>
      </c>
      <c r="K117" s="16" t="n">
        <v>1149.74</v>
      </c>
      <c r="L117" s="1" t="s">
        <v>2286</v>
      </c>
      <c r="O117" s="15"/>
      <c r="P117" s="16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2340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2285</v>
      </c>
      <c r="K118" s="16" t="n">
        <v>2215.88</v>
      </c>
      <c r="L118" s="1" t="s">
        <v>2286</v>
      </c>
      <c r="O118" s="15"/>
      <c r="P118" s="16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2341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2285</v>
      </c>
      <c r="K119" s="16" t="n">
        <v>1783.9</v>
      </c>
      <c r="L119" s="1" t="s">
        <v>2286</v>
      </c>
      <c r="O119" s="15"/>
      <c r="P119" s="16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2289</v>
      </c>
      <c r="D120" s="1" t="s">
        <v>2290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2285</v>
      </c>
      <c r="K120" s="16" t="n">
        <v>64</v>
      </c>
      <c r="L120" s="1" t="s">
        <v>2286</v>
      </c>
      <c r="O120" s="15"/>
      <c r="P120" s="16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2342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2285</v>
      </c>
      <c r="K121" s="16" t="n">
        <v>540.3</v>
      </c>
      <c r="L121" s="1" t="s">
        <v>2286</v>
      </c>
      <c r="O121" s="15"/>
      <c r="P121" s="16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2298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2285</v>
      </c>
      <c r="K122" s="16" t="n">
        <v>950</v>
      </c>
      <c r="L122" s="1" t="s">
        <v>2286</v>
      </c>
      <c r="O122" s="15"/>
      <c r="P122" s="16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2333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2285</v>
      </c>
      <c r="K123" s="16" t="n">
        <v>892.08</v>
      </c>
      <c r="L123" s="1" t="s">
        <v>2286</v>
      </c>
      <c r="O123" s="15"/>
      <c r="P123" s="16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2300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2285</v>
      </c>
      <c r="K124" s="16" t="n">
        <v>180</v>
      </c>
      <c r="L124" s="1" t="s">
        <v>2286</v>
      </c>
      <c r="O124" s="15"/>
      <c r="P124" s="16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2343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2285</v>
      </c>
      <c r="K125" s="16" t="n">
        <v>246.96</v>
      </c>
      <c r="L125" s="1" t="s">
        <v>2286</v>
      </c>
      <c r="O125" s="15"/>
      <c r="P125" s="16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2325</v>
      </c>
      <c r="D126" s="1" t="s">
        <v>2326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2285</v>
      </c>
      <c r="K126" s="16" t="n">
        <v>3138.67</v>
      </c>
      <c r="L126" s="1" t="s">
        <v>2286</v>
      </c>
      <c r="O126" s="15"/>
      <c r="P126" s="16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2344</v>
      </c>
      <c r="E127" s="15" t="n">
        <v>46188</v>
      </c>
      <c r="F127" s="15" t="n">
        <v>46178</v>
      </c>
      <c r="G127" s="1" t="s">
        <v>2345</v>
      </c>
      <c r="H127" s="1" t="n">
        <v>1255758</v>
      </c>
      <c r="I127" s="1" t="n">
        <v>11</v>
      </c>
      <c r="J127" s="1" t="s">
        <v>2285</v>
      </c>
      <c r="K127" s="16" t="n">
        <v>503</v>
      </c>
      <c r="L127" s="1" t="s">
        <v>2286</v>
      </c>
      <c r="O127" s="15"/>
      <c r="P127" s="16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2340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2285</v>
      </c>
      <c r="K128" s="16" t="n">
        <v>33.84</v>
      </c>
      <c r="L128" s="1" t="s">
        <v>2286</v>
      </c>
      <c r="O128" s="15"/>
      <c r="P128" s="16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2340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2285</v>
      </c>
      <c r="K129" s="16" t="n">
        <v>98.61</v>
      </c>
      <c r="L129" s="1" t="s">
        <v>2286</v>
      </c>
      <c r="O129" s="15"/>
      <c r="P129" s="16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2340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2285</v>
      </c>
      <c r="K130" s="16" t="n">
        <v>4498.56</v>
      </c>
      <c r="L130" s="1" t="s">
        <v>2286</v>
      </c>
      <c r="O130" s="15"/>
      <c r="P130" s="16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2340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2285</v>
      </c>
      <c r="K131" s="16" t="n">
        <v>1537.8</v>
      </c>
      <c r="L131" s="1" t="s">
        <v>2286</v>
      </c>
      <c r="O131" s="15"/>
      <c r="P131" s="16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2340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2285</v>
      </c>
      <c r="K132" s="16" t="n">
        <v>27.07</v>
      </c>
      <c r="L132" s="1" t="s">
        <v>2286</v>
      </c>
      <c r="O132" s="15"/>
      <c r="P132" s="16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2297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2285</v>
      </c>
      <c r="K133" s="16" t="n">
        <v>210</v>
      </c>
      <c r="L133" s="1" t="s">
        <v>2286</v>
      </c>
      <c r="O133" s="15"/>
      <c r="P133" s="16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2289</v>
      </c>
      <c r="D134" s="1" t="s">
        <v>2290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2285</v>
      </c>
      <c r="K134" s="16" t="n">
        <v>161</v>
      </c>
      <c r="L134" s="1" t="s">
        <v>2286</v>
      </c>
      <c r="O134" s="15"/>
      <c r="P134" s="16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2289</v>
      </c>
      <c r="D135" s="1" t="s">
        <v>2290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2285</v>
      </c>
      <c r="K135" s="16" t="n">
        <v>86</v>
      </c>
      <c r="L135" s="1" t="s">
        <v>2286</v>
      </c>
      <c r="O135" s="15"/>
      <c r="P135" s="16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2302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2285</v>
      </c>
      <c r="K136" s="16" t="n">
        <v>4757.6</v>
      </c>
      <c r="L136" s="1" t="s">
        <v>2286</v>
      </c>
      <c r="O136" s="15"/>
      <c r="P136" s="16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2346</v>
      </c>
      <c r="D137" s="1" t="s">
        <v>2347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2285</v>
      </c>
      <c r="K137" s="16" t="n">
        <v>1839.99</v>
      </c>
      <c r="L137" s="1" t="s">
        <v>2286</v>
      </c>
      <c r="O137" s="15"/>
      <c r="P137" s="16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2348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2285</v>
      </c>
      <c r="K138" s="16" t="n">
        <v>1195</v>
      </c>
      <c r="L138" s="1" t="s">
        <v>2286</v>
      </c>
      <c r="O138" s="15"/>
      <c r="P138" s="16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2297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2285</v>
      </c>
      <c r="K139" s="16" t="n">
        <v>210</v>
      </c>
      <c r="L139" s="1" t="s">
        <v>2286</v>
      </c>
      <c r="O139" s="15"/>
      <c r="P139" s="16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2349</v>
      </c>
      <c r="D140" s="1" t="s">
        <v>2350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2285</v>
      </c>
      <c r="K140" s="16" t="n">
        <v>4705.7</v>
      </c>
      <c r="L140" s="1" t="s">
        <v>2286</v>
      </c>
      <c r="O140" s="15"/>
      <c r="P140" s="16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2351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2285</v>
      </c>
      <c r="K141" s="16" t="n">
        <v>2373.94</v>
      </c>
      <c r="L141" s="1" t="s">
        <v>2286</v>
      </c>
      <c r="O141" s="15"/>
      <c r="P141" s="16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2351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2285</v>
      </c>
      <c r="K142" s="16" t="n">
        <v>1767.24</v>
      </c>
      <c r="L142" s="1" t="s">
        <v>2286</v>
      </c>
      <c r="O142" s="15"/>
      <c r="P142" s="16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2352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2285</v>
      </c>
      <c r="K143" s="16" t="n">
        <v>720.48</v>
      </c>
      <c r="L143" s="1" t="s">
        <v>2286</v>
      </c>
      <c r="O143" s="15"/>
      <c r="P143" s="16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2284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2285</v>
      </c>
      <c r="K144" s="16" t="n">
        <v>1009.81</v>
      </c>
      <c r="L144" s="1" t="s">
        <v>2286</v>
      </c>
      <c r="O144" s="15"/>
      <c r="P144" s="16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2284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2285</v>
      </c>
      <c r="K145" s="16" t="n">
        <v>203.42</v>
      </c>
      <c r="L145" s="1" t="s">
        <v>2286</v>
      </c>
      <c r="O145" s="15"/>
      <c r="P145" s="16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2284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2285</v>
      </c>
      <c r="K146" s="16" t="n">
        <v>639.86</v>
      </c>
      <c r="L146" s="1" t="s">
        <v>2286</v>
      </c>
      <c r="O146" s="15"/>
      <c r="P146" s="16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2297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2285</v>
      </c>
      <c r="K147" s="16" t="n">
        <v>1513.16</v>
      </c>
      <c r="L147" s="1" t="s">
        <v>2286</v>
      </c>
      <c r="O147" s="15"/>
      <c r="P147" s="16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2284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2285</v>
      </c>
      <c r="K148" s="16" t="n">
        <v>2177.76</v>
      </c>
      <c r="L148" s="1" t="s">
        <v>2286</v>
      </c>
      <c r="O148" s="15"/>
      <c r="P148" s="16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2353</v>
      </c>
      <c r="E149" s="15" t="n">
        <v>46189</v>
      </c>
      <c r="F149" s="15" t="n">
        <v>46139</v>
      </c>
      <c r="G149" s="1" t="s">
        <v>2354</v>
      </c>
      <c r="H149" s="1" t="n">
        <v>1261588</v>
      </c>
      <c r="I149" s="1" t="n">
        <v>39</v>
      </c>
      <c r="J149" s="1" t="s">
        <v>2285</v>
      </c>
      <c r="K149" s="16" t="n">
        <v>545</v>
      </c>
      <c r="L149" s="1" t="s">
        <v>2355</v>
      </c>
      <c r="O149" s="15"/>
      <c r="P149" s="16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2356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2285</v>
      </c>
      <c r="K150" s="16" t="n">
        <v>6357.12</v>
      </c>
      <c r="L150" s="1" t="s">
        <v>2286</v>
      </c>
      <c r="O150" s="15"/>
      <c r="P150" s="16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2297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2285</v>
      </c>
      <c r="K151" s="16" t="n">
        <v>1513.16</v>
      </c>
      <c r="L151" s="1" t="s">
        <v>2286</v>
      </c>
      <c r="O151" s="15"/>
      <c r="P151" s="16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2357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2285</v>
      </c>
      <c r="K152" s="16" t="n">
        <v>482.36</v>
      </c>
      <c r="L152" s="1" t="s">
        <v>2286</v>
      </c>
      <c r="O152" s="15"/>
      <c r="P152" s="16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2333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2285</v>
      </c>
      <c r="K153" s="16" t="n">
        <v>14.13</v>
      </c>
      <c r="L153" s="1" t="s">
        <v>2286</v>
      </c>
      <c r="O153" s="15"/>
      <c r="P153" s="16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2333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2285</v>
      </c>
      <c r="K154" s="16" t="n">
        <v>1923.44</v>
      </c>
      <c r="L154" s="1" t="s">
        <v>2286</v>
      </c>
      <c r="O154" s="15"/>
      <c r="P154" s="16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2358</v>
      </c>
      <c r="E155" s="15" t="n">
        <v>46189</v>
      </c>
      <c r="F155" s="15" t="n">
        <v>46142</v>
      </c>
      <c r="G155" s="1" t="s">
        <v>2359</v>
      </c>
      <c r="H155" s="1" t="n">
        <v>1261842</v>
      </c>
      <c r="I155" s="1" t="n">
        <v>39</v>
      </c>
      <c r="J155" s="1" t="s">
        <v>2285</v>
      </c>
      <c r="K155" s="16" t="n">
        <v>13.1</v>
      </c>
      <c r="L155" s="1" t="s">
        <v>2355</v>
      </c>
      <c r="O155" s="15"/>
      <c r="P155" s="16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2299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2285</v>
      </c>
      <c r="K156" s="16" t="n">
        <v>185.2</v>
      </c>
      <c r="L156" s="1" t="s">
        <v>2286</v>
      </c>
      <c r="O156" s="15"/>
      <c r="P156" s="16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2360</v>
      </c>
      <c r="E157" s="15" t="n">
        <v>46189</v>
      </c>
      <c r="F157" s="15" t="n">
        <v>46136</v>
      </c>
      <c r="G157" s="1" t="s">
        <v>2361</v>
      </c>
      <c r="H157" s="1" t="n">
        <v>1261713</v>
      </c>
      <c r="I157" s="1" t="n">
        <v>11</v>
      </c>
      <c r="J157" s="1" t="s">
        <v>2285</v>
      </c>
      <c r="K157" s="16" t="n">
        <v>390</v>
      </c>
      <c r="L157" s="1" t="s">
        <v>2286</v>
      </c>
      <c r="O157" s="15"/>
      <c r="P157" s="16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2362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2285</v>
      </c>
      <c r="K158" s="16" t="n">
        <v>2201.6</v>
      </c>
      <c r="L158" s="1" t="s">
        <v>2286</v>
      </c>
      <c r="O158" s="15"/>
      <c r="P158" s="16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2363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2285</v>
      </c>
      <c r="K159" s="16" t="n">
        <v>194.4</v>
      </c>
      <c r="L159" s="1" t="s">
        <v>2286</v>
      </c>
      <c r="O159" s="15"/>
      <c r="P159" s="16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2289</v>
      </c>
      <c r="D160" s="1" t="s">
        <v>2290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2285</v>
      </c>
      <c r="K160" s="16" t="n">
        <v>190.5</v>
      </c>
      <c r="L160" s="1" t="s">
        <v>2286</v>
      </c>
      <c r="O160" s="15"/>
      <c r="P160" s="16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2297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2285</v>
      </c>
      <c r="K161" s="16" t="n">
        <v>210</v>
      </c>
      <c r="L161" s="1" t="s">
        <v>2286</v>
      </c>
      <c r="O161" s="15"/>
      <c r="P161" s="16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2341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2285</v>
      </c>
      <c r="K162" s="16" t="n">
        <v>1834</v>
      </c>
      <c r="L162" s="1" t="s">
        <v>2286</v>
      </c>
      <c r="O162" s="15"/>
      <c r="P162" s="16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2297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2285</v>
      </c>
      <c r="K163" s="16" t="n">
        <v>210</v>
      </c>
      <c r="L163" s="1" t="s">
        <v>2286</v>
      </c>
      <c r="O163" s="15"/>
      <c r="P163" s="16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2364</v>
      </c>
      <c r="D164" s="1" t="s">
        <v>2365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2285</v>
      </c>
      <c r="K164" s="16" t="n">
        <v>212.4</v>
      </c>
      <c r="L164" s="1" t="s">
        <v>2286</v>
      </c>
      <c r="O164" s="15"/>
      <c r="P164" s="16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2298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2285</v>
      </c>
      <c r="K165" s="16" t="n">
        <v>925</v>
      </c>
      <c r="L165" s="1" t="s">
        <v>2286</v>
      </c>
      <c r="O165" s="15"/>
      <c r="P165" s="16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2322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2285</v>
      </c>
      <c r="K166" s="16" t="n">
        <v>1103.76</v>
      </c>
      <c r="L166" s="1" t="s">
        <v>2286</v>
      </c>
      <c r="O166" s="15"/>
      <c r="P166" s="16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2291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2285</v>
      </c>
      <c r="K167" s="16" t="n">
        <v>274.85</v>
      </c>
      <c r="L167" s="1" t="s">
        <v>2286</v>
      </c>
      <c r="O167" s="15"/>
      <c r="P167" s="16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2366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2285</v>
      </c>
      <c r="K168" s="16" t="n">
        <v>2631.81</v>
      </c>
      <c r="L168" s="1" t="s">
        <v>2286</v>
      </c>
      <c r="O168" s="15"/>
      <c r="P168" s="16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2367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2285</v>
      </c>
      <c r="K169" s="16" t="n">
        <v>1222.04</v>
      </c>
      <c r="L169" s="1" t="s">
        <v>2286</v>
      </c>
      <c r="O169" s="15"/>
      <c r="P169" s="16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2368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2285</v>
      </c>
      <c r="K170" s="16" t="n">
        <v>184.73</v>
      </c>
      <c r="L170" s="1" t="s">
        <v>2286</v>
      </c>
      <c r="O170" s="15"/>
      <c r="P170" s="16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2304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2285</v>
      </c>
      <c r="K171" s="16" t="n">
        <v>684</v>
      </c>
      <c r="L171" s="1" t="s">
        <v>2286</v>
      </c>
      <c r="O171" s="15"/>
      <c r="P171" s="16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2292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2285</v>
      </c>
      <c r="K172" s="16" t="n">
        <v>304.75</v>
      </c>
      <c r="L172" s="1" t="s">
        <v>2286</v>
      </c>
      <c r="O172" s="15"/>
      <c r="P172" s="16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2349</v>
      </c>
      <c r="D173" s="1" t="s">
        <v>2350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2285</v>
      </c>
      <c r="K173" s="16" t="n">
        <v>614.97</v>
      </c>
      <c r="L173" s="1" t="s">
        <v>2286</v>
      </c>
      <c r="O173" s="15"/>
      <c r="P173" s="16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2369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2285</v>
      </c>
      <c r="K174" s="16" t="n">
        <v>1104.75</v>
      </c>
      <c r="L174" s="1" t="s">
        <v>2286</v>
      </c>
      <c r="O174" s="15"/>
      <c r="P174" s="16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2284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2285</v>
      </c>
      <c r="K175" s="16" t="n">
        <v>101.71</v>
      </c>
      <c r="L175" s="1" t="s">
        <v>2286</v>
      </c>
      <c r="O175" s="15"/>
      <c r="P175" s="16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2287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2285</v>
      </c>
      <c r="K176" s="16" t="n">
        <v>5018.15</v>
      </c>
      <c r="L176" s="1" t="s">
        <v>2286</v>
      </c>
      <c r="O176" s="15"/>
      <c r="P176" s="16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2370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2285</v>
      </c>
      <c r="K177" s="16" t="n">
        <v>1840</v>
      </c>
      <c r="L177" s="1" t="s">
        <v>2355</v>
      </c>
      <c r="O177" s="15"/>
      <c r="P177" s="16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2284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2285</v>
      </c>
      <c r="K178" s="16" t="n">
        <v>1579.97</v>
      </c>
      <c r="L178" s="1" t="s">
        <v>2286</v>
      </c>
      <c r="O178" s="15"/>
      <c r="P178" s="16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2356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2285</v>
      </c>
      <c r="K179" s="16" t="n">
        <v>128.85</v>
      </c>
      <c r="L179" s="1" t="s">
        <v>2286</v>
      </c>
      <c r="O179" s="15"/>
      <c r="P179" s="16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2371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2285</v>
      </c>
      <c r="K180" s="16" t="n">
        <v>660</v>
      </c>
      <c r="L180" s="1" t="s">
        <v>2286</v>
      </c>
      <c r="O180" s="15"/>
      <c r="P180" s="16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2372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2285</v>
      </c>
      <c r="K181" s="16" t="n">
        <v>324.43</v>
      </c>
      <c r="L181" s="1" t="s">
        <v>2286</v>
      </c>
      <c r="O181" s="15"/>
      <c r="P181" s="16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2303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2285</v>
      </c>
      <c r="K182" s="16" t="n">
        <v>199</v>
      </c>
      <c r="L182" s="1" t="s">
        <v>2286</v>
      </c>
      <c r="O182" s="15"/>
      <c r="P182" s="16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2373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2285</v>
      </c>
      <c r="K183" s="16" t="n">
        <v>992.4</v>
      </c>
      <c r="L183" s="1" t="s">
        <v>2286</v>
      </c>
      <c r="O183" s="15"/>
      <c r="P183" s="16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2310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2285</v>
      </c>
      <c r="K184" s="16" t="n">
        <v>7993.6</v>
      </c>
      <c r="L184" s="1" t="s">
        <v>2286</v>
      </c>
      <c r="O184" s="15"/>
      <c r="P184" s="16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2327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2285</v>
      </c>
      <c r="K185" s="16" t="n">
        <v>3166.01</v>
      </c>
      <c r="L185" s="1" t="s">
        <v>2286</v>
      </c>
      <c r="O185" s="15"/>
      <c r="P185" s="16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2327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2285</v>
      </c>
      <c r="K186" s="16" t="n">
        <v>658.25</v>
      </c>
      <c r="L186" s="1" t="s">
        <v>2286</v>
      </c>
      <c r="O186" s="15"/>
      <c r="P186" s="16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2346</v>
      </c>
      <c r="D187" s="1" t="s">
        <v>2374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2285</v>
      </c>
      <c r="K187" s="16" t="n">
        <v>980.5</v>
      </c>
      <c r="L187" s="1" t="s">
        <v>2286</v>
      </c>
      <c r="O187" s="15"/>
      <c r="P187" s="16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2346</v>
      </c>
      <c r="D188" s="1" t="s">
        <v>2374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2285</v>
      </c>
      <c r="K188" s="16" t="n">
        <v>381.51</v>
      </c>
      <c r="L188" s="1" t="s">
        <v>2286</v>
      </c>
      <c r="O188" s="15"/>
      <c r="P188" s="16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2295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2285</v>
      </c>
      <c r="K189" s="16" t="n">
        <v>370.84</v>
      </c>
      <c r="L189" s="1" t="s">
        <v>2286</v>
      </c>
      <c r="O189" s="15"/>
      <c r="P189" s="16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2375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2285</v>
      </c>
      <c r="K190" s="16" t="n">
        <v>228</v>
      </c>
      <c r="L190" s="1" t="s">
        <v>2286</v>
      </c>
      <c r="O190" s="15"/>
      <c r="P190" s="16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2284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2285</v>
      </c>
      <c r="K191" s="16" t="n">
        <v>50.85</v>
      </c>
      <c r="L191" s="1" t="s">
        <v>2286</v>
      </c>
      <c r="O191" s="15"/>
      <c r="P191" s="16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2284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2285</v>
      </c>
      <c r="K192" s="16" t="n">
        <v>22.95</v>
      </c>
      <c r="L192" s="1" t="s">
        <v>2286</v>
      </c>
      <c r="O192" s="15"/>
      <c r="P192" s="16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2284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2285</v>
      </c>
      <c r="K193" s="16" t="n">
        <v>2287.85</v>
      </c>
      <c r="L193" s="1" t="s">
        <v>2286</v>
      </c>
      <c r="O193" s="15"/>
      <c r="P193" s="16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2288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2285</v>
      </c>
      <c r="K194" s="16" t="n">
        <v>298.83</v>
      </c>
      <c r="L194" s="1" t="s">
        <v>2286</v>
      </c>
      <c r="O194" s="15"/>
      <c r="P194" s="16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2336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2285</v>
      </c>
      <c r="K195" s="16" t="n">
        <v>1342.31</v>
      </c>
      <c r="L195" s="1" t="s">
        <v>2286</v>
      </c>
      <c r="O195" s="15"/>
      <c r="P195" s="16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2376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2285</v>
      </c>
      <c r="K196" s="16" t="n">
        <v>592.5</v>
      </c>
      <c r="L196" s="1" t="s">
        <v>2286</v>
      </c>
      <c r="O196" s="15"/>
      <c r="P196" s="16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2296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2285</v>
      </c>
      <c r="K197" s="16" t="n">
        <v>3464.65</v>
      </c>
      <c r="L197" s="1" t="s">
        <v>2286</v>
      </c>
      <c r="O197" s="15"/>
      <c r="P197" s="16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2296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2285</v>
      </c>
      <c r="K198" s="16" t="n">
        <v>334.45</v>
      </c>
      <c r="L198" s="1" t="s">
        <v>2286</v>
      </c>
      <c r="O198" s="15"/>
      <c r="P198" s="16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2296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2285</v>
      </c>
      <c r="K199" s="16" t="n">
        <v>724</v>
      </c>
      <c r="L199" s="1" t="s">
        <v>2286</v>
      </c>
      <c r="O199" s="15"/>
      <c r="P199" s="16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2331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2285</v>
      </c>
      <c r="K200" s="16" t="n">
        <v>4300.92</v>
      </c>
      <c r="L200" s="1" t="s">
        <v>2286</v>
      </c>
      <c r="O200" s="15"/>
      <c r="P200" s="16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2284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2285</v>
      </c>
      <c r="K201" s="16" t="n">
        <v>463.56</v>
      </c>
      <c r="L201" s="1" t="s">
        <v>2286</v>
      </c>
      <c r="O201" s="15"/>
      <c r="P201" s="16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2284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2285</v>
      </c>
      <c r="K202" s="16" t="n">
        <v>93.77</v>
      </c>
      <c r="L202" s="1" t="s">
        <v>2286</v>
      </c>
      <c r="O202" s="15"/>
      <c r="P202" s="16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2284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2285</v>
      </c>
      <c r="K203" s="16" t="n">
        <v>840.06</v>
      </c>
      <c r="L203" s="1" t="s">
        <v>2286</v>
      </c>
      <c r="O203" s="15"/>
      <c r="P203" s="16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2377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2285</v>
      </c>
      <c r="K204" s="16" t="n">
        <v>671.67</v>
      </c>
      <c r="L204" s="1" t="s">
        <v>2286</v>
      </c>
      <c r="O204" s="15"/>
      <c r="P204" s="16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2378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2285</v>
      </c>
      <c r="K205" s="16" t="n">
        <v>1961.16</v>
      </c>
      <c r="L205" s="1" t="s">
        <v>2286</v>
      </c>
      <c r="O205" s="15"/>
      <c r="P205" s="16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2379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2285</v>
      </c>
      <c r="K206" s="16" t="n">
        <v>1774.55</v>
      </c>
      <c r="L206" s="1" t="s">
        <v>2286</v>
      </c>
      <c r="O206" s="15"/>
      <c r="P206" s="16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2297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2285</v>
      </c>
      <c r="K207" s="16" t="n">
        <v>1454</v>
      </c>
      <c r="L207" s="1" t="s">
        <v>2286</v>
      </c>
      <c r="O207" s="15"/>
      <c r="P207" s="16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2297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2285</v>
      </c>
      <c r="K208" s="16" t="n">
        <v>210</v>
      </c>
      <c r="L208" s="1" t="s">
        <v>2286</v>
      </c>
      <c r="O208" s="15"/>
      <c r="P208" s="16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2297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2285</v>
      </c>
      <c r="K209" s="16" t="n">
        <v>210</v>
      </c>
      <c r="L209" s="1" t="s">
        <v>2286</v>
      </c>
      <c r="O209" s="15"/>
      <c r="P209" s="16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2297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2285</v>
      </c>
      <c r="K210" s="16" t="n">
        <v>1454</v>
      </c>
      <c r="L210" s="1" t="s">
        <v>2286</v>
      </c>
      <c r="O210" s="15"/>
      <c r="P210" s="16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2307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2285</v>
      </c>
      <c r="K211" s="16" t="n">
        <v>2018.54</v>
      </c>
      <c r="L211" s="1" t="s">
        <v>2286</v>
      </c>
      <c r="O211" s="15"/>
      <c r="P211" s="16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2305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2285</v>
      </c>
      <c r="K212" s="16" t="n">
        <v>920</v>
      </c>
      <c r="L212" s="1" t="s">
        <v>2286</v>
      </c>
      <c r="O212" s="15"/>
      <c r="P212" s="16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2305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2285</v>
      </c>
      <c r="K213" s="16" t="n">
        <v>1538.7</v>
      </c>
      <c r="L213" s="1" t="s">
        <v>2286</v>
      </c>
      <c r="O213" s="15"/>
      <c r="P213" s="16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2298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2285</v>
      </c>
      <c r="K214" s="16" t="n">
        <v>260</v>
      </c>
      <c r="L214" s="1" t="s">
        <v>2286</v>
      </c>
      <c r="O214" s="15"/>
      <c r="P214" s="16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2320</v>
      </c>
      <c r="E215" s="15" t="n">
        <v>46195</v>
      </c>
      <c r="F215" s="15" t="n">
        <v>46192</v>
      </c>
      <c r="G215" s="1" t="s">
        <v>2321</v>
      </c>
      <c r="H215" s="1" t="n">
        <v>1289205</v>
      </c>
      <c r="I215" s="1" t="n">
        <v>1</v>
      </c>
      <c r="J215" s="1" t="s">
        <v>2285</v>
      </c>
      <c r="K215" s="16" t="n">
        <v>264</v>
      </c>
      <c r="L215" s="1" t="s">
        <v>2286</v>
      </c>
      <c r="O215" s="15"/>
      <c r="P215" s="16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2308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2285</v>
      </c>
      <c r="K216" s="16" t="n">
        <v>110</v>
      </c>
      <c r="L216" s="1" t="s">
        <v>2286</v>
      </c>
      <c r="O216" s="15"/>
      <c r="P216" s="16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2291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2285</v>
      </c>
      <c r="K217" s="16" t="n">
        <v>454.65</v>
      </c>
      <c r="L217" s="1" t="s">
        <v>2286</v>
      </c>
      <c r="O217" s="15"/>
      <c r="P217" s="16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2368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2285</v>
      </c>
      <c r="K218" s="16" t="n">
        <v>1859.99</v>
      </c>
      <c r="L218" s="1" t="s">
        <v>2286</v>
      </c>
      <c r="O218" s="15"/>
      <c r="P218" s="16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2380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2285</v>
      </c>
      <c r="K219" s="16" t="n">
        <v>603.5</v>
      </c>
      <c r="L219" s="1" t="s">
        <v>2286</v>
      </c>
      <c r="O219" s="15"/>
      <c r="P219" s="16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2300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2285</v>
      </c>
      <c r="K220" s="16" t="n">
        <v>156</v>
      </c>
      <c r="L220" s="1" t="s">
        <v>2286</v>
      </c>
      <c r="O220" s="15"/>
      <c r="P220" s="16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2311</v>
      </c>
      <c r="E221" s="15" t="n">
        <v>46195</v>
      </c>
      <c r="F221" s="15" t="n">
        <v>46192</v>
      </c>
      <c r="G221" s="1" t="s">
        <v>2312</v>
      </c>
      <c r="H221" s="1" t="n">
        <v>1289146</v>
      </c>
      <c r="I221" s="1" t="n">
        <v>1</v>
      </c>
      <c r="J221" s="1" t="s">
        <v>2285</v>
      </c>
      <c r="K221" s="16" t="n">
        <v>306</v>
      </c>
      <c r="L221" s="1" t="s">
        <v>2286</v>
      </c>
      <c r="O221" s="15"/>
      <c r="P221" s="16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2381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2285</v>
      </c>
      <c r="K222" s="16" t="n">
        <v>480.78</v>
      </c>
      <c r="L222" s="1" t="s">
        <v>2286</v>
      </c>
      <c r="O222" s="15"/>
      <c r="P222" s="16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2289</v>
      </c>
      <c r="D223" s="1" t="s">
        <v>2290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2285</v>
      </c>
      <c r="K223" s="16" t="n">
        <v>97</v>
      </c>
      <c r="L223" s="1" t="s">
        <v>2286</v>
      </c>
      <c r="O223" s="15"/>
      <c r="P223" s="16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2289</v>
      </c>
      <c r="D224" s="1" t="s">
        <v>2290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2285</v>
      </c>
      <c r="K224" s="16" t="n">
        <v>105</v>
      </c>
      <c r="L224" s="1" t="s">
        <v>2286</v>
      </c>
      <c r="O224" s="15"/>
      <c r="P224" s="16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2289</v>
      </c>
      <c r="D225" s="1" t="s">
        <v>2290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2285</v>
      </c>
      <c r="K225" s="16" t="n">
        <v>183</v>
      </c>
      <c r="L225" s="1" t="s">
        <v>2286</v>
      </c>
      <c r="O225" s="15"/>
      <c r="P225" s="16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2297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2285</v>
      </c>
      <c r="K226" s="16" t="n">
        <v>2140.44</v>
      </c>
      <c r="L226" s="1" t="s">
        <v>2286</v>
      </c>
      <c r="O226" s="15"/>
      <c r="P226" s="16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2382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2285</v>
      </c>
      <c r="K227" s="16" t="n">
        <v>635.32</v>
      </c>
      <c r="L227" s="1" t="s">
        <v>2355</v>
      </c>
      <c r="O227" s="15"/>
      <c r="P227" s="16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2297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2285</v>
      </c>
      <c r="K228" s="16" t="n">
        <v>2140.44</v>
      </c>
      <c r="L228" s="1" t="s">
        <v>2286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2299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2285</v>
      </c>
      <c r="K229" s="16" t="n">
        <v>162.56</v>
      </c>
      <c r="L229" s="1" t="s">
        <v>2286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2300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2285</v>
      </c>
      <c r="K230" s="16" t="n">
        <v>180</v>
      </c>
      <c r="L230" s="1" t="s">
        <v>2286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2338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2285</v>
      </c>
      <c r="K231" s="16" t="n">
        <v>694.35</v>
      </c>
      <c r="L231" s="1" t="s">
        <v>2286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2383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2285</v>
      </c>
      <c r="K232" s="16" t="n">
        <v>2212.3</v>
      </c>
      <c r="L232" s="1" t="s">
        <v>2355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2349</v>
      </c>
      <c r="D233" s="1" t="s">
        <v>2350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2285</v>
      </c>
      <c r="K233" s="16" t="n">
        <v>1062.39</v>
      </c>
      <c r="L233" s="1" t="s">
        <v>2286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2384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2285</v>
      </c>
      <c r="K234" s="16" t="n">
        <v>140</v>
      </c>
      <c r="L234" s="1" t="s">
        <v>2286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2385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2285</v>
      </c>
      <c r="K235" s="16" t="n">
        <v>6809.05</v>
      </c>
      <c r="L235" s="1" t="s">
        <v>2286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2384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2285</v>
      </c>
      <c r="K236" s="16" t="n">
        <v>140</v>
      </c>
      <c r="L236" s="1" t="s">
        <v>2286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2384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2285</v>
      </c>
      <c r="K237" s="16" t="n">
        <v>200</v>
      </c>
      <c r="L237" s="1" t="s">
        <v>2286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2317</v>
      </c>
      <c r="E238" s="15" t="n">
        <v>46197</v>
      </c>
      <c r="F238" s="15" t="n">
        <v>46196</v>
      </c>
      <c r="G238" s="1" t="s">
        <v>2318</v>
      </c>
      <c r="H238" s="1" t="n">
        <v>1299327</v>
      </c>
      <c r="I238" s="1" t="n">
        <v>1</v>
      </c>
      <c r="J238" s="1" t="s">
        <v>2285</v>
      </c>
      <c r="K238" s="16" t="n">
        <v>1831.6</v>
      </c>
      <c r="L238" s="1" t="s">
        <v>2286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2386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2285</v>
      </c>
      <c r="K239" s="16" t="n">
        <v>845</v>
      </c>
      <c r="L239" s="1" t="s">
        <v>2286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2387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2285</v>
      </c>
      <c r="K240" s="16" t="n">
        <v>1996.2</v>
      </c>
      <c r="L240" s="1" t="s">
        <v>2286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2388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2285</v>
      </c>
      <c r="K241" s="16" t="n">
        <v>1185.3</v>
      </c>
      <c r="L241" s="1" t="s">
        <v>2286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2384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2285</v>
      </c>
      <c r="K242" s="16" t="n">
        <v>120</v>
      </c>
      <c r="L242" s="1" t="s">
        <v>2286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2310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2285</v>
      </c>
      <c r="K243" s="16" t="n">
        <v>628.88</v>
      </c>
      <c r="L243" s="1" t="s">
        <v>2286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2304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2285</v>
      </c>
      <c r="K244" s="16" t="n">
        <v>304.45</v>
      </c>
      <c r="L244" s="1" t="s">
        <v>2286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2292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2285</v>
      </c>
      <c r="K245" s="16" t="n">
        <v>234.8</v>
      </c>
      <c r="L245" s="1" t="s">
        <v>2286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2292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2285</v>
      </c>
      <c r="K246" s="16" t="n">
        <v>307.2</v>
      </c>
      <c r="L246" s="1" t="s">
        <v>2286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2284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2285</v>
      </c>
      <c r="K247" s="16" t="n">
        <v>120.27</v>
      </c>
      <c r="L247" s="1" t="s">
        <v>2286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2289</v>
      </c>
      <c r="D248" s="1" t="s">
        <v>2290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2285</v>
      </c>
      <c r="K248" s="16" t="n">
        <v>141</v>
      </c>
      <c r="L248" s="1" t="s">
        <v>2286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2296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2285</v>
      </c>
      <c r="K249" s="16" t="n">
        <v>1383</v>
      </c>
      <c r="L249" s="1" t="s">
        <v>2286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2302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2285</v>
      </c>
      <c r="K250" s="16" t="n">
        <v>4001</v>
      </c>
      <c r="L250" s="1" t="s">
        <v>2286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2284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2285</v>
      </c>
      <c r="K251" s="16" t="n">
        <v>1547.44</v>
      </c>
      <c r="L251" s="1" t="s">
        <v>2286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2341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2285</v>
      </c>
      <c r="K252" s="16" t="n">
        <v>1159.5</v>
      </c>
      <c r="L252" s="1" t="s">
        <v>2286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2384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2285</v>
      </c>
      <c r="K253" s="16" t="n">
        <v>180</v>
      </c>
      <c r="L253" s="1" t="s">
        <v>2286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2334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2285</v>
      </c>
      <c r="K254" s="16" t="n">
        <v>262</v>
      </c>
      <c r="L254" s="1" t="s">
        <v>2286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2389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2285</v>
      </c>
      <c r="K255" s="16" t="n">
        <v>2829</v>
      </c>
      <c r="L255" s="1" t="s">
        <v>2286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2390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2285</v>
      </c>
      <c r="K256" s="16" t="n">
        <v>338.79</v>
      </c>
      <c r="L256" s="1" t="s">
        <v>2286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2391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2285</v>
      </c>
      <c r="K257" s="16" t="n">
        <v>2655.92</v>
      </c>
      <c r="L257" s="1" t="s">
        <v>2286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2295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2285</v>
      </c>
      <c r="K258" s="16" t="n">
        <v>305.38</v>
      </c>
      <c r="L258" s="1" t="s">
        <v>2286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2340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2285</v>
      </c>
      <c r="K259" s="16" t="n">
        <v>418.83</v>
      </c>
      <c r="L259" s="1" t="s">
        <v>2286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2340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2285</v>
      </c>
      <c r="K260" s="16" t="n">
        <v>20.3</v>
      </c>
      <c r="L260" s="1" t="s">
        <v>2286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2336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2285</v>
      </c>
      <c r="K261" s="16" t="n">
        <v>3762.93</v>
      </c>
      <c r="L261" s="1" t="s">
        <v>2286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2297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2285</v>
      </c>
      <c r="K262" s="16" t="n">
        <v>210</v>
      </c>
      <c r="L262" s="1" t="s">
        <v>2286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2297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2285</v>
      </c>
      <c r="K263" s="16" t="n">
        <v>1401.82</v>
      </c>
      <c r="L263" s="1" t="s">
        <v>2286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2297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2285</v>
      </c>
      <c r="K264" s="16" t="n">
        <v>1401.82</v>
      </c>
      <c r="L264" s="1" t="s">
        <v>2286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2297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2285</v>
      </c>
      <c r="K265" s="16" t="n">
        <v>210</v>
      </c>
      <c r="L265" s="1" t="s">
        <v>2286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2309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2285</v>
      </c>
      <c r="K266" s="16" t="n">
        <v>3552.2</v>
      </c>
      <c r="L266" s="1" t="s">
        <v>2286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2303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2285</v>
      </c>
      <c r="K267" s="16" t="n">
        <v>199</v>
      </c>
      <c r="L267" s="1" t="s">
        <v>2286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2292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2285</v>
      </c>
      <c r="K268" s="16" t="n">
        <v>345.65</v>
      </c>
      <c r="L268" s="1" t="s">
        <v>2286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2287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2285</v>
      </c>
      <c r="K269" s="16" t="n">
        <v>1997.03</v>
      </c>
      <c r="L269" s="1" t="s">
        <v>2286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2289</v>
      </c>
      <c r="D270" s="1" t="s">
        <v>2290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2285</v>
      </c>
      <c r="K270" s="16" t="n">
        <v>54</v>
      </c>
      <c r="L270" s="1" t="s">
        <v>2286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2331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2285</v>
      </c>
      <c r="K271" s="16" t="n">
        <v>796.74</v>
      </c>
      <c r="L271" s="1" t="s">
        <v>2286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2320</v>
      </c>
      <c r="E272" s="15" t="n">
        <v>46200</v>
      </c>
      <c r="F272" s="15" t="n">
        <v>46185</v>
      </c>
      <c r="G272" s="1" t="s">
        <v>2321</v>
      </c>
      <c r="H272" s="1" t="n">
        <v>1312808</v>
      </c>
      <c r="I272" s="1" t="n">
        <v>1</v>
      </c>
      <c r="J272" s="1" t="s">
        <v>2285</v>
      </c>
      <c r="K272" s="16" t="n">
        <v>212</v>
      </c>
      <c r="L272" s="1" t="s">
        <v>2286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2298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2285</v>
      </c>
      <c r="K273" s="16" t="n">
        <v>899.95</v>
      </c>
      <c r="L273" s="1" t="s">
        <v>2286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2320</v>
      </c>
      <c r="E274" s="15" t="n">
        <v>46200</v>
      </c>
      <c r="F274" s="15" t="n">
        <v>46199</v>
      </c>
      <c r="G274" s="1" t="s">
        <v>2321</v>
      </c>
      <c r="H274" s="1" t="n">
        <v>1312818</v>
      </c>
      <c r="I274" s="1" t="n">
        <v>1</v>
      </c>
      <c r="J274" s="1" t="s">
        <v>2285</v>
      </c>
      <c r="K274" s="16" t="n">
        <v>310</v>
      </c>
      <c r="L274" s="1" t="s">
        <v>2286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2325</v>
      </c>
      <c r="D275" s="1" t="s">
        <v>2326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2285</v>
      </c>
      <c r="K275" s="16" t="n">
        <v>17128.52</v>
      </c>
      <c r="L275" s="1" t="s">
        <v>2286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2311</v>
      </c>
      <c r="E276" s="15" t="n">
        <v>46200</v>
      </c>
      <c r="F276" s="15" t="n">
        <v>46200</v>
      </c>
      <c r="G276" s="1" t="s">
        <v>2312</v>
      </c>
      <c r="H276" s="1" t="n">
        <v>1312583</v>
      </c>
      <c r="I276" s="1" t="n">
        <v>1</v>
      </c>
      <c r="J276" s="1" t="s">
        <v>2285</v>
      </c>
      <c r="K276" s="16" t="n">
        <v>358.65</v>
      </c>
      <c r="L276" s="1" t="s">
        <v>2286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2392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2285</v>
      </c>
      <c r="K277" s="16" t="n">
        <v>155.16</v>
      </c>
      <c r="L277" s="1" t="s">
        <v>2286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2284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2285</v>
      </c>
      <c r="K278" s="16" t="n">
        <v>29.3</v>
      </c>
      <c r="L278" s="1" t="s">
        <v>2286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2287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2285</v>
      </c>
      <c r="K279" s="16" t="n">
        <v>2606.5</v>
      </c>
      <c r="L279" s="1" t="s">
        <v>2286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2289</v>
      </c>
      <c r="D280" s="1" t="s">
        <v>2290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2285</v>
      </c>
      <c r="K280" s="16" t="n">
        <v>115.5</v>
      </c>
      <c r="L280" s="1" t="s">
        <v>2286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2284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2285</v>
      </c>
      <c r="K281" s="16" t="n">
        <v>970.33</v>
      </c>
      <c r="L281" s="1" t="s">
        <v>2286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2284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2285</v>
      </c>
      <c r="K282" s="16" t="n">
        <v>156.29</v>
      </c>
      <c r="L282" s="1" t="s">
        <v>2286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2297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2285</v>
      </c>
      <c r="K283" s="16" t="n">
        <v>210</v>
      </c>
      <c r="L283" s="1" t="s">
        <v>2286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2297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2285</v>
      </c>
      <c r="K284" s="16" t="n">
        <v>210</v>
      </c>
      <c r="L284" s="1" t="s">
        <v>2286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2310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2285</v>
      </c>
      <c r="K285" s="16" t="n">
        <v>743.76</v>
      </c>
      <c r="L285" s="1" t="s">
        <v>2286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2300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2285</v>
      </c>
      <c r="K286" s="16" t="n">
        <v>180</v>
      </c>
      <c r="L286" s="1" t="s">
        <v>2286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2349</v>
      </c>
      <c r="D287" s="1" t="s">
        <v>2350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2285</v>
      </c>
      <c r="K287" s="16" t="n">
        <v>2453.23</v>
      </c>
      <c r="L287" s="1" t="s">
        <v>2286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2289</v>
      </c>
      <c r="D288" s="1" t="s">
        <v>2290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2285</v>
      </c>
      <c r="K288" s="16" t="n">
        <v>130</v>
      </c>
      <c r="L288" s="1" t="s">
        <v>2286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2297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2285</v>
      </c>
      <c r="K289" s="16" t="n">
        <v>1748.86</v>
      </c>
      <c r="L289" s="1" t="s">
        <v>2286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2297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2285</v>
      </c>
      <c r="K290" s="16" t="n">
        <v>1748.86</v>
      </c>
      <c r="L290" s="1" t="s">
        <v>2286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2308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2285</v>
      </c>
      <c r="K291" s="16" t="n">
        <v>122</v>
      </c>
      <c r="L291" s="1" t="s">
        <v>2286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2300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2285</v>
      </c>
      <c r="K292" s="16" t="n">
        <v>180</v>
      </c>
      <c r="L292" s="1" t="s">
        <v>2286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2297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2285</v>
      </c>
      <c r="K293" s="16" t="n">
        <v>210</v>
      </c>
      <c r="L293" s="1" t="s">
        <v>2286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2346</v>
      </c>
      <c r="D294" s="1" t="s">
        <v>2347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2285</v>
      </c>
      <c r="K294" s="16" t="n">
        <v>1626.33</v>
      </c>
      <c r="L294" s="1" t="s">
        <v>2286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2297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2285</v>
      </c>
      <c r="K295" s="16" t="n">
        <v>210</v>
      </c>
      <c r="L295" s="1" t="s">
        <v>2286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2305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2285</v>
      </c>
      <c r="K296" s="16" t="n">
        <v>3140</v>
      </c>
      <c r="L296" s="1" t="s">
        <v>2286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2291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2285</v>
      </c>
      <c r="K297" s="16" t="n">
        <v>589.5</v>
      </c>
      <c r="L297" s="1" t="s">
        <v>2286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2299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2285</v>
      </c>
      <c r="K298" s="16" t="n">
        <v>236.18</v>
      </c>
      <c r="L298" s="1" t="s">
        <v>2286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2393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2285</v>
      </c>
      <c r="K299" s="16" t="n">
        <v>296</v>
      </c>
      <c r="L299" s="1" t="s">
        <v>2286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2292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2285</v>
      </c>
      <c r="K300" s="16" t="n">
        <v>304.75</v>
      </c>
      <c r="L300" s="1" t="s">
        <v>2286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2289</v>
      </c>
      <c r="D301" s="1" t="s">
        <v>2290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2285</v>
      </c>
      <c r="K301" s="16" t="n">
        <v>123</v>
      </c>
      <c r="L301" s="1" t="s">
        <v>2286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2306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2285</v>
      </c>
      <c r="K302" s="16" t="n">
        <v>652.4</v>
      </c>
      <c r="L302" s="1" t="s">
        <v>2286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2332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2285</v>
      </c>
      <c r="K303" s="16" t="n">
        <v>868.37</v>
      </c>
      <c r="L303" s="1" t="s">
        <v>2286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2310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2285</v>
      </c>
      <c r="K304" s="16" t="n">
        <v>6016.34</v>
      </c>
      <c r="L304" s="1" t="s">
        <v>2286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2394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2285</v>
      </c>
      <c r="K305" s="16" t="n">
        <v>4916.19</v>
      </c>
      <c r="L305" s="1" t="s">
        <v>2286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2295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2285</v>
      </c>
      <c r="K306" s="16" t="n">
        <v>279.82</v>
      </c>
      <c r="L306" s="1" t="s">
        <v>2286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2317</v>
      </c>
      <c r="E307" s="15" t="n">
        <v>46206</v>
      </c>
      <c r="F307" s="15" t="n">
        <v>46205</v>
      </c>
      <c r="G307" s="1" t="s">
        <v>2318</v>
      </c>
      <c r="H307" s="1" t="n">
        <v>1344368</v>
      </c>
      <c r="I307" s="1" t="n">
        <v>1</v>
      </c>
      <c r="J307" s="1" t="s">
        <v>2285</v>
      </c>
      <c r="K307" s="16" t="n">
        <v>1209.4</v>
      </c>
      <c r="L307" s="1" t="s">
        <v>2286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2289</v>
      </c>
      <c r="D308" s="1" t="s">
        <v>2290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2285</v>
      </c>
      <c r="K308" s="16" t="n">
        <v>89.5</v>
      </c>
      <c r="L308" s="1" t="s">
        <v>2286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2296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2285</v>
      </c>
      <c r="K309" s="16" t="n">
        <v>832.51</v>
      </c>
      <c r="L309" s="1" t="s">
        <v>2286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2331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2285</v>
      </c>
      <c r="K310" s="16" t="n">
        <v>2146.4</v>
      </c>
      <c r="L310" s="1" t="s">
        <v>2286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2314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2285</v>
      </c>
      <c r="K311" s="16" t="n">
        <v>393.86</v>
      </c>
      <c r="L311" s="1" t="s">
        <v>2286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2297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2285</v>
      </c>
      <c r="K312" s="16" t="n">
        <v>280</v>
      </c>
      <c r="L312" s="1" t="s">
        <v>2286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2297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2285</v>
      </c>
      <c r="K313" s="16" t="n">
        <v>1082.6</v>
      </c>
      <c r="L313" s="1" t="s">
        <v>2286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2298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2285</v>
      </c>
      <c r="K314" s="16" t="n">
        <v>2388.97</v>
      </c>
      <c r="L314" s="1" t="s">
        <v>2286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2320</v>
      </c>
      <c r="E315" s="15" t="n">
        <v>46206</v>
      </c>
      <c r="F315" s="15" t="n">
        <v>46206</v>
      </c>
      <c r="G315" s="1" t="s">
        <v>2321</v>
      </c>
      <c r="H315" s="1" t="n">
        <v>1344684</v>
      </c>
      <c r="I315" s="1" t="n">
        <v>1</v>
      </c>
      <c r="J315" s="1" t="s">
        <v>2285</v>
      </c>
      <c r="K315" s="16" t="n">
        <v>398</v>
      </c>
      <c r="L315" s="1" t="s">
        <v>2286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2297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2285</v>
      </c>
      <c r="K316" s="16" t="n">
        <v>1082.6</v>
      </c>
      <c r="L316" s="1" t="s">
        <v>2286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2297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2285</v>
      </c>
      <c r="K317" s="16" t="n">
        <v>280</v>
      </c>
      <c r="L317" s="1" t="s">
        <v>2286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2315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2285</v>
      </c>
      <c r="K318" s="16" t="n">
        <v>460</v>
      </c>
      <c r="L318" s="1" t="s">
        <v>2286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2311</v>
      </c>
      <c r="E319" s="15" t="n">
        <v>46206</v>
      </c>
      <c r="F319" s="15" t="n">
        <v>46206</v>
      </c>
      <c r="G319" s="1" t="s">
        <v>2312</v>
      </c>
      <c r="H319" s="1" t="n">
        <v>1344581</v>
      </c>
      <c r="I319" s="1" t="n">
        <v>1</v>
      </c>
      <c r="J319" s="1" t="s">
        <v>2285</v>
      </c>
      <c r="K319" s="16" t="n">
        <v>430.3</v>
      </c>
      <c r="L319" s="1" t="s">
        <v>2286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2349</v>
      </c>
      <c r="D320" s="1" t="s">
        <v>2350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2285</v>
      </c>
      <c r="K320" s="16" t="n">
        <v>2844.47</v>
      </c>
      <c r="L320" s="1" t="s">
        <v>2286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2395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2285</v>
      </c>
      <c r="K321" s="16" t="n">
        <v>736.8</v>
      </c>
      <c r="L321" s="1" t="s">
        <v>2286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2287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2285</v>
      </c>
      <c r="K322" s="16" t="n">
        <v>5738.21</v>
      </c>
      <c r="L322" s="1" t="s">
        <v>2286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2300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2285</v>
      </c>
      <c r="K323" s="16" t="n">
        <v>240</v>
      </c>
      <c r="L323" s="1" t="s">
        <v>2286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2292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2285</v>
      </c>
      <c r="K324" s="16" t="n">
        <v>379.6</v>
      </c>
      <c r="L324" s="1" t="s">
        <v>2286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2284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2285</v>
      </c>
      <c r="K325" s="16" t="n">
        <v>762.82</v>
      </c>
      <c r="L325" s="1" t="s">
        <v>2286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2284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2285</v>
      </c>
      <c r="K326" s="16" t="n">
        <v>63.37</v>
      </c>
      <c r="L326" s="1" t="s">
        <v>2286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2289</v>
      </c>
      <c r="D327" s="1" t="s">
        <v>2290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2285</v>
      </c>
      <c r="K327" s="16" t="n">
        <v>140</v>
      </c>
      <c r="L327" s="1" t="s">
        <v>2286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2302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2285</v>
      </c>
      <c r="K328" s="16" t="n">
        <v>2243.2</v>
      </c>
      <c r="L328" s="1" t="s">
        <v>2286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2284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2285</v>
      </c>
      <c r="K329" s="16" t="n">
        <v>3703.01</v>
      </c>
      <c r="L329" s="1" t="s">
        <v>2286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2284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2285</v>
      </c>
      <c r="K330" s="16" t="n">
        <v>205.13</v>
      </c>
      <c r="L330" s="1" t="s">
        <v>2286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2297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2285</v>
      </c>
      <c r="K331" s="16" t="n">
        <v>210</v>
      </c>
      <c r="L331" s="1" t="s">
        <v>2286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2308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2285</v>
      </c>
      <c r="K332" s="16" t="n">
        <v>142</v>
      </c>
      <c r="L332" s="1" t="s">
        <v>2286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2324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2285</v>
      </c>
      <c r="K333" s="16" t="n">
        <v>160.32</v>
      </c>
      <c r="L333" s="1" t="s">
        <v>2286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2297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2285</v>
      </c>
      <c r="K334" s="16" t="n">
        <v>210</v>
      </c>
      <c r="L334" s="1" t="s">
        <v>2286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2396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2285</v>
      </c>
      <c r="K335" s="16" t="n">
        <v>374.1</v>
      </c>
      <c r="L335" s="1" t="s">
        <v>2286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2295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2285</v>
      </c>
      <c r="K336" s="16" t="n">
        <v>248.78</v>
      </c>
      <c r="L336" s="1" t="s">
        <v>2286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2336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2285</v>
      </c>
      <c r="K337" s="16" t="n">
        <v>2063.55</v>
      </c>
      <c r="L337" s="1" t="s">
        <v>2286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2289</v>
      </c>
      <c r="D338" s="1" t="s">
        <v>2290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2285</v>
      </c>
      <c r="K338" s="16" t="n">
        <v>130</v>
      </c>
      <c r="L338" s="1" t="s">
        <v>2286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2297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2285</v>
      </c>
      <c r="K339" s="16" t="n">
        <v>2024.65</v>
      </c>
      <c r="L339" s="1" t="s">
        <v>2286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2397</v>
      </c>
      <c r="E340" s="15" t="n">
        <v>46210</v>
      </c>
      <c r="F340" s="15" t="n">
        <v>46206</v>
      </c>
      <c r="G340" s="1" t="s">
        <v>1578</v>
      </c>
      <c r="H340" s="1" t="n">
        <v>1366133</v>
      </c>
      <c r="I340" s="1" t="n">
        <v>11</v>
      </c>
      <c r="J340" s="1" t="s">
        <v>2285</v>
      </c>
      <c r="K340" s="16" t="n">
        <v>528</v>
      </c>
      <c r="L340" s="1" t="s">
        <v>2286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2299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2285</v>
      </c>
      <c r="K341" s="16" t="n">
        <v>194.08</v>
      </c>
      <c r="L341" s="1" t="s">
        <v>2286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2297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2285</v>
      </c>
      <c r="K342" s="16" t="n">
        <v>2024.65</v>
      </c>
      <c r="L342" s="1" t="s">
        <v>2286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2284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2285</v>
      </c>
      <c r="K343" s="16" t="n">
        <v>636.39</v>
      </c>
      <c r="L343" s="1" t="s">
        <v>2286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2284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2285</v>
      </c>
      <c r="K344" s="16" t="n">
        <v>104.51</v>
      </c>
      <c r="L344" s="1" t="s">
        <v>2286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2284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2285</v>
      </c>
      <c r="K345" s="16" t="n">
        <v>636.39</v>
      </c>
      <c r="L345" s="1" t="s">
        <v>2286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2289</v>
      </c>
      <c r="D346" s="1" t="s">
        <v>2290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2285</v>
      </c>
      <c r="K346" s="16" t="n">
        <v>129.5</v>
      </c>
      <c r="L346" s="1" t="s">
        <v>2286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2284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2285</v>
      </c>
      <c r="K347" s="16" t="n">
        <v>221</v>
      </c>
      <c r="L347" s="1" t="s">
        <v>2286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2284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2285</v>
      </c>
      <c r="K348" s="16" t="n">
        <v>221</v>
      </c>
      <c r="L348" s="1" t="s">
        <v>2286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2284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2285</v>
      </c>
      <c r="K349" s="16" t="n">
        <v>76.19</v>
      </c>
      <c r="L349" s="1" t="s">
        <v>2286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2313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2285</v>
      </c>
      <c r="K350" s="16" t="n">
        <v>1213.69</v>
      </c>
      <c r="L350" s="1" t="s">
        <v>2286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2297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2285</v>
      </c>
      <c r="K351" s="16" t="n">
        <v>1046</v>
      </c>
      <c r="L351" s="1" t="s">
        <v>2286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2297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2285</v>
      </c>
      <c r="K352" s="16" t="n">
        <v>560</v>
      </c>
      <c r="L352" s="1" t="s">
        <v>2286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2398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2285</v>
      </c>
      <c r="K353" s="16" t="n">
        <v>164.5</v>
      </c>
      <c r="L353" s="1" t="s">
        <v>2286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2305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2285</v>
      </c>
      <c r="K354" s="16" t="n">
        <v>1411.05</v>
      </c>
      <c r="L354" s="1" t="s">
        <v>2286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2291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2285</v>
      </c>
      <c r="K355" s="16" t="n">
        <v>505.5</v>
      </c>
      <c r="L355" s="1" t="s">
        <v>2286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2300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2285</v>
      </c>
      <c r="K356" s="16" t="n">
        <v>240</v>
      </c>
      <c r="L356" s="1" t="s">
        <v>2286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2292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2285</v>
      </c>
      <c r="K357" s="16" t="n">
        <v>259.75</v>
      </c>
      <c r="L357" s="1" t="s">
        <v>2286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2284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2285</v>
      </c>
      <c r="K358" s="16" t="n">
        <v>335</v>
      </c>
      <c r="L358" s="1" t="s">
        <v>2286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2284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2285</v>
      </c>
      <c r="K359" s="16" t="n">
        <v>659.34</v>
      </c>
      <c r="L359" s="1" t="s">
        <v>2286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2329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2285</v>
      </c>
      <c r="K360" s="16" t="n">
        <v>335.35</v>
      </c>
      <c r="L360" s="1" t="s">
        <v>2286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2296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2285</v>
      </c>
      <c r="K361" s="16" t="n">
        <v>197.37</v>
      </c>
      <c r="L361" s="1" t="s">
        <v>2286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2284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2285</v>
      </c>
      <c r="K362" s="16" t="n">
        <v>190.48</v>
      </c>
      <c r="L362" s="1" t="s">
        <v>2286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2399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2285</v>
      </c>
      <c r="K363" s="16" t="n">
        <v>1132.37</v>
      </c>
      <c r="L363" s="1" t="s">
        <v>2286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2399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2285</v>
      </c>
      <c r="K364" s="16" t="n">
        <v>1975.81</v>
      </c>
      <c r="L364" s="1" t="s">
        <v>2286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2297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2285</v>
      </c>
      <c r="K365" s="16" t="n">
        <v>290</v>
      </c>
      <c r="L365" s="1" t="s">
        <v>2286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2297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2285</v>
      </c>
      <c r="K366" s="16" t="n">
        <v>210</v>
      </c>
      <c r="L366" s="1" t="s">
        <v>2286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2303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2285</v>
      </c>
      <c r="K367" s="16" t="n">
        <v>329</v>
      </c>
      <c r="L367" s="1" t="s">
        <v>2286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2305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2285</v>
      </c>
      <c r="K368" s="16" t="n">
        <v>3640</v>
      </c>
      <c r="L368" s="1" t="s">
        <v>2286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2298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2285</v>
      </c>
      <c r="K369" s="16" t="n">
        <v>915</v>
      </c>
      <c r="L369" s="1" t="s">
        <v>2286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2343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2285</v>
      </c>
      <c r="K370" s="16" t="n">
        <v>316.08</v>
      </c>
      <c r="L370" s="1" t="s">
        <v>2286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2327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2285</v>
      </c>
      <c r="K371" s="16" t="n">
        <v>1527.75</v>
      </c>
      <c r="L371" s="1" t="s">
        <v>2286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2335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2285</v>
      </c>
      <c r="K372" s="16" t="n">
        <v>426.95</v>
      </c>
      <c r="L372" s="1" t="s">
        <v>2286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2295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2285</v>
      </c>
      <c r="K373" s="16" t="n">
        <v>250.08</v>
      </c>
      <c r="L373" s="1" t="s">
        <v>2286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2336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2285</v>
      </c>
      <c r="K374" s="16" t="n">
        <v>2050.13</v>
      </c>
      <c r="L374" s="1" t="s">
        <v>2286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2297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2285</v>
      </c>
      <c r="K375" s="16" t="n">
        <v>1838.6</v>
      </c>
      <c r="L375" s="1" t="s">
        <v>2286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2332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2285</v>
      </c>
      <c r="K376" s="16" t="n">
        <v>771.01</v>
      </c>
      <c r="L376" s="1" t="s">
        <v>2286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2357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2285</v>
      </c>
      <c r="K377" s="16" t="n">
        <v>1123.86</v>
      </c>
      <c r="L377" s="1" t="s">
        <v>2286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2400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2285</v>
      </c>
      <c r="K378" s="16" t="n">
        <v>150</v>
      </c>
      <c r="L378" s="1" t="s">
        <v>2286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2298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2285</v>
      </c>
      <c r="K379" s="16" t="n">
        <v>1171.37</v>
      </c>
      <c r="L379" s="1" t="s">
        <v>2286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2320</v>
      </c>
      <c r="E380" s="15" t="n">
        <v>46213</v>
      </c>
      <c r="F380" s="15" t="n">
        <v>46213</v>
      </c>
      <c r="G380" s="1" t="s">
        <v>2321</v>
      </c>
      <c r="H380" s="1" t="n">
        <v>1377076</v>
      </c>
      <c r="I380" s="1" t="n">
        <v>1</v>
      </c>
      <c r="J380" s="1" t="s">
        <v>2285</v>
      </c>
      <c r="K380" s="16" t="n">
        <v>225</v>
      </c>
      <c r="L380" s="1" t="s">
        <v>2286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2337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2285</v>
      </c>
      <c r="K381" s="16" t="n">
        <v>638.53</v>
      </c>
      <c r="L381" s="1" t="s">
        <v>2286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2368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2285</v>
      </c>
      <c r="K382" s="16" t="n">
        <v>2047.9</v>
      </c>
      <c r="L382" s="1" t="s">
        <v>2286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2401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2285</v>
      </c>
      <c r="K383" s="16" t="n">
        <v>435</v>
      </c>
      <c r="L383" s="1" t="s">
        <v>2286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2311</v>
      </c>
      <c r="E384" s="15" t="n">
        <v>46213</v>
      </c>
      <c r="F384" s="15" t="n">
        <v>46213</v>
      </c>
      <c r="G384" s="1" t="s">
        <v>2312</v>
      </c>
      <c r="H384" s="1" t="n">
        <v>1376630</v>
      </c>
      <c r="I384" s="1" t="n">
        <v>1</v>
      </c>
      <c r="J384" s="1" t="s">
        <v>2285</v>
      </c>
      <c r="K384" s="16" t="n">
        <v>519.65</v>
      </c>
      <c r="L384" s="1" t="s">
        <v>2286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2334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2285</v>
      </c>
      <c r="K385" s="16" t="n">
        <v>280</v>
      </c>
      <c r="L385" s="1" t="s">
        <v>2286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2402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2285</v>
      </c>
      <c r="K386" s="16" t="n">
        <v>432</v>
      </c>
      <c r="L386" s="1" t="s">
        <v>2286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2349</v>
      </c>
      <c r="D387" s="1" t="s">
        <v>2350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2285</v>
      </c>
      <c r="K387" s="16" t="n">
        <v>660.18</v>
      </c>
      <c r="L387" s="1" t="s">
        <v>2286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2289</v>
      </c>
      <c r="D388" s="1" t="s">
        <v>2290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2285</v>
      </c>
      <c r="K388" s="16" t="n">
        <v>61.5</v>
      </c>
      <c r="L388" s="1" t="s">
        <v>2286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2300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2285</v>
      </c>
      <c r="K389" s="16" t="n">
        <v>180</v>
      </c>
      <c r="L389" s="1" t="s">
        <v>2286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2325</v>
      </c>
      <c r="D390" s="1" t="s">
        <v>2326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2285</v>
      </c>
      <c r="K390" s="16" t="n">
        <v>9145.72</v>
      </c>
      <c r="L390" s="1" t="s">
        <v>2286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2292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2285</v>
      </c>
      <c r="K391" s="16" t="n">
        <v>307.11</v>
      </c>
      <c r="L391" s="1" t="s">
        <v>2286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2403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2285</v>
      </c>
      <c r="K392" s="16" t="n">
        <v>215</v>
      </c>
      <c r="L392" s="1" t="s">
        <v>2355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2339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2285</v>
      </c>
      <c r="K393" s="16" t="n">
        <v>1515.53</v>
      </c>
      <c r="L393" s="1" t="s">
        <v>2286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2284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2285</v>
      </c>
      <c r="K394" s="16" t="n">
        <v>101.71</v>
      </c>
      <c r="L394" s="1" t="s">
        <v>2286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2284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2285</v>
      </c>
      <c r="K395" s="16" t="n">
        <v>203.41</v>
      </c>
      <c r="L395" s="1" t="s">
        <v>2286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2289</v>
      </c>
      <c r="D396" s="1" t="s">
        <v>2290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2285</v>
      </c>
      <c r="K396" s="16" t="n">
        <v>174</v>
      </c>
      <c r="L396" s="1" t="s">
        <v>2286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2319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2285</v>
      </c>
      <c r="K397" s="16" t="n">
        <v>250</v>
      </c>
      <c r="L397" s="1" t="s">
        <v>2286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2284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2285</v>
      </c>
      <c r="K398" s="16" t="n">
        <v>419.67</v>
      </c>
      <c r="L398" s="1" t="s">
        <v>2286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2378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2285</v>
      </c>
      <c r="K399" s="16" t="n">
        <v>6016.21</v>
      </c>
      <c r="L399" s="1" t="s">
        <v>2286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2297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2285</v>
      </c>
      <c r="K400" s="16" t="n">
        <v>210</v>
      </c>
      <c r="L400" s="1" t="s">
        <v>2286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2307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2285</v>
      </c>
      <c r="K401" s="16" t="n">
        <v>1096.67</v>
      </c>
      <c r="L401" s="1" t="s">
        <v>2286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2333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2285</v>
      </c>
      <c r="K402" s="16" t="n">
        <v>292.39</v>
      </c>
      <c r="L402" s="1" t="s">
        <v>2355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2404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2285</v>
      </c>
      <c r="K403" s="16" t="n">
        <v>4225.99</v>
      </c>
      <c r="L403" s="1" t="s">
        <v>2286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2292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2285</v>
      </c>
      <c r="K404" s="16" t="n">
        <v>135</v>
      </c>
      <c r="L404" s="1" t="s">
        <v>2286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2295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2285</v>
      </c>
      <c r="K405" s="16" t="n">
        <v>261.92</v>
      </c>
      <c r="L405" s="1" t="s">
        <v>2286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2287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2285</v>
      </c>
      <c r="K406" s="16" t="n">
        <v>4043.8</v>
      </c>
      <c r="L406" s="1" t="s">
        <v>2286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2288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2285</v>
      </c>
      <c r="K407" s="16" t="n">
        <v>361.6</v>
      </c>
      <c r="L407" s="1" t="s">
        <v>2286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2289</v>
      </c>
      <c r="D408" s="1" t="s">
        <v>2290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2285</v>
      </c>
      <c r="K408" s="16" t="n">
        <v>117</v>
      </c>
      <c r="L408" s="1" t="s">
        <v>2286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2346</v>
      </c>
      <c r="D409" s="1" t="s">
        <v>2347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2285</v>
      </c>
      <c r="K409" s="16" t="n">
        <v>423.95</v>
      </c>
      <c r="L409" s="1" t="s">
        <v>2286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2346</v>
      </c>
      <c r="D410" s="1" t="s">
        <v>2347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2285</v>
      </c>
      <c r="K410" s="16" t="n">
        <v>410.89</v>
      </c>
      <c r="L410" s="1" t="s">
        <v>2286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2399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2285</v>
      </c>
      <c r="K411" s="16" t="n">
        <v>550.37</v>
      </c>
      <c r="L411" s="1" t="s">
        <v>2286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2297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2285</v>
      </c>
      <c r="K412" s="16" t="n">
        <v>1946.36</v>
      </c>
      <c r="L412" s="1" t="s">
        <v>2286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2297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2285</v>
      </c>
      <c r="K413" s="16" t="n">
        <v>182</v>
      </c>
      <c r="L413" s="1" t="s">
        <v>2286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2405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2285</v>
      </c>
      <c r="K414" s="16" t="n">
        <v>406.11</v>
      </c>
      <c r="L414" s="1" t="s">
        <v>2286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2299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2285</v>
      </c>
      <c r="K415" s="16" t="n">
        <v>216.75</v>
      </c>
      <c r="L415" s="1" t="s">
        <v>2286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2323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2285</v>
      </c>
      <c r="K416" s="16" t="n">
        <v>277.6</v>
      </c>
      <c r="L416" s="1" t="s">
        <v>2286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2289</v>
      </c>
      <c r="D417" s="1" t="s">
        <v>2290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2285</v>
      </c>
      <c r="K417" s="16" t="n">
        <v>76.5</v>
      </c>
      <c r="L417" s="1" t="s">
        <v>2286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2406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2285</v>
      </c>
      <c r="K418" s="16" t="n">
        <v>200</v>
      </c>
      <c r="L418" s="1" t="s">
        <v>2286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2296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2285</v>
      </c>
      <c r="K419" s="16" t="n">
        <v>3621.85</v>
      </c>
      <c r="L419" s="1" t="s">
        <v>2286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2377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2285</v>
      </c>
      <c r="K420" s="16" t="n">
        <v>479.64</v>
      </c>
      <c r="L420" s="1" t="s">
        <v>2286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2377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2285</v>
      </c>
      <c r="K421" s="16" t="n">
        <v>639.52</v>
      </c>
      <c r="L421" s="1" t="s">
        <v>2286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2377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2285</v>
      </c>
      <c r="K422" s="16" t="n">
        <v>479.64</v>
      </c>
      <c r="L422" s="1" t="s">
        <v>2286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2333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2285</v>
      </c>
      <c r="K423" s="16" t="n">
        <v>3940.75</v>
      </c>
      <c r="L423" s="1" t="s">
        <v>2286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2333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2285</v>
      </c>
      <c r="K424" s="16" t="n">
        <v>4155.44</v>
      </c>
      <c r="L424" s="1" t="s">
        <v>2286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2310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2285</v>
      </c>
      <c r="K425" s="16" t="n">
        <v>8419.48</v>
      </c>
      <c r="L425" s="1" t="s">
        <v>2286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2367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2285</v>
      </c>
      <c r="K426" s="16" t="n">
        <v>306.48</v>
      </c>
      <c r="L426" s="1" t="s">
        <v>2286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2407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2285</v>
      </c>
      <c r="K427" s="16" t="n">
        <v>665.28</v>
      </c>
      <c r="L427" s="1" t="s">
        <v>2286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2284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2285</v>
      </c>
      <c r="K428" s="16" t="n">
        <v>1189.67</v>
      </c>
      <c r="L428" s="1" t="s">
        <v>2286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2329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2285</v>
      </c>
      <c r="K429" s="16" t="n">
        <v>593.78</v>
      </c>
      <c r="L429" s="1" t="s">
        <v>2286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2340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2285</v>
      </c>
      <c r="K430" s="16" t="n">
        <v>2095.8</v>
      </c>
      <c r="L430" s="1" t="s">
        <v>2286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2287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2285</v>
      </c>
      <c r="K431" s="16" t="n">
        <v>4093.4</v>
      </c>
      <c r="L431" s="1" t="s">
        <v>2286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2284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2285</v>
      </c>
      <c r="K432" s="16" t="n">
        <v>2028.67</v>
      </c>
      <c r="L432" s="1" t="s">
        <v>2286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2341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2285</v>
      </c>
      <c r="K433" s="16" t="n">
        <v>1501.2</v>
      </c>
      <c r="L433" s="1" t="s">
        <v>2286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2309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2285</v>
      </c>
      <c r="K434" s="16" t="n">
        <v>3065.5</v>
      </c>
      <c r="L434" s="1" t="s">
        <v>2286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2333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2285</v>
      </c>
      <c r="K435" s="16" t="n">
        <v>2754.67</v>
      </c>
      <c r="L435" s="1" t="s">
        <v>2286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2291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2285</v>
      </c>
      <c r="K436" s="16" t="n">
        <v>533.5</v>
      </c>
      <c r="L436" s="1" t="s">
        <v>2286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2337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2285</v>
      </c>
      <c r="K437" s="16" t="n">
        <v>558.06</v>
      </c>
      <c r="L437" s="1" t="s">
        <v>2286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2338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2285</v>
      </c>
      <c r="K438" s="16" t="n">
        <v>1822.73</v>
      </c>
      <c r="L438" s="1" t="s">
        <v>2286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2327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2285</v>
      </c>
      <c r="K439" s="16" t="n">
        <v>1742.68</v>
      </c>
      <c r="L439" s="1" t="s">
        <v>2286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2295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2285</v>
      </c>
      <c r="K440" s="16" t="n">
        <v>254.6</v>
      </c>
      <c r="L440" s="1" t="s">
        <v>2286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2369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2285</v>
      </c>
      <c r="K441" s="16" t="n">
        <v>1011.15</v>
      </c>
      <c r="L441" s="1" t="s">
        <v>2286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2287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2285</v>
      </c>
      <c r="K442" s="16" t="n">
        <v>1269.94</v>
      </c>
      <c r="L442" s="1" t="s">
        <v>2286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2408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2285</v>
      </c>
      <c r="K443" s="16" t="n">
        <v>120</v>
      </c>
      <c r="L443" s="1" t="s">
        <v>2286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2408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2285</v>
      </c>
      <c r="K444" s="16" t="n">
        <v>140</v>
      </c>
      <c r="L444" s="1" t="s">
        <v>2286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2336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2285</v>
      </c>
      <c r="K445" s="16" t="n">
        <v>1024.98</v>
      </c>
      <c r="L445" s="1" t="s">
        <v>2286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2296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2285</v>
      </c>
      <c r="K446" s="16" t="n">
        <v>281.82</v>
      </c>
      <c r="L446" s="1" t="s">
        <v>2286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2408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2285</v>
      </c>
      <c r="K447" s="16" t="n">
        <v>120</v>
      </c>
      <c r="L447" s="1" t="s">
        <v>2286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2408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2285</v>
      </c>
      <c r="K448" s="16" t="n">
        <v>120</v>
      </c>
      <c r="L448" s="1" t="s">
        <v>2286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2408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2285</v>
      </c>
      <c r="K449" s="16" t="n">
        <v>120</v>
      </c>
      <c r="L449" s="1" t="s">
        <v>2286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2408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2285</v>
      </c>
      <c r="K450" s="16" t="n">
        <v>200</v>
      </c>
      <c r="L450" s="1" t="s">
        <v>2286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2408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2285</v>
      </c>
      <c r="K451" s="16" t="n">
        <v>140</v>
      </c>
      <c r="L451" s="1" t="s">
        <v>2286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2408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2285</v>
      </c>
      <c r="K452" s="16" t="n">
        <v>140</v>
      </c>
      <c r="L452" s="1" t="s">
        <v>2286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2297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2285</v>
      </c>
      <c r="K453" s="16" t="n">
        <v>280</v>
      </c>
      <c r="L453" s="1" t="s">
        <v>2286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2297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2285</v>
      </c>
      <c r="K454" s="16" t="n">
        <v>1392.72</v>
      </c>
      <c r="L454" s="1" t="s">
        <v>2286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2298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2285</v>
      </c>
      <c r="K455" s="16" t="n">
        <v>925</v>
      </c>
      <c r="L455" s="1" t="s">
        <v>2286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2308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2285</v>
      </c>
      <c r="K456" s="16" t="n">
        <v>125</v>
      </c>
      <c r="L456" s="1" t="s">
        <v>2286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2320</v>
      </c>
      <c r="E457" s="15" t="n">
        <v>46220</v>
      </c>
      <c r="F457" s="15" t="n">
        <v>46220</v>
      </c>
      <c r="G457" s="1" t="s">
        <v>2321</v>
      </c>
      <c r="H457" s="1" t="n">
        <v>1411966</v>
      </c>
      <c r="I457" s="1" t="n">
        <v>11</v>
      </c>
      <c r="J457" s="1" t="s">
        <v>2285</v>
      </c>
      <c r="K457" s="16" t="n">
        <v>228</v>
      </c>
      <c r="L457" s="1" t="s">
        <v>2286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2404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2285</v>
      </c>
      <c r="K458" s="16" t="n">
        <v>308.88</v>
      </c>
      <c r="L458" s="1" t="s">
        <v>2286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2393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2285</v>
      </c>
      <c r="K459" s="16" t="n">
        <v>2284.72</v>
      </c>
      <c r="L459" s="1" t="s">
        <v>2286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2393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2285</v>
      </c>
      <c r="K460" s="16" t="n">
        <v>1472.09</v>
      </c>
      <c r="L460" s="1" t="s">
        <v>2286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2393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2285</v>
      </c>
      <c r="K461" s="16" t="n">
        <v>823.61</v>
      </c>
      <c r="L461" s="1" t="s">
        <v>2286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2334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2285</v>
      </c>
      <c r="K462" s="16" t="n">
        <v>189</v>
      </c>
      <c r="L462" s="1" t="s">
        <v>2286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2292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2285</v>
      </c>
      <c r="K463" s="16" t="n">
        <v>184.9</v>
      </c>
      <c r="L463" s="1" t="s">
        <v>2286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2289</v>
      </c>
      <c r="D464" s="1" t="s">
        <v>2290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2285</v>
      </c>
      <c r="K464" s="16" t="n">
        <v>97.5</v>
      </c>
      <c r="L464" s="1" t="s">
        <v>2286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2333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2285</v>
      </c>
      <c r="K465" s="16" t="n">
        <v>159.4</v>
      </c>
      <c r="L465" s="1" t="s">
        <v>2286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2408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2285</v>
      </c>
      <c r="K466" s="16" t="n">
        <v>120</v>
      </c>
      <c r="L466" s="1" t="s">
        <v>2286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2409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2285</v>
      </c>
      <c r="K467" s="16" t="n">
        <v>1109.15</v>
      </c>
      <c r="L467" s="1" t="s">
        <v>2355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2300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2285</v>
      </c>
      <c r="K468" s="16" t="n">
        <v>180</v>
      </c>
      <c r="L468" s="1" t="s">
        <v>2286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2393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2285</v>
      </c>
      <c r="K469" s="16" t="n">
        <v>2827.44</v>
      </c>
      <c r="L469" s="1" t="s">
        <v>2286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2385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2285</v>
      </c>
      <c r="K470" s="16" t="n">
        <v>1785.13</v>
      </c>
      <c r="L470" s="1" t="s">
        <v>2286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2284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2285</v>
      </c>
      <c r="K471" s="16" t="n">
        <v>49.45</v>
      </c>
      <c r="L471" s="1" t="s">
        <v>2286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2284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2285</v>
      </c>
      <c r="K472" s="16" t="n">
        <v>114.61</v>
      </c>
      <c r="L472" s="1" t="s">
        <v>2286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2287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2285</v>
      </c>
      <c r="K473" s="16" t="n">
        <v>3804</v>
      </c>
      <c r="L473" s="1" t="s">
        <v>2286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2289</v>
      </c>
      <c r="D474" s="1" t="s">
        <v>2290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2285</v>
      </c>
      <c r="K474" s="16" t="n">
        <v>137</v>
      </c>
      <c r="L474" s="1" t="s">
        <v>2286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2284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2285</v>
      </c>
      <c r="K475" s="16" t="n">
        <v>637.11</v>
      </c>
      <c r="L475" s="1" t="s">
        <v>2286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2378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2285</v>
      </c>
      <c r="K476" s="16" t="n">
        <v>945.12</v>
      </c>
      <c r="L476" s="1" t="s">
        <v>2286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2297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2285</v>
      </c>
      <c r="K477" s="16" t="n">
        <v>949</v>
      </c>
      <c r="L477" s="1" t="s">
        <v>2286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2297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2285</v>
      </c>
      <c r="K478" s="16" t="n">
        <v>210</v>
      </c>
      <c r="L478" s="1" t="s">
        <v>2286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2303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2285</v>
      </c>
      <c r="K479" s="16" t="n">
        <v>199</v>
      </c>
      <c r="L479" s="1" t="s">
        <v>2286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2408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2285</v>
      </c>
      <c r="K480" s="16" t="n">
        <v>140</v>
      </c>
      <c r="L480" s="1" t="s">
        <v>2286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2408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2285</v>
      </c>
      <c r="K481" s="16" t="n">
        <v>140</v>
      </c>
      <c r="L481" s="1" t="s">
        <v>2286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2362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2285</v>
      </c>
      <c r="K482" s="16" t="n">
        <v>1143</v>
      </c>
      <c r="L482" s="1" t="s">
        <v>2286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2335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2285</v>
      </c>
      <c r="K483" s="16" t="n">
        <v>2030.92</v>
      </c>
      <c r="L483" s="1" t="s">
        <v>2286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2289</v>
      </c>
      <c r="D484" s="1" t="s">
        <v>2290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2285</v>
      </c>
      <c r="K484" s="16" t="n">
        <v>151</v>
      </c>
      <c r="L484" s="1" t="s">
        <v>2286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2297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2285</v>
      </c>
      <c r="K485" s="16" t="n">
        <v>1446.94</v>
      </c>
      <c r="L485" s="1" t="s">
        <v>2286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2297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2285</v>
      </c>
      <c r="K486" s="16" t="n">
        <v>55</v>
      </c>
      <c r="L486" s="1" t="s">
        <v>2286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2297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2285</v>
      </c>
      <c r="K487" s="16" t="n">
        <v>210</v>
      </c>
      <c r="L487" s="1" t="s">
        <v>2286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2308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2285</v>
      </c>
      <c r="K488" s="16" t="n">
        <v>179</v>
      </c>
      <c r="L488" s="1" t="s">
        <v>2286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2299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2285</v>
      </c>
      <c r="K489" s="16" t="n">
        <v>232.05</v>
      </c>
      <c r="L489" s="1" t="s">
        <v>2286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2292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2285</v>
      </c>
      <c r="K490" s="16" t="n">
        <v>182.36</v>
      </c>
      <c r="L490" s="1" t="s">
        <v>2286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2410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2285</v>
      </c>
      <c r="K491" s="16" t="n">
        <v>800</v>
      </c>
      <c r="L491" s="1" t="s">
        <v>2355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2284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2285</v>
      </c>
      <c r="K492" s="16" t="n">
        <v>203.42</v>
      </c>
      <c r="L492" s="1" t="s">
        <v>2286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2317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2285</v>
      </c>
      <c r="K493" s="16" t="n">
        <v>1821.1</v>
      </c>
      <c r="L493" s="1" t="s">
        <v>2286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2304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2285</v>
      </c>
      <c r="K494" s="16" t="n">
        <v>328.54</v>
      </c>
      <c r="L494" s="1" t="s">
        <v>2286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2296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2285</v>
      </c>
      <c r="K495" s="16" t="n">
        <v>554.4</v>
      </c>
      <c r="L495" s="1" t="s">
        <v>2286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2284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2285</v>
      </c>
      <c r="K496" s="16" t="n">
        <v>1712.69</v>
      </c>
      <c r="L496" s="1" t="s">
        <v>2286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2408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2285</v>
      </c>
      <c r="K497" s="16" t="n">
        <v>120</v>
      </c>
      <c r="L497" s="1" t="s">
        <v>2286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2297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2285</v>
      </c>
      <c r="K498" s="16" t="n">
        <v>210</v>
      </c>
      <c r="L498" s="1" t="s">
        <v>2286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2386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2285</v>
      </c>
      <c r="K499" s="16" t="n">
        <v>1040</v>
      </c>
      <c r="L499" s="1" t="s">
        <v>2286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2310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2285</v>
      </c>
      <c r="K500" s="16" t="n">
        <v>3493.2</v>
      </c>
      <c r="L500" s="1" t="s">
        <v>2286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2311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2285</v>
      </c>
      <c r="K501" s="16" t="n">
        <v>409.65</v>
      </c>
      <c r="L501" s="1" t="s">
        <v>2286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2346</v>
      </c>
      <c r="D502" s="1" t="s">
        <v>2374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2285</v>
      </c>
      <c r="K502" s="16" t="n">
        <v>391.26</v>
      </c>
      <c r="L502" s="1" t="s">
        <v>2355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2289</v>
      </c>
      <c r="D503" s="1" t="s">
        <v>2290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2285</v>
      </c>
      <c r="K503" s="16" t="n">
        <v>130.5</v>
      </c>
      <c r="L503" s="1" t="s">
        <v>2286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2296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2285</v>
      </c>
      <c r="K504" s="16" t="n">
        <v>1188</v>
      </c>
      <c r="L504" s="1" t="s">
        <v>2286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2302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2285</v>
      </c>
      <c r="K505" s="16" t="n">
        <v>3811.4</v>
      </c>
      <c r="L505" s="1" t="s">
        <v>2286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2356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2285</v>
      </c>
      <c r="K506" s="16" t="n">
        <v>6005.5</v>
      </c>
      <c r="L506" s="1" t="s">
        <v>2286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2388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2285</v>
      </c>
      <c r="K507" s="16" t="n">
        <v>1773.2</v>
      </c>
      <c r="L507" s="1" t="s">
        <v>2286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2411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2285</v>
      </c>
      <c r="K508" s="16" t="n">
        <v>1009.92</v>
      </c>
      <c r="L508" s="1" t="s">
        <v>2286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2334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2285</v>
      </c>
      <c r="K509" s="16" t="n">
        <v>305</v>
      </c>
      <c r="L509" s="1" t="s">
        <v>2286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2338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2285</v>
      </c>
      <c r="K510" s="16" t="n">
        <v>727.23</v>
      </c>
      <c r="L510" s="1" t="s">
        <v>2286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2292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2285</v>
      </c>
      <c r="K511" s="16" t="n">
        <v>247.23</v>
      </c>
      <c r="L511" s="1" t="s">
        <v>2286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2351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2285</v>
      </c>
      <c r="K512" s="16" t="n">
        <v>3018.1</v>
      </c>
      <c r="L512" s="1" t="s">
        <v>2286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2295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2285</v>
      </c>
      <c r="K513" s="16" t="n">
        <v>254</v>
      </c>
      <c r="L513" s="1" t="s">
        <v>2286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2336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2285</v>
      </c>
      <c r="K514" s="16" t="n">
        <v>791.24</v>
      </c>
      <c r="L514" s="1" t="s">
        <v>2286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2289</v>
      </c>
      <c r="D515" s="1" t="s">
        <v>2290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2285</v>
      </c>
      <c r="K515" s="16" t="n">
        <v>71.5</v>
      </c>
      <c r="L515" s="1" t="s">
        <v>2286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2296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2285</v>
      </c>
      <c r="K516" s="16" t="n">
        <v>1111.12</v>
      </c>
      <c r="L516" s="1" t="s">
        <v>2286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2296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2285</v>
      </c>
      <c r="K517" s="16" t="n">
        <v>590.09</v>
      </c>
      <c r="L517" s="1" t="s">
        <v>2286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2313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2285</v>
      </c>
      <c r="K518" s="16" t="n">
        <v>581.65</v>
      </c>
      <c r="L518" s="1" t="s">
        <v>2286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2297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2285</v>
      </c>
      <c r="K519" s="16" t="n">
        <v>1919.18</v>
      </c>
      <c r="L519" s="1" t="s">
        <v>2286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2297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2285</v>
      </c>
      <c r="K520" s="16" t="n">
        <v>280</v>
      </c>
      <c r="L520" s="1" t="s">
        <v>2286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2412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2285</v>
      </c>
      <c r="K521" s="16" t="n">
        <v>2070</v>
      </c>
      <c r="L521" s="1" t="s">
        <v>2286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2320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2285</v>
      </c>
      <c r="K522" s="16" t="n">
        <v>270</v>
      </c>
      <c r="L522" s="1" t="s">
        <v>2286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2325</v>
      </c>
      <c r="D523" s="1" t="s">
        <v>2326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2285</v>
      </c>
      <c r="K523" s="16" t="n">
        <v>20148.15</v>
      </c>
      <c r="L523" s="1" t="s">
        <v>2286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2403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2285</v>
      </c>
      <c r="K524" s="16" t="n">
        <v>325</v>
      </c>
      <c r="L524" s="1" t="s">
        <v>2355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2375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2285</v>
      </c>
      <c r="K525" s="16" t="n">
        <v>228</v>
      </c>
      <c r="L525" s="1" t="s">
        <v>2286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2304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2285</v>
      </c>
      <c r="K526" s="16" t="n">
        <v>1481.04</v>
      </c>
      <c r="L526" s="1" t="s">
        <v>2286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2297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2285</v>
      </c>
      <c r="K527" s="16" t="n">
        <v>200</v>
      </c>
      <c r="L527" s="1" t="s">
        <v>2286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2300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2285</v>
      </c>
      <c r="K528" s="16" t="n">
        <v>168</v>
      </c>
      <c r="L528" s="1" t="s">
        <v>2286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2292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2285</v>
      </c>
      <c r="K529" s="16" t="n">
        <v>239.7</v>
      </c>
      <c r="L529" s="1" t="s">
        <v>2286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2284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2285</v>
      </c>
      <c r="K530" s="16" t="n">
        <v>655.24</v>
      </c>
      <c r="L530" s="1" t="s">
        <v>2286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2287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2285</v>
      </c>
      <c r="K531" s="16" t="n">
        <v>4958.1</v>
      </c>
      <c r="L531" s="1" t="s">
        <v>2286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2288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2285</v>
      </c>
      <c r="K532" s="16" t="n">
        <v>272.52</v>
      </c>
      <c r="L532" s="1" t="s">
        <v>2286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2289</v>
      </c>
      <c r="D533" s="1" t="s">
        <v>2290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2285</v>
      </c>
      <c r="K533" s="16" t="n">
        <v>158</v>
      </c>
      <c r="L533" s="1" t="s">
        <v>2286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2284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2285</v>
      </c>
      <c r="K534" s="16" t="n">
        <v>868.27</v>
      </c>
      <c r="L534" s="1" t="s">
        <v>2286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2297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2285</v>
      </c>
      <c r="K535" s="16" t="n">
        <v>210</v>
      </c>
      <c r="L535" s="1" t="s">
        <v>2286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2305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2285</v>
      </c>
      <c r="K536" s="16" t="n">
        <v>528</v>
      </c>
      <c r="L536" s="1" t="s">
        <v>2286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2298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2285</v>
      </c>
      <c r="K537" s="16" t="n">
        <v>950</v>
      </c>
      <c r="L537" s="1" t="s">
        <v>2286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2308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2285</v>
      </c>
      <c r="K538" s="16" t="n">
        <v>125</v>
      </c>
      <c r="L538" s="1" t="s">
        <v>2286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2413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2285</v>
      </c>
      <c r="K539" s="16" t="n">
        <v>778</v>
      </c>
      <c r="L539" s="1" t="s">
        <v>2286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2408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2285</v>
      </c>
      <c r="K540" s="16" t="n">
        <v>140</v>
      </c>
      <c r="L540" s="1" t="s">
        <v>2286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2349</v>
      </c>
      <c r="D541" s="1" t="s">
        <v>2350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2285</v>
      </c>
      <c r="K541" s="16" t="n">
        <v>304.43</v>
      </c>
      <c r="L541" s="1" t="s">
        <v>2286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2295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2285</v>
      </c>
      <c r="K542" s="16" t="n">
        <v>355.62</v>
      </c>
      <c r="L542" s="1" t="s">
        <v>2286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2289</v>
      </c>
      <c r="D543" s="1" t="s">
        <v>2290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2285</v>
      </c>
      <c r="K543" s="16" t="n">
        <v>54</v>
      </c>
      <c r="L543" s="1" t="s">
        <v>2286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2302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2285</v>
      </c>
      <c r="K544" s="16" t="n">
        <v>1262.8</v>
      </c>
      <c r="L544" s="1" t="s">
        <v>2286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2297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2285</v>
      </c>
      <c r="K545" s="16" t="n">
        <v>1389.41</v>
      </c>
      <c r="L545" s="1" t="s">
        <v>2286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2291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2285</v>
      </c>
      <c r="K546" s="16" t="n">
        <v>505.5</v>
      </c>
      <c r="L546" s="1" t="s">
        <v>2286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2299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2285</v>
      </c>
      <c r="K547" s="16" t="n">
        <v>244</v>
      </c>
      <c r="L547" s="1" t="s">
        <v>2286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2414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2285</v>
      </c>
      <c r="K548" s="16" t="n">
        <v>139</v>
      </c>
      <c r="L548" s="1" t="s">
        <v>2286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2289</v>
      </c>
      <c r="D549" s="1" t="s">
        <v>2290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2285</v>
      </c>
      <c r="K549" s="16" t="n">
        <v>129.5</v>
      </c>
      <c r="L549" s="1" t="s">
        <v>2286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2304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2285</v>
      </c>
      <c r="K550" s="16" t="n">
        <v>926.71</v>
      </c>
      <c r="L550" s="1" t="s">
        <v>2286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2415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2285</v>
      </c>
      <c r="K551" s="16" t="n">
        <v>306.18</v>
      </c>
      <c r="L551" s="1" t="s">
        <v>2286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2329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2285</v>
      </c>
      <c r="K552" s="16" t="n">
        <v>459.25</v>
      </c>
      <c r="L552" s="1" t="s">
        <v>2286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2287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2285</v>
      </c>
      <c r="K553" s="16" t="n">
        <v>3840</v>
      </c>
      <c r="L553" s="1" t="s">
        <v>2286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2306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2285</v>
      </c>
      <c r="K554" s="16" t="n">
        <v>830.88</v>
      </c>
      <c r="L554" s="1" t="s">
        <v>2286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2332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2285</v>
      </c>
      <c r="K555" s="16" t="n">
        <v>894.16</v>
      </c>
      <c r="L555" s="1" t="s">
        <v>2286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2297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2285</v>
      </c>
      <c r="K556" s="16" t="n">
        <v>196</v>
      </c>
      <c r="L556" s="1" t="s">
        <v>2286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2297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2285</v>
      </c>
      <c r="K557" s="16" t="n">
        <v>210</v>
      </c>
      <c r="L557" s="1" t="s">
        <v>2286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2298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2285</v>
      </c>
      <c r="K558" s="16" t="n">
        <v>733.78</v>
      </c>
      <c r="L558" s="1" t="s">
        <v>2286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2324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2285</v>
      </c>
      <c r="K559" s="16" t="n">
        <v>160.32</v>
      </c>
      <c r="L559" s="1" t="s">
        <v>2286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2300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2285</v>
      </c>
      <c r="K560" s="16" t="n">
        <v>180</v>
      </c>
      <c r="L560" s="1" t="s">
        <v>2286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2311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2285</v>
      </c>
      <c r="K561" s="16" t="n">
        <v>524.65</v>
      </c>
      <c r="L561" s="1" t="s">
        <v>2286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2292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2285</v>
      </c>
      <c r="K562" s="16" t="n">
        <v>284.7</v>
      </c>
      <c r="L562" s="1" t="s">
        <v>2286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2408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2285</v>
      </c>
      <c r="K563" s="16" t="n">
        <v>140</v>
      </c>
      <c r="L563" s="1" t="s">
        <v>2286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2295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2285</v>
      </c>
      <c r="K564" s="16" t="n">
        <v>296.49</v>
      </c>
      <c r="L564" s="1" t="s">
        <v>2286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2284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2285</v>
      </c>
      <c r="K565" s="16" t="n">
        <v>327.46</v>
      </c>
      <c r="L565" s="1" t="s">
        <v>2286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2284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2285</v>
      </c>
      <c r="K566" s="16" t="n">
        <v>190.71</v>
      </c>
      <c r="L566" s="1" t="s">
        <v>2286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2336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2285</v>
      </c>
      <c r="K567" s="16" t="n">
        <v>2380.38</v>
      </c>
      <c r="L567" s="1" t="s">
        <v>2286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2289</v>
      </c>
      <c r="D568" s="1" t="s">
        <v>2290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2285</v>
      </c>
      <c r="K568" s="16" t="n">
        <v>125</v>
      </c>
      <c r="L568" s="1" t="s">
        <v>2286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2296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2285</v>
      </c>
      <c r="K569" s="16" t="n">
        <v>328.14</v>
      </c>
      <c r="L569" s="1" t="s">
        <v>2286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2284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2285</v>
      </c>
      <c r="K570" s="16" t="n">
        <v>1308.86</v>
      </c>
      <c r="L570" s="1" t="s">
        <v>2286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2284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2285</v>
      </c>
      <c r="K571" s="16" t="n">
        <v>2636.73</v>
      </c>
      <c r="L571" s="1" t="s">
        <v>2286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2284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2285</v>
      </c>
      <c r="K572" s="16" t="n">
        <v>45.18</v>
      </c>
      <c r="L572" s="1" t="s">
        <v>2286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2297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2285</v>
      </c>
      <c r="K573" s="16" t="n">
        <v>1612.25</v>
      </c>
      <c r="L573" s="1" t="s">
        <v>2286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2303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2285</v>
      </c>
      <c r="K574" s="16" t="n">
        <v>266</v>
      </c>
      <c r="L574" s="1" t="s">
        <v>2286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2320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2285</v>
      </c>
      <c r="K575" s="16" t="n">
        <v>228</v>
      </c>
      <c r="L575" s="1" t="s">
        <v>2286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2349</v>
      </c>
      <c r="D576" s="1" t="s">
        <v>2350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2285</v>
      </c>
      <c r="K576" s="16" t="n">
        <v>314.42</v>
      </c>
      <c r="L576" s="1" t="s">
        <v>2286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2302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2285</v>
      </c>
      <c r="K577" s="16" t="n">
        <v>1349.7</v>
      </c>
      <c r="L577" s="1" t="s">
        <v>2286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2341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2285</v>
      </c>
      <c r="K578" s="16" t="n">
        <v>2975.9</v>
      </c>
      <c r="L578" s="1" t="s">
        <v>2286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2300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2285</v>
      </c>
      <c r="K579" s="16" t="n">
        <v>180</v>
      </c>
      <c r="L579" s="1" t="s">
        <v>2286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2292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2285</v>
      </c>
      <c r="K580" s="16" t="n">
        <v>357.1</v>
      </c>
      <c r="L580" s="1" t="s">
        <v>2286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2289</v>
      </c>
      <c r="D581" s="1" t="s">
        <v>2290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2285</v>
      </c>
      <c r="K581" s="16" t="n">
        <v>120</v>
      </c>
      <c r="L581" s="1" t="s">
        <v>2286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2331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2285</v>
      </c>
      <c r="K582" s="16" t="n">
        <v>4690.22</v>
      </c>
      <c r="L582" s="1" t="s">
        <v>2286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2297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2285</v>
      </c>
      <c r="K583" s="16" t="n">
        <v>280</v>
      </c>
      <c r="L583" s="1" t="s">
        <v>2286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2297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2285</v>
      </c>
      <c r="K584" s="16" t="n">
        <v>210</v>
      </c>
      <c r="L584" s="1" t="s">
        <v>2286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2307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2285</v>
      </c>
      <c r="K585" s="16" t="n">
        <v>1242.42</v>
      </c>
      <c r="L585" s="1" t="s">
        <v>2286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2305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2285</v>
      </c>
      <c r="K586" s="16" t="n">
        <v>3277.5</v>
      </c>
      <c r="L586" s="1" t="s">
        <v>2286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2310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2285</v>
      </c>
      <c r="K587" s="16" t="n">
        <v>439.5</v>
      </c>
      <c r="L587" s="1" t="s">
        <v>2286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2289</v>
      </c>
      <c r="D588" s="1" t="s">
        <v>2290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2285</v>
      </c>
      <c r="K588" s="16" t="n">
        <v>144.5</v>
      </c>
      <c r="L588" s="1" t="s">
        <v>2286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2297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2285</v>
      </c>
      <c r="K589" s="16" t="n">
        <v>1910</v>
      </c>
      <c r="L589" s="1" t="s">
        <v>2286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2299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2285</v>
      </c>
      <c r="K590" s="16" t="n">
        <v>219.3</v>
      </c>
      <c r="L590" s="1" t="s">
        <v>2286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2300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2285</v>
      </c>
      <c r="K591" s="16" t="n">
        <v>180</v>
      </c>
      <c r="L591" s="1" t="s">
        <v>2286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2408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2285</v>
      </c>
      <c r="K592" s="16" t="n">
        <v>200</v>
      </c>
      <c r="L592" s="1" t="s">
        <v>2286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2302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2285</v>
      </c>
      <c r="K593" s="16" t="n">
        <v>2347.2</v>
      </c>
      <c r="L593" s="1" t="s">
        <v>2286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2377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2285</v>
      </c>
      <c r="K594" s="16" t="n">
        <v>1184.7</v>
      </c>
      <c r="L594" s="1" t="s">
        <v>2286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2377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2285</v>
      </c>
      <c r="K595" s="16" t="n">
        <v>1220.6</v>
      </c>
      <c r="L595" s="1" t="s">
        <v>2286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2377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2285</v>
      </c>
      <c r="K596" s="16" t="n">
        <v>1184.7</v>
      </c>
      <c r="L596" s="1" t="s">
        <v>2286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2314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2285</v>
      </c>
      <c r="K597" s="16" t="n">
        <v>362.06</v>
      </c>
      <c r="L597" s="1" t="s">
        <v>2286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2297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2285</v>
      </c>
      <c r="K598" s="16" t="n">
        <v>210</v>
      </c>
      <c r="L598" s="1" t="s">
        <v>2286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2416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2285</v>
      </c>
      <c r="K599" s="16" t="n">
        <v>390</v>
      </c>
      <c r="L599" s="1" t="s">
        <v>2286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2308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2285</v>
      </c>
      <c r="K600" s="16" t="n">
        <v>166</v>
      </c>
      <c r="L600" s="1" t="s">
        <v>2286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2292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2285</v>
      </c>
      <c r="K601" s="16" t="n">
        <v>312.1</v>
      </c>
      <c r="L601" s="1" t="s">
        <v>2286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2349</v>
      </c>
      <c r="D602" s="1" t="s">
        <v>2350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2285</v>
      </c>
      <c r="K602" s="16" t="n">
        <v>2447.06</v>
      </c>
      <c r="L602" s="1" t="s">
        <v>2286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2289</v>
      </c>
      <c r="D603" s="1" t="s">
        <v>2290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2285</v>
      </c>
      <c r="K603" s="16" t="n">
        <v>184</v>
      </c>
      <c r="L603" s="1" t="s">
        <v>2286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2297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2285</v>
      </c>
      <c r="K604" s="16" t="n">
        <v>300</v>
      </c>
      <c r="L604" s="1" t="s">
        <v>2286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2304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2285</v>
      </c>
      <c r="K605" s="16" t="n">
        <v>491.46</v>
      </c>
      <c r="L605" s="1" t="s">
        <v>2286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2398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2285</v>
      </c>
      <c r="K606" s="16" t="n">
        <v>136.5</v>
      </c>
      <c r="L606" s="1" t="s">
        <v>2286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2291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2285</v>
      </c>
      <c r="K607" s="16" t="n">
        <v>589.5</v>
      </c>
      <c r="L607" s="1" t="s">
        <v>2286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2310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2285</v>
      </c>
      <c r="K608" s="16" t="n">
        <v>1884.59</v>
      </c>
      <c r="L608" s="1" t="s">
        <v>2286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2315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2285</v>
      </c>
      <c r="K609" s="16" t="n">
        <v>460</v>
      </c>
      <c r="L609" s="1" t="s">
        <v>2286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2334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2285</v>
      </c>
      <c r="K610" s="16" t="n">
        <v>485</v>
      </c>
      <c r="L610" s="1" t="s">
        <v>2286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2295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2285</v>
      </c>
      <c r="K611" s="16" t="n">
        <v>497.91</v>
      </c>
      <c r="L611" s="1" t="s">
        <v>2286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2284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2285</v>
      </c>
      <c r="K612" s="16" t="n">
        <v>201.65</v>
      </c>
      <c r="L612" s="1" t="s">
        <v>2286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2284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2285</v>
      </c>
      <c r="K613" s="16" t="n">
        <v>429.68</v>
      </c>
      <c r="L613" s="1" t="s">
        <v>2286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2284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2285</v>
      </c>
      <c r="K614" s="16" t="n">
        <v>77.62</v>
      </c>
      <c r="L614" s="1" t="s">
        <v>2286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2284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2285</v>
      </c>
      <c r="K615" s="16" t="n">
        <v>1055.41</v>
      </c>
      <c r="L615" s="1" t="s">
        <v>2286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2287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2285</v>
      </c>
      <c r="K616" s="16" t="n">
        <v>4131.7</v>
      </c>
      <c r="L616" s="1" t="s">
        <v>2286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2336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2285</v>
      </c>
      <c r="K617" s="16" t="n">
        <v>2551.07</v>
      </c>
      <c r="L617" s="1" t="s">
        <v>2286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2284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2285</v>
      </c>
      <c r="K618" s="16" t="n">
        <v>356.01</v>
      </c>
      <c r="L618" s="1" t="s">
        <v>2286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2284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2285</v>
      </c>
      <c r="K619" s="16" t="n">
        <v>3289.2</v>
      </c>
      <c r="L619" s="1" t="s">
        <v>2286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2319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2285</v>
      </c>
      <c r="K620" s="16" t="n">
        <v>250</v>
      </c>
      <c r="L620" s="1" t="s">
        <v>2286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2297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2285</v>
      </c>
      <c r="K621" s="16" t="n">
        <v>300</v>
      </c>
      <c r="L621" s="1" t="s">
        <v>2286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2297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2285</v>
      </c>
      <c r="K622" s="16" t="n">
        <v>1900</v>
      </c>
      <c r="L622" s="1" t="s">
        <v>2286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2297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2285</v>
      </c>
      <c r="K623" s="16" t="n">
        <v>175</v>
      </c>
      <c r="L623" s="1" t="s">
        <v>2286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2297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2285</v>
      </c>
      <c r="K624" s="16" t="n">
        <v>1848.86</v>
      </c>
      <c r="L624" s="1" t="s">
        <v>2286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2322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2285</v>
      </c>
      <c r="K625" s="16" t="n">
        <v>2047.95</v>
      </c>
      <c r="L625" s="1" t="s">
        <v>2286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2298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2285</v>
      </c>
      <c r="K626" s="16" t="n">
        <v>899.5</v>
      </c>
      <c r="L626" s="1" t="s">
        <v>2286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2320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2285</v>
      </c>
      <c r="K627" s="16" t="n">
        <v>183</v>
      </c>
      <c r="L627" s="1" t="s">
        <v>2286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2292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2285</v>
      </c>
      <c r="K628" s="16" t="n">
        <v>374.7</v>
      </c>
      <c r="L628" s="1" t="s">
        <v>2286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2383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2285</v>
      </c>
      <c r="K629" s="16" t="n">
        <v>765.24</v>
      </c>
      <c r="L629" s="1" t="s">
        <v>2286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2383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2285</v>
      </c>
      <c r="K630" s="16" t="n">
        <v>1561.4</v>
      </c>
      <c r="L630" s="1" t="s">
        <v>2355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2408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2285</v>
      </c>
      <c r="K631" s="16" t="n">
        <v>200</v>
      </c>
      <c r="L631" s="1" t="s">
        <v>2286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2329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2285</v>
      </c>
      <c r="K632" s="16" t="n">
        <v>364.47</v>
      </c>
      <c r="L632" s="1" t="s">
        <v>2286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2287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2285</v>
      </c>
      <c r="K633" s="16" t="n">
        <v>4599.9</v>
      </c>
      <c r="L633" s="1" t="s">
        <v>2286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2288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2285</v>
      </c>
      <c r="K634" s="16" t="n">
        <v>284.93</v>
      </c>
      <c r="L634" s="1" t="s">
        <v>2286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2289</v>
      </c>
      <c r="D635" s="1" t="s">
        <v>2290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2285</v>
      </c>
      <c r="K635" s="16" t="n">
        <v>216.5</v>
      </c>
      <c r="L635" s="1" t="s">
        <v>2286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2289</v>
      </c>
      <c r="D636" s="1" t="s">
        <v>2290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2285</v>
      </c>
      <c r="K636" s="16" t="n">
        <v>136</v>
      </c>
      <c r="L636" s="1" t="s">
        <v>2286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2297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2285</v>
      </c>
      <c r="K637" s="16" t="n">
        <v>375</v>
      </c>
      <c r="L637" s="1" t="s">
        <v>2286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2303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2285</v>
      </c>
      <c r="K638" s="16" t="n">
        <v>138</v>
      </c>
      <c r="L638" s="1" t="s">
        <v>2286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2305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2285</v>
      </c>
      <c r="K639" s="16" t="n">
        <v>2918.55</v>
      </c>
      <c r="L639" s="1" t="s">
        <v>2286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2325</v>
      </c>
      <c r="D640" s="1" t="s">
        <v>2326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2285</v>
      </c>
      <c r="K640" s="16" t="n">
        <v>13545.54</v>
      </c>
      <c r="L640" s="1" t="s">
        <v>2286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2300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2285</v>
      </c>
      <c r="K641" s="16" t="n">
        <v>420</v>
      </c>
      <c r="L641" s="1" t="s">
        <v>2286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2351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2285</v>
      </c>
      <c r="K642" s="16" t="n">
        <v>698</v>
      </c>
      <c r="L642" s="1" t="s">
        <v>2286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2349</v>
      </c>
      <c r="D643" s="1" t="s">
        <v>2350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2285</v>
      </c>
      <c r="K643" s="16" t="n">
        <v>1124.39</v>
      </c>
      <c r="L643" s="1" t="s">
        <v>2286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2317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2285</v>
      </c>
      <c r="K644" s="16" t="n">
        <v>2852.4</v>
      </c>
      <c r="L644" s="1" t="s">
        <v>2286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2330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2285</v>
      </c>
      <c r="K645" s="16" t="n">
        <v>1277.5</v>
      </c>
      <c r="L645" s="1" t="s">
        <v>2286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2297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2285</v>
      </c>
      <c r="K646" s="16" t="n">
        <v>175</v>
      </c>
      <c r="L646" s="1" t="s">
        <v>2286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2297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2285</v>
      </c>
      <c r="K647" s="16" t="n">
        <v>1838.25</v>
      </c>
      <c r="L647" s="1" t="s">
        <v>2286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2417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2285</v>
      </c>
      <c r="K648" s="16" t="n">
        <v>370.49</v>
      </c>
      <c r="L648" s="1" t="s">
        <v>2286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2299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2285</v>
      </c>
      <c r="K649" s="16" t="n">
        <v>279.65</v>
      </c>
      <c r="L649" s="1" t="s">
        <v>2286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2343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2285</v>
      </c>
      <c r="K650" s="16" t="n">
        <v>304.02</v>
      </c>
      <c r="L650" s="1" t="s">
        <v>2286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2408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2285</v>
      </c>
      <c r="K651" s="16" t="n">
        <v>140</v>
      </c>
      <c r="L651" s="1" t="s">
        <v>2286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2296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2285</v>
      </c>
      <c r="K652" s="16" t="n">
        <v>3838.74</v>
      </c>
      <c r="L652" s="1" t="s">
        <v>2286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2373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2285</v>
      </c>
      <c r="K653" s="16" t="n">
        <v>1401.4</v>
      </c>
      <c r="L653" s="1" t="s">
        <v>2286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2417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2285</v>
      </c>
      <c r="K654" s="16" t="n">
        <v>346</v>
      </c>
      <c r="L654" s="1" t="s">
        <v>2286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2367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2285</v>
      </c>
      <c r="K655" s="16" t="n">
        <v>205.44</v>
      </c>
      <c r="L655" s="1" t="s">
        <v>2286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2300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2285</v>
      </c>
      <c r="K656" s="16" t="n">
        <v>240</v>
      </c>
      <c r="L656" s="1" t="s">
        <v>2286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2346</v>
      </c>
      <c r="D657" s="1" t="s">
        <v>2374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2285</v>
      </c>
      <c r="K657" s="16" t="n">
        <v>509.85</v>
      </c>
      <c r="L657" s="1" t="s">
        <v>2286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2329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2285</v>
      </c>
      <c r="K658" s="16" t="n">
        <v>386.74</v>
      </c>
      <c r="L658" s="1" t="s">
        <v>2286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2408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2285</v>
      </c>
      <c r="K659" s="16" t="n">
        <v>120</v>
      </c>
      <c r="L659" s="1" t="s">
        <v>2286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2296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2285</v>
      </c>
      <c r="K660" s="16" t="n">
        <v>2076.78</v>
      </c>
      <c r="L660" s="1" t="s">
        <v>2286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2302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2285</v>
      </c>
      <c r="K661" s="16" t="n">
        <v>3814.8</v>
      </c>
      <c r="L661" s="1" t="s">
        <v>2286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2332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2285</v>
      </c>
      <c r="K662" s="16" t="n">
        <v>1050.07</v>
      </c>
      <c r="L662" s="1" t="s">
        <v>2286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2304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2285</v>
      </c>
      <c r="K663" s="16" t="n">
        <v>600</v>
      </c>
      <c r="L663" s="1" t="s">
        <v>2286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2337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2285</v>
      </c>
      <c r="K664" s="16" t="n">
        <v>1332.55</v>
      </c>
      <c r="L664" s="1" t="s">
        <v>2286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2407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2285</v>
      </c>
      <c r="K665" s="16" t="n">
        <v>1393.49</v>
      </c>
      <c r="L665" s="1" t="s">
        <v>2286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2393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2285</v>
      </c>
      <c r="K666" s="16" t="n">
        <v>271.2</v>
      </c>
      <c r="L666" s="1" t="s">
        <v>2286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2334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2285</v>
      </c>
      <c r="K667" s="16" t="n">
        <v>149</v>
      </c>
      <c r="L667" s="1" t="s">
        <v>2286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2362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2285</v>
      </c>
      <c r="K668" s="16" t="n">
        <v>2490.4</v>
      </c>
      <c r="L668" s="1" t="s">
        <v>2286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2292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2285</v>
      </c>
      <c r="K669" s="16" t="n">
        <v>317.18</v>
      </c>
      <c r="L669" s="1" t="s">
        <v>2286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2335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2285</v>
      </c>
      <c r="K670" s="16" t="n">
        <v>436.02</v>
      </c>
      <c r="L670" s="1" t="s">
        <v>2286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2284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2285</v>
      </c>
      <c r="K671" s="16" t="n">
        <v>50.85</v>
      </c>
      <c r="L671" s="1" t="s">
        <v>2286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2284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2285</v>
      </c>
      <c r="K672" s="16" t="n">
        <v>620.26</v>
      </c>
      <c r="L672" s="1" t="s">
        <v>2286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2336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2285</v>
      </c>
      <c r="K673" s="16" t="n">
        <v>2329.52</v>
      </c>
      <c r="L673" s="1" t="s">
        <v>2286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2376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2285</v>
      </c>
      <c r="K674" s="16" t="n">
        <v>2153.25</v>
      </c>
      <c r="L674" s="1" t="s">
        <v>2286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2289</v>
      </c>
      <c r="D675" s="1" t="s">
        <v>2290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2285</v>
      </c>
      <c r="K675" s="16" t="n">
        <v>147</v>
      </c>
      <c r="L675" s="1" t="s">
        <v>2286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2289</v>
      </c>
      <c r="D676" s="1" t="s">
        <v>2290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2285</v>
      </c>
      <c r="K676" s="16" t="n">
        <v>79</v>
      </c>
      <c r="L676" s="1" t="s">
        <v>2286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2296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2285</v>
      </c>
      <c r="K677" s="16" t="n">
        <v>877.23</v>
      </c>
      <c r="L677" s="1" t="s">
        <v>2286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2284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2285</v>
      </c>
      <c r="K678" s="16" t="n">
        <v>2148.12</v>
      </c>
      <c r="L678" s="1" t="s">
        <v>2286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2314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2285</v>
      </c>
      <c r="K679" s="16" t="n">
        <v>571.73</v>
      </c>
      <c r="L679" s="1" t="s">
        <v>2286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2297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2285</v>
      </c>
      <c r="K680" s="16" t="n">
        <v>225</v>
      </c>
      <c r="L680" s="1" t="s">
        <v>2286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2297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2285</v>
      </c>
      <c r="K681" s="16" t="n">
        <v>115</v>
      </c>
      <c r="L681" s="1" t="s">
        <v>2286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2297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2285</v>
      </c>
      <c r="K682" s="16" t="n">
        <v>1899.7</v>
      </c>
      <c r="L682" s="1" t="s">
        <v>2286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2386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2285</v>
      </c>
      <c r="K683" s="16" t="n">
        <v>1045</v>
      </c>
      <c r="L683" s="1" t="s">
        <v>2286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2303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2285</v>
      </c>
      <c r="K684" s="16" t="n">
        <v>195</v>
      </c>
      <c r="L684" s="1" t="s">
        <v>2286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2388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2285</v>
      </c>
      <c r="K685" s="16" t="n">
        <v>685.15</v>
      </c>
      <c r="L685" s="1" t="s">
        <v>2286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2320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2285</v>
      </c>
      <c r="K686" s="16" t="n">
        <v>183</v>
      </c>
      <c r="L686" s="1" t="s">
        <v>2286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2315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2285</v>
      </c>
      <c r="K687" s="16" t="n">
        <v>460</v>
      </c>
      <c r="L687" s="1" t="s">
        <v>2286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2380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2285</v>
      </c>
      <c r="K688" s="16" t="n">
        <v>1130.5</v>
      </c>
      <c r="L688" s="1" t="s">
        <v>2286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2311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2285</v>
      </c>
      <c r="K689" s="16" t="n">
        <v>597.4</v>
      </c>
      <c r="L689" s="1" t="s">
        <v>2286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2327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2285</v>
      </c>
      <c r="K690" s="16" t="n">
        <v>2119.67</v>
      </c>
      <c r="L690" s="1" t="s">
        <v>2286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2349</v>
      </c>
      <c r="D691" s="1" t="s">
        <v>2350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2285</v>
      </c>
      <c r="K691" s="16" t="n">
        <v>3731.7</v>
      </c>
      <c r="L691" s="1" t="s">
        <v>2286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2408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2285</v>
      </c>
      <c r="K692" s="16" t="n">
        <v>200</v>
      </c>
      <c r="L692" s="1" t="s">
        <v>2286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2297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2285</v>
      </c>
      <c r="K693" s="16" t="n">
        <v>270</v>
      </c>
      <c r="L693" s="1" t="s">
        <v>2286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2333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2285</v>
      </c>
      <c r="K694" s="16" t="n">
        <v>748.32</v>
      </c>
      <c r="L694" s="1" t="s">
        <v>2286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2298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2285</v>
      </c>
      <c r="K695" s="16" t="n">
        <v>899.5</v>
      </c>
      <c r="L695" s="1" t="s">
        <v>2286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2310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2285</v>
      </c>
      <c r="K696" s="16" t="n">
        <v>511.98</v>
      </c>
      <c r="L696" s="1" t="s">
        <v>2286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2327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2285</v>
      </c>
      <c r="K697" s="16" t="n">
        <v>4268.02</v>
      </c>
      <c r="L697" s="1" t="s">
        <v>2286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2287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2285</v>
      </c>
      <c r="K698" s="16" t="n">
        <v>3472.5</v>
      </c>
      <c r="L698" s="1" t="s">
        <v>2286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2289</v>
      </c>
      <c r="D699" s="1" t="s">
        <v>2290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2285</v>
      </c>
      <c r="K699" s="16" t="n">
        <v>97.5</v>
      </c>
      <c r="L699" s="1" t="s">
        <v>2286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2408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2285</v>
      </c>
      <c r="K700" s="16" t="n">
        <v>140</v>
      </c>
      <c r="L700" s="1" t="s">
        <v>2286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2377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2285</v>
      </c>
      <c r="K701" s="16" t="n">
        <v>561.84</v>
      </c>
      <c r="L701" s="1" t="s">
        <v>2286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2342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2285</v>
      </c>
      <c r="K702" s="16" t="n">
        <v>1199.7</v>
      </c>
      <c r="L702" s="1" t="s">
        <v>2286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2313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2285</v>
      </c>
      <c r="K703" s="16" t="n">
        <v>691.91</v>
      </c>
      <c r="L703" s="1" t="s">
        <v>2286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2297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2285</v>
      </c>
      <c r="K704" s="16" t="n">
        <v>225</v>
      </c>
      <c r="L704" s="1" t="s">
        <v>2286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2418</v>
      </c>
      <c r="E705" s="15" t="n">
        <v>46251</v>
      </c>
      <c r="F705" s="15" t="n">
        <v>46246</v>
      </c>
      <c r="G705" s="1" t="s">
        <v>1585</v>
      </c>
      <c r="H705" s="1" t="n">
        <v>1562787</v>
      </c>
      <c r="I705" s="1" t="n">
        <v>11</v>
      </c>
      <c r="J705" s="1" t="s">
        <v>2285</v>
      </c>
      <c r="K705" s="16" t="n">
        <v>1120.76</v>
      </c>
      <c r="L705" s="1" t="s">
        <v>2286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2309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2285</v>
      </c>
      <c r="K706" s="16" t="n">
        <v>1976.4</v>
      </c>
      <c r="L706" s="1" t="s">
        <v>2286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2333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2285</v>
      </c>
      <c r="K707" s="16" t="n">
        <v>1352.12</v>
      </c>
      <c r="L707" s="1" t="s">
        <v>2286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2308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2285</v>
      </c>
      <c r="K708" s="16" t="n">
        <v>142</v>
      </c>
      <c r="L708" s="1" t="s">
        <v>2286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2295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2285</v>
      </c>
      <c r="K709" s="16" t="n">
        <v>512.38</v>
      </c>
      <c r="L709" s="1" t="s">
        <v>2286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2419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2285</v>
      </c>
      <c r="K710" s="16" t="n">
        <v>855.99</v>
      </c>
      <c r="L710" s="1" t="s">
        <v>2286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2420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2285</v>
      </c>
      <c r="K711" s="16" t="n">
        <v>1937.14</v>
      </c>
      <c r="L711" s="1" t="s">
        <v>2286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2289</v>
      </c>
      <c r="D712" s="1" t="s">
        <v>2290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2285</v>
      </c>
      <c r="K712" s="16" t="n">
        <v>151</v>
      </c>
      <c r="L712" s="1" t="s">
        <v>2286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2284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2285</v>
      </c>
      <c r="K713" s="16" t="n">
        <v>2351.65</v>
      </c>
      <c r="L713" s="1" t="s">
        <v>2286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2379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2285</v>
      </c>
      <c r="K714" s="16" t="n">
        <v>1753.92</v>
      </c>
      <c r="L714" s="1" t="s">
        <v>2286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2399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2285</v>
      </c>
      <c r="K715" s="16" t="n">
        <v>3463.94</v>
      </c>
      <c r="L715" s="1" t="s">
        <v>2286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2297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2285</v>
      </c>
      <c r="K716" s="16" t="n">
        <v>200</v>
      </c>
      <c r="L716" s="1" t="s">
        <v>2286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2297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2285</v>
      </c>
      <c r="K717" s="16" t="n">
        <v>1404</v>
      </c>
      <c r="L717" s="1" t="s">
        <v>2286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2309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2285</v>
      </c>
      <c r="K718" s="16" t="n">
        <v>949.5</v>
      </c>
      <c r="L718" s="1" t="s">
        <v>2286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2299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2285</v>
      </c>
      <c r="K719" s="16" t="n">
        <v>301.95</v>
      </c>
      <c r="L719" s="1" t="s">
        <v>2286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2404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2285</v>
      </c>
      <c r="K720" s="16" t="n">
        <v>470.34</v>
      </c>
      <c r="L720" s="1" t="s">
        <v>2286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2393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2285</v>
      </c>
      <c r="K721" s="16" t="n">
        <v>3175.25</v>
      </c>
      <c r="L721" s="1" t="s">
        <v>2286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2300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2285</v>
      </c>
      <c r="K722" s="16" t="n">
        <v>204</v>
      </c>
      <c r="L722" s="1" t="s">
        <v>2286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2292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2285</v>
      </c>
      <c r="K723" s="16" t="n">
        <v>237.74</v>
      </c>
      <c r="L723" s="1" t="s">
        <v>2286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2302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2285</v>
      </c>
      <c r="K724" s="16" t="n">
        <v>2334.75</v>
      </c>
      <c r="L724" s="1" t="s">
        <v>2286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2297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2285</v>
      </c>
      <c r="K725" s="16" t="n">
        <v>225</v>
      </c>
      <c r="L725" s="1" t="s">
        <v>2286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2357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2285</v>
      </c>
      <c r="K726" s="16" t="n">
        <v>1644.54</v>
      </c>
      <c r="L726" s="1" t="s">
        <v>2286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2387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2285</v>
      </c>
      <c r="K727" s="16" t="n">
        <v>812.8</v>
      </c>
      <c r="L727" s="1" t="s">
        <v>2286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2387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2285</v>
      </c>
      <c r="K728" s="16" t="n">
        <v>2138.5</v>
      </c>
      <c r="L728" s="1" t="s">
        <v>2286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2304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2285</v>
      </c>
      <c r="K729" s="16" t="n">
        <v>1276.2</v>
      </c>
      <c r="L729" s="1" t="s">
        <v>2286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2338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2285</v>
      </c>
      <c r="K730" s="16" t="n">
        <v>1213.11</v>
      </c>
      <c r="L730" s="1" t="s">
        <v>2286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2338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2285</v>
      </c>
      <c r="K731" s="16" t="n">
        <v>431.3</v>
      </c>
      <c r="L731" s="1" t="s">
        <v>2286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2289</v>
      </c>
      <c r="D732" s="1" t="s">
        <v>2290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2285</v>
      </c>
      <c r="K732" s="16" t="n">
        <v>156</v>
      </c>
      <c r="L732" s="1" t="s">
        <v>2286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2378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2285</v>
      </c>
      <c r="K733" s="16" t="n">
        <v>1564.9</v>
      </c>
      <c r="L733" s="1" t="s">
        <v>2286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2297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2285</v>
      </c>
      <c r="K734" s="16" t="n">
        <v>300</v>
      </c>
      <c r="L734" s="1" t="s">
        <v>2286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2305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2285</v>
      </c>
      <c r="K735" s="16" t="n">
        <v>1293.6</v>
      </c>
      <c r="L735" s="1" t="s">
        <v>2286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2298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2285</v>
      </c>
      <c r="K736" s="16" t="n">
        <v>1734.8</v>
      </c>
      <c r="L736" s="1" t="s">
        <v>2286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2421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2285</v>
      </c>
      <c r="K737" s="16" t="n">
        <v>842</v>
      </c>
      <c r="L737" s="1" t="s">
        <v>2286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2289</v>
      </c>
      <c r="D738" s="1" t="s">
        <v>2290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2285</v>
      </c>
      <c r="K738" s="16" t="n">
        <v>100.5</v>
      </c>
      <c r="L738" s="1" t="s">
        <v>2286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2302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2285</v>
      </c>
      <c r="K739" s="16" t="n">
        <v>3809.5</v>
      </c>
      <c r="L739" s="1" t="s">
        <v>2286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2408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2285</v>
      </c>
      <c r="K740" s="16" t="n">
        <v>200</v>
      </c>
      <c r="L740" s="1" t="s">
        <v>2286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2297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2285</v>
      </c>
      <c r="K741" s="16" t="n">
        <v>300</v>
      </c>
      <c r="L741" s="1" t="s">
        <v>2286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2297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2285</v>
      </c>
      <c r="K742" s="16" t="n">
        <v>200</v>
      </c>
      <c r="L742" s="1" t="s">
        <v>2286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2297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2285</v>
      </c>
      <c r="K743" s="16" t="n">
        <v>1863.5</v>
      </c>
      <c r="L743" s="1" t="s">
        <v>2286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2297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2285</v>
      </c>
      <c r="K744" s="16" t="n">
        <v>1383</v>
      </c>
      <c r="L744" s="1" t="s">
        <v>2286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2291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2285</v>
      </c>
      <c r="K745" s="16" t="n">
        <v>814.25</v>
      </c>
      <c r="L745" s="1" t="s">
        <v>2286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2422</v>
      </c>
      <c r="D746" s="1" t="s">
        <v>2423</v>
      </c>
      <c r="E746" s="15" t="n">
        <v>46255</v>
      </c>
      <c r="F746" s="15" t="n">
        <v>46254</v>
      </c>
      <c r="G746" s="1" t="s">
        <v>1583</v>
      </c>
      <c r="H746" s="1" t="n">
        <v>1581136</v>
      </c>
      <c r="I746" s="1" t="n">
        <v>11</v>
      </c>
      <c r="J746" s="1" t="s">
        <v>2285</v>
      </c>
      <c r="K746" s="16" t="n">
        <v>2055.66</v>
      </c>
      <c r="L746" s="1" t="s">
        <v>2286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2320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2285</v>
      </c>
      <c r="K747" s="16" t="n">
        <v>183</v>
      </c>
      <c r="L747" s="1" t="s">
        <v>2286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2320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2285</v>
      </c>
      <c r="K748" s="16" t="n">
        <v>183</v>
      </c>
      <c r="L748" s="1" t="s">
        <v>2286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2424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2285</v>
      </c>
      <c r="K749" s="16" t="n">
        <v>79.8</v>
      </c>
      <c r="L749" s="1" t="s">
        <v>2355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2366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2285</v>
      </c>
      <c r="K750" s="16" t="n">
        <v>548.42</v>
      </c>
      <c r="L750" s="1" t="s">
        <v>2286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2325</v>
      </c>
      <c r="D751" s="1" t="s">
        <v>2326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2285</v>
      </c>
      <c r="K751" s="16" t="n">
        <v>21495.36</v>
      </c>
      <c r="L751" s="1" t="s">
        <v>2286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2300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2285</v>
      </c>
      <c r="K752" s="16" t="n">
        <v>240</v>
      </c>
      <c r="L752" s="1" t="s">
        <v>2286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2287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2285</v>
      </c>
      <c r="K753" s="16" t="n">
        <v>4164.18</v>
      </c>
      <c r="L753" s="1" t="s">
        <v>2286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2289</v>
      </c>
      <c r="D754" s="1" t="s">
        <v>2290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2285</v>
      </c>
      <c r="K754" s="16" t="n">
        <v>140</v>
      </c>
      <c r="L754" s="1" t="s">
        <v>2286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2408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2285</v>
      </c>
      <c r="K755" s="16" t="n">
        <v>140</v>
      </c>
      <c r="L755" s="1" t="s">
        <v>2286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2297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2285</v>
      </c>
      <c r="K756" s="16" t="n">
        <v>225</v>
      </c>
      <c r="L756" s="1" t="s">
        <v>2286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2315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2285</v>
      </c>
      <c r="K757" s="16" t="n">
        <v>460</v>
      </c>
      <c r="L757" s="1" t="s">
        <v>2286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2292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2285</v>
      </c>
      <c r="K758" s="16" t="n">
        <v>265.81</v>
      </c>
      <c r="L758" s="1" t="s">
        <v>2286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2293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2285</v>
      </c>
      <c r="K759" s="16" t="n">
        <v>618.65</v>
      </c>
      <c r="L759" s="1" t="s">
        <v>2286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2295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2285</v>
      </c>
      <c r="K760" s="16" t="n">
        <v>437.2</v>
      </c>
      <c r="L760" s="1" t="s">
        <v>2286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2284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2285</v>
      </c>
      <c r="K761" s="16" t="n">
        <v>639.05</v>
      </c>
      <c r="L761" s="1" t="s">
        <v>2286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2329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2285</v>
      </c>
      <c r="K762" s="16" t="n">
        <v>2372.5</v>
      </c>
      <c r="L762" s="1" t="s">
        <v>2286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2340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2285</v>
      </c>
      <c r="K763" s="16" t="n">
        <v>1255.7</v>
      </c>
      <c r="L763" s="1" t="s">
        <v>2286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2340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2285</v>
      </c>
      <c r="K764" s="16" t="n">
        <v>202.95</v>
      </c>
      <c r="L764" s="1" t="s">
        <v>2286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2340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2285</v>
      </c>
      <c r="K765" s="16" t="n">
        <v>1268.78</v>
      </c>
      <c r="L765" s="1" t="s">
        <v>2286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2340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2285</v>
      </c>
      <c r="K766" s="16" t="n">
        <v>1509.12</v>
      </c>
      <c r="L766" s="1" t="s">
        <v>2286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2340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2285</v>
      </c>
      <c r="K767" s="16" t="n">
        <v>2477.62</v>
      </c>
      <c r="L767" s="1" t="s">
        <v>2286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2289</v>
      </c>
      <c r="D768" s="1" t="s">
        <v>2290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2285</v>
      </c>
      <c r="K768" s="16" t="n">
        <v>126</v>
      </c>
      <c r="L768" s="1" t="s">
        <v>2286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2284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2285</v>
      </c>
      <c r="K769" s="16" t="n">
        <v>3064.41</v>
      </c>
      <c r="L769" s="1" t="s">
        <v>2286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2314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2285</v>
      </c>
      <c r="K770" s="16" t="n">
        <v>363.97</v>
      </c>
      <c r="L770" s="1" t="s">
        <v>2286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2297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2285</v>
      </c>
      <c r="K771" s="16" t="n">
        <v>200</v>
      </c>
      <c r="L771" s="1" t="s">
        <v>2286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2297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2285</v>
      </c>
      <c r="K772" s="16" t="n">
        <v>1352</v>
      </c>
      <c r="L772" s="1" t="s">
        <v>2286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2299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2285</v>
      </c>
      <c r="K773" s="16" t="n">
        <v>215.9</v>
      </c>
      <c r="L773" s="1" t="s">
        <v>2286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2300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2285</v>
      </c>
      <c r="K774" s="16" t="n">
        <v>240</v>
      </c>
      <c r="L774" s="1" t="s">
        <v>2286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2425</v>
      </c>
      <c r="E775" s="15" t="n">
        <v>46260</v>
      </c>
      <c r="F775" s="15" t="n">
        <v>46260</v>
      </c>
      <c r="G775" s="1" t="s">
        <v>2016</v>
      </c>
      <c r="H775" s="1" t="n">
        <v>1605254</v>
      </c>
      <c r="I775" s="1" t="n">
        <v>39</v>
      </c>
      <c r="J775" s="1" t="s">
        <v>2285</v>
      </c>
      <c r="K775" s="16" t="n">
        <v>353.63</v>
      </c>
      <c r="L775" s="1" t="s">
        <v>2355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2284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2285</v>
      </c>
      <c r="K776" s="16" t="n">
        <v>259.86</v>
      </c>
      <c r="L776" s="1" t="s">
        <v>2286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2317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2285</v>
      </c>
      <c r="K777" s="16" t="n">
        <v>1515.2</v>
      </c>
      <c r="L777" s="1" t="s">
        <v>2286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2287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2285</v>
      </c>
      <c r="K778" s="16" t="n">
        <v>3363.75</v>
      </c>
      <c r="L778" s="1" t="s">
        <v>2286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2289</v>
      </c>
      <c r="D779" s="1" t="s">
        <v>2290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2285</v>
      </c>
      <c r="K779" s="16" t="n">
        <v>137</v>
      </c>
      <c r="L779" s="1" t="s">
        <v>2286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2284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2285</v>
      </c>
      <c r="K780" s="16" t="n">
        <v>3257.14</v>
      </c>
      <c r="L780" s="1" t="s">
        <v>2286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2297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2285</v>
      </c>
      <c r="K781" s="16" t="n">
        <v>225</v>
      </c>
      <c r="L781" s="1" t="s">
        <v>2286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2307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2285</v>
      </c>
      <c r="K782" s="16" t="n">
        <v>2029.99</v>
      </c>
      <c r="L782" s="1" t="s">
        <v>2286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2322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2285</v>
      </c>
      <c r="K783" s="16" t="n">
        <v>5504.3</v>
      </c>
      <c r="L783" s="1" t="s">
        <v>2286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2368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2285</v>
      </c>
      <c r="K784" s="16" t="n">
        <v>4531.01</v>
      </c>
      <c r="L784" s="1" t="s">
        <v>2286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2426</v>
      </c>
      <c r="E785" s="15" t="n">
        <v>46260</v>
      </c>
      <c r="F785" s="15" t="n">
        <v>46258</v>
      </c>
      <c r="G785" s="1" t="s">
        <v>1906</v>
      </c>
      <c r="H785" s="1" t="n">
        <v>1603777</v>
      </c>
      <c r="I785" s="1" t="n">
        <v>11</v>
      </c>
      <c r="J785" s="1" t="s">
        <v>2285</v>
      </c>
      <c r="K785" s="16" t="n">
        <v>348.18</v>
      </c>
      <c r="L785" s="1" t="s">
        <v>2286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2335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2285</v>
      </c>
      <c r="K786" s="16" t="n">
        <v>2530.95</v>
      </c>
      <c r="L786" s="1" t="s">
        <v>2286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2383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2285</v>
      </c>
      <c r="K787" s="16" t="n">
        <v>3492.3</v>
      </c>
      <c r="L787" s="1" t="s">
        <v>2286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2375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2285</v>
      </c>
      <c r="K788" s="16" t="n">
        <v>228</v>
      </c>
      <c r="L788" s="1" t="s">
        <v>2286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2296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2285</v>
      </c>
      <c r="K789" s="16" t="n">
        <v>774.74</v>
      </c>
      <c r="L789" s="1" t="s">
        <v>2286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2377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2285</v>
      </c>
      <c r="K790" s="16" t="n">
        <v>942.69</v>
      </c>
      <c r="L790" s="1" t="s">
        <v>2286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2377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2285</v>
      </c>
      <c r="K791" s="16" t="n">
        <v>974.55</v>
      </c>
      <c r="L791" s="1" t="s">
        <v>2286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2427</v>
      </c>
      <c r="E792" s="15" t="n">
        <v>46261</v>
      </c>
      <c r="F792" s="15" t="n">
        <v>46258</v>
      </c>
      <c r="G792" s="1" t="s">
        <v>1671</v>
      </c>
      <c r="H792" s="1" t="n">
        <v>1608544</v>
      </c>
      <c r="I792" s="1" t="n">
        <v>11</v>
      </c>
      <c r="J792" s="1" t="s">
        <v>2285</v>
      </c>
      <c r="K792" s="16" t="n">
        <v>2416.2</v>
      </c>
      <c r="L792" s="1" t="s">
        <v>2286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2408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2285</v>
      </c>
      <c r="K793" s="16" t="n">
        <v>140</v>
      </c>
      <c r="L793" s="1" t="s">
        <v>2286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2297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2285</v>
      </c>
      <c r="K794" s="16" t="n">
        <v>225</v>
      </c>
      <c r="L794" s="1" t="s">
        <v>2286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2400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2285</v>
      </c>
      <c r="K795" s="16" t="n">
        <v>190</v>
      </c>
      <c r="L795" s="1" t="s">
        <v>2286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2333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2285</v>
      </c>
      <c r="K796" s="16" t="n">
        <v>2195.6</v>
      </c>
      <c r="L796" s="1" t="s">
        <v>2286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2305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2285</v>
      </c>
      <c r="K797" s="16" t="n">
        <v>1069.2</v>
      </c>
      <c r="L797" s="1" t="s">
        <v>2286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2298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2285</v>
      </c>
      <c r="K798" s="16" t="n">
        <v>895</v>
      </c>
      <c r="L798" s="1" t="s">
        <v>2286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2393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2285</v>
      </c>
      <c r="K799" s="16" t="n">
        <v>271.46</v>
      </c>
      <c r="L799" s="1" t="s">
        <v>2286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2311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2285</v>
      </c>
      <c r="K800" s="16" t="n">
        <v>741.3</v>
      </c>
      <c r="L800" s="1" t="s">
        <v>2286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2419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2285</v>
      </c>
      <c r="K801" s="16" t="n">
        <v>3641.86</v>
      </c>
      <c r="L801" s="1" t="s">
        <v>2286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2289</v>
      </c>
      <c r="D802" s="1" t="s">
        <v>2290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2285</v>
      </c>
      <c r="K802" s="16" t="n">
        <v>192</v>
      </c>
      <c r="L802" s="1" t="s">
        <v>2286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2306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2285</v>
      </c>
      <c r="K803" s="16" t="n">
        <v>624.41</v>
      </c>
      <c r="L803" s="1" t="s">
        <v>2286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2331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2285</v>
      </c>
      <c r="K804" s="16" t="n">
        <v>3191.52</v>
      </c>
      <c r="L804" s="1" t="s">
        <v>2286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2297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2285</v>
      </c>
      <c r="K805" s="16" t="n">
        <v>200</v>
      </c>
      <c r="L805" s="1" t="s">
        <v>2286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2297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2285</v>
      </c>
      <c r="K806" s="16" t="n">
        <v>1457.5</v>
      </c>
      <c r="L806" s="1" t="s">
        <v>2286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2320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2285</v>
      </c>
      <c r="K807" s="16" t="n">
        <v>214.5</v>
      </c>
      <c r="L807" s="1" t="s">
        <v>2286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2324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2285</v>
      </c>
      <c r="K808" s="16" t="n">
        <v>160.32</v>
      </c>
      <c r="L808" s="1" t="s">
        <v>2286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2287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2285</v>
      </c>
      <c r="K809" s="16" t="n">
        <v>2771.2</v>
      </c>
      <c r="L809" s="1" t="s">
        <v>2286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2408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2285</v>
      </c>
      <c r="K810" s="16" t="n">
        <v>140</v>
      </c>
      <c r="L810" s="1" t="s">
        <v>2286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2297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2285</v>
      </c>
      <c r="K811" s="16" t="n">
        <v>300</v>
      </c>
      <c r="L811" s="1" t="s">
        <v>2286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2397</v>
      </c>
      <c r="E812" s="15" t="n">
        <v>46263</v>
      </c>
      <c r="F812" s="15" t="n">
        <v>46262</v>
      </c>
      <c r="G812" s="1" t="s">
        <v>1578</v>
      </c>
      <c r="H812" s="1" t="n">
        <v>1618569</v>
      </c>
      <c r="I812" s="1" t="n">
        <v>11</v>
      </c>
      <c r="J812" s="1" t="s">
        <v>2285</v>
      </c>
      <c r="K812" s="16" t="n">
        <v>2024.87</v>
      </c>
      <c r="L812" s="1" t="s">
        <v>2286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2303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2285</v>
      </c>
      <c r="K813" s="16" t="n">
        <v>264</v>
      </c>
      <c r="L813" s="1" t="s">
        <v>2286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2300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2285</v>
      </c>
      <c r="K814" s="16" t="n">
        <v>240</v>
      </c>
      <c r="L814" s="1" t="s">
        <v>2286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2284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2285</v>
      </c>
      <c r="K815" s="16" t="n">
        <v>1134.85</v>
      </c>
      <c r="L815" s="1" t="s">
        <v>2286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2419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2285</v>
      </c>
      <c r="K816" s="16" t="n">
        <v>820</v>
      </c>
      <c r="L816" s="1" t="s">
        <v>2286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2287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2285</v>
      </c>
      <c r="K817" s="16" t="n">
        <v>1557.6</v>
      </c>
      <c r="L817" s="1" t="s">
        <v>2286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2289</v>
      </c>
      <c r="D818" s="1" t="s">
        <v>2290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2285</v>
      </c>
      <c r="K818" s="16" t="n">
        <v>150</v>
      </c>
      <c r="L818" s="1" t="s">
        <v>2286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2289</v>
      </c>
      <c r="D819" s="1" t="s">
        <v>2290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2285</v>
      </c>
      <c r="K819" s="16" t="n">
        <v>148.5</v>
      </c>
      <c r="L819" s="1" t="s">
        <v>2286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2377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2285</v>
      </c>
      <c r="K820" s="16" t="n">
        <v>1348.29</v>
      </c>
      <c r="L820" s="1" t="s">
        <v>2286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2297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2285</v>
      </c>
      <c r="K821" s="16" t="n">
        <v>300</v>
      </c>
      <c r="L821" s="1" t="s">
        <v>2286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2308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2285</v>
      </c>
      <c r="K822" s="16" t="n">
        <v>125</v>
      </c>
      <c r="L822" s="1" t="s">
        <v>2286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2304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2285</v>
      </c>
      <c r="K823" s="16" t="n">
        <v>938.06</v>
      </c>
      <c r="L823" s="1" t="s">
        <v>2286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2299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2285</v>
      </c>
      <c r="K824" s="16" t="n">
        <v>300</v>
      </c>
      <c r="L824" s="1" t="s">
        <v>2286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2338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2285</v>
      </c>
      <c r="K825" s="16" t="n">
        <v>1830.58</v>
      </c>
      <c r="L825" s="1" t="s">
        <v>2286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2292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2285</v>
      </c>
      <c r="K826" s="16" t="n">
        <v>180.22</v>
      </c>
      <c r="L826" s="1" t="s">
        <v>2286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2292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2285</v>
      </c>
      <c r="K827" s="16" t="n">
        <v>90</v>
      </c>
      <c r="L827" s="1" t="s">
        <v>2286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2349</v>
      </c>
      <c r="D828" s="1" t="s">
        <v>2350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2285</v>
      </c>
      <c r="K828" s="16" t="n">
        <v>1823.82</v>
      </c>
      <c r="L828" s="1" t="s">
        <v>2286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2295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2285</v>
      </c>
      <c r="K829" s="16" t="n">
        <v>492.29</v>
      </c>
      <c r="L829" s="1" t="s">
        <v>2286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2313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2285</v>
      </c>
      <c r="K830" s="16" t="n">
        <v>540.99</v>
      </c>
      <c r="L830" s="1" t="s">
        <v>2286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2319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2285</v>
      </c>
      <c r="K831" s="16" t="n">
        <v>250</v>
      </c>
      <c r="L831" s="1" t="s">
        <v>2286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2297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2285</v>
      </c>
      <c r="K832" s="16" t="n">
        <v>315</v>
      </c>
      <c r="L832" s="1" t="s">
        <v>2286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2297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2285</v>
      </c>
      <c r="K833" s="16" t="n">
        <v>1440</v>
      </c>
      <c r="L833" s="1" t="s">
        <v>2286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2300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2285</v>
      </c>
      <c r="K834" s="16" t="n">
        <v>180</v>
      </c>
      <c r="L834" s="1" t="s">
        <v>2286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2383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2285</v>
      </c>
      <c r="K835" s="16" t="n">
        <v>5330.2</v>
      </c>
      <c r="L835" s="1" t="s">
        <v>2355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2287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2285</v>
      </c>
      <c r="K836" s="16" t="n">
        <v>4886.4</v>
      </c>
      <c r="L836" s="1" t="s">
        <v>2286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2289</v>
      </c>
      <c r="D837" s="1" t="s">
        <v>2290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2285</v>
      </c>
      <c r="K837" s="16" t="n">
        <v>96</v>
      </c>
      <c r="L837" s="1" t="s">
        <v>2286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2346</v>
      </c>
      <c r="D838" s="1" t="s">
        <v>2347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2285</v>
      </c>
      <c r="K838" s="16" t="n">
        <v>57.82</v>
      </c>
      <c r="L838" s="1" t="s">
        <v>2286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2297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2285</v>
      </c>
      <c r="K839" s="16" t="n">
        <v>300</v>
      </c>
      <c r="L839" s="1" t="s">
        <v>2286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2346</v>
      </c>
      <c r="D840" s="1" t="s">
        <v>2347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2285</v>
      </c>
      <c r="K840" s="16" t="n">
        <v>471.9</v>
      </c>
      <c r="L840" s="1" t="s">
        <v>2286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2308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2285</v>
      </c>
      <c r="K841" s="16" t="n">
        <v>125</v>
      </c>
      <c r="L841" s="1" t="s">
        <v>2286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2299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2285</v>
      </c>
      <c r="K842" s="16" t="n">
        <v>133.5</v>
      </c>
      <c r="L842" s="1" t="s">
        <v>2286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2304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2285</v>
      </c>
      <c r="K843" s="16" t="n">
        <v>278.1</v>
      </c>
      <c r="L843" s="1" t="s">
        <v>2286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2323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2285</v>
      </c>
      <c r="K844" s="16" t="n">
        <v>229.85</v>
      </c>
      <c r="L844" s="1" t="s">
        <v>2286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2325</v>
      </c>
      <c r="D845" s="1" t="s">
        <v>2326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2285</v>
      </c>
      <c r="K845" s="16" t="n">
        <v>9523.55</v>
      </c>
      <c r="L845" s="1" t="s">
        <v>2286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2292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2285</v>
      </c>
      <c r="K846" s="16" t="n">
        <v>204.77</v>
      </c>
      <c r="L846" s="1" t="s">
        <v>2286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2339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2285</v>
      </c>
      <c r="K847" s="16" t="n">
        <v>314</v>
      </c>
      <c r="L847" s="1" t="s">
        <v>2286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2349</v>
      </c>
      <c r="D848" s="1" t="s">
        <v>2350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2285</v>
      </c>
      <c r="K848" s="16" t="n">
        <v>488.19</v>
      </c>
      <c r="L848" s="1" t="s">
        <v>2286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2317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2285</v>
      </c>
      <c r="K849" s="16" t="n">
        <v>1917.5</v>
      </c>
      <c r="L849" s="1" t="s">
        <v>2286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2336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2285</v>
      </c>
      <c r="K850" s="16" t="n">
        <v>4591.99</v>
      </c>
      <c r="L850" s="1" t="s">
        <v>2286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2289</v>
      </c>
      <c r="D851" s="1" t="s">
        <v>2290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2285</v>
      </c>
      <c r="K851" s="16" t="n">
        <v>166.5</v>
      </c>
      <c r="L851" s="1" t="s">
        <v>2286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2296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2285</v>
      </c>
      <c r="K852" s="16" t="n">
        <v>3999.35</v>
      </c>
      <c r="L852" s="1" t="s">
        <v>2286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2296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2285</v>
      </c>
      <c r="K853" s="16" t="n">
        <v>832.2</v>
      </c>
      <c r="L853" s="1" t="s">
        <v>2286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2297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2285</v>
      </c>
      <c r="K854" s="16" t="n">
        <v>300</v>
      </c>
      <c r="L854" s="1" t="s">
        <v>2286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2297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2285</v>
      </c>
      <c r="K855" s="16" t="n">
        <v>340</v>
      </c>
      <c r="L855" s="1" t="s">
        <v>2286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2297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2285</v>
      </c>
      <c r="K856" s="16" t="n">
        <v>1972</v>
      </c>
      <c r="L856" s="1" t="s">
        <v>2286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2298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2285</v>
      </c>
      <c r="K857" s="16" t="n">
        <v>1045</v>
      </c>
      <c r="L857" s="1" t="s">
        <v>2286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2310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2285</v>
      </c>
      <c r="K858" s="16" t="n">
        <v>474.45</v>
      </c>
      <c r="L858" s="1" t="s">
        <v>2286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2320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2285</v>
      </c>
      <c r="K859" s="16" t="n">
        <v>177.5</v>
      </c>
      <c r="L859" s="1" t="s">
        <v>2286</v>
      </c>
    </row>
    <row r="860" customFormat="false" ht="15" hidden="false" customHeight="true" outlineLevel="0" collapsed="false">
      <c r="A860" s="1" t="n">
        <v>2</v>
      </c>
      <c r="B860" s="1" t="n">
        <v>47868</v>
      </c>
      <c r="C860" s="1" t="s">
        <v>89</v>
      </c>
      <c r="D860" s="1" t="s">
        <v>2428</v>
      </c>
      <c r="E860" s="15" t="n">
        <v>46269</v>
      </c>
      <c r="F860" s="15" t="n">
        <v>46239</v>
      </c>
      <c r="G860" s="1" t="s">
        <v>2429</v>
      </c>
      <c r="H860" s="1" t="n">
        <v>1778756</v>
      </c>
      <c r="I860" s="1" t="n">
        <v>11</v>
      </c>
      <c r="J860" s="1" t="s">
        <v>2285</v>
      </c>
      <c r="K860" s="16" t="n">
        <v>1225</v>
      </c>
      <c r="L860" s="1" t="s">
        <v>2286</v>
      </c>
    </row>
    <row r="861" customFormat="false" ht="15" hidden="false" customHeight="true" outlineLevel="0" collapsed="false">
      <c r="A861" s="1" t="n">
        <v>2</v>
      </c>
      <c r="B861" s="1" t="n">
        <v>58376</v>
      </c>
      <c r="C861" s="1" t="s">
        <v>52</v>
      </c>
      <c r="D861" s="1" t="s">
        <v>2343</v>
      </c>
      <c r="E861" s="15" t="n">
        <v>46269</v>
      </c>
      <c r="F861" s="15" t="n">
        <v>46269</v>
      </c>
      <c r="G861" s="1" t="s">
        <v>487</v>
      </c>
      <c r="H861" s="1" t="n">
        <v>1652140</v>
      </c>
      <c r="I861" s="1" t="n">
        <v>11</v>
      </c>
      <c r="J861" s="1" t="s">
        <v>2285</v>
      </c>
      <c r="K861" s="16" t="n">
        <v>495.11</v>
      </c>
      <c r="L861" s="1" t="s">
        <v>2286</v>
      </c>
    </row>
    <row r="862" customFormat="false" ht="15" hidden="false" customHeight="true" outlineLevel="0" collapsed="false">
      <c r="A862" s="1" t="n">
        <v>2</v>
      </c>
      <c r="B862" s="1" t="n">
        <v>894544</v>
      </c>
      <c r="C862" s="1" t="s">
        <v>52</v>
      </c>
      <c r="D862" s="1" t="s">
        <v>2351</v>
      </c>
      <c r="E862" s="15" t="n">
        <v>46269</v>
      </c>
      <c r="F862" s="15" t="n">
        <v>46268</v>
      </c>
      <c r="G862" s="1" t="s">
        <v>214</v>
      </c>
      <c r="H862" s="1" t="n">
        <v>1652069</v>
      </c>
      <c r="I862" s="1" t="n">
        <v>11</v>
      </c>
      <c r="J862" s="1" t="s">
        <v>2285</v>
      </c>
      <c r="K862" s="16" t="n">
        <v>365</v>
      </c>
      <c r="L862" s="1" t="s">
        <v>2286</v>
      </c>
    </row>
    <row r="863" customFormat="false" ht="15" hidden="false" customHeight="true" outlineLevel="0" collapsed="false">
      <c r="A863" s="1" t="n">
        <v>2</v>
      </c>
      <c r="B863" s="1" t="n">
        <v>256</v>
      </c>
      <c r="C863" s="1" t="s">
        <v>52</v>
      </c>
      <c r="D863" s="1" t="s">
        <v>2408</v>
      </c>
      <c r="E863" s="15" t="n">
        <v>46270</v>
      </c>
      <c r="F863" s="15" t="n">
        <v>46270</v>
      </c>
      <c r="G863" s="1" t="s">
        <v>622</v>
      </c>
      <c r="H863" s="1" t="n">
        <v>1672504</v>
      </c>
      <c r="I863" s="1" t="n">
        <v>11</v>
      </c>
      <c r="J863" s="1" t="s">
        <v>2285</v>
      </c>
      <c r="K863" s="16" t="n">
        <v>200</v>
      </c>
      <c r="L863" s="1" t="s">
        <v>2286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52</v>
      </c>
      <c r="D864" s="1" t="s">
        <v>2287</v>
      </c>
      <c r="E864" s="15" t="n">
        <v>46273</v>
      </c>
      <c r="F864" s="15" t="n">
        <v>46268</v>
      </c>
      <c r="G864" s="1" t="s">
        <v>270</v>
      </c>
      <c r="H864" s="1" t="n">
        <v>1673059</v>
      </c>
      <c r="I864" s="1" t="n">
        <v>11</v>
      </c>
      <c r="J864" s="1" t="s">
        <v>2285</v>
      </c>
      <c r="K864" s="16" t="n">
        <v>4057.6</v>
      </c>
      <c r="L864" s="1" t="s">
        <v>2286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52</v>
      </c>
      <c r="D865" s="1" t="s">
        <v>2287</v>
      </c>
      <c r="E865" s="15" t="n">
        <v>46273</v>
      </c>
      <c r="F865" s="15" t="n">
        <v>46269</v>
      </c>
      <c r="G865" s="1" t="s">
        <v>270</v>
      </c>
      <c r="H865" s="1" t="n">
        <v>1673709</v>
      </c>
      <c r="I865" s="1" t="n">
        <v>11</v>
      </c>
      <c r="J865" s="1" t="s">
        <v>2285</v>
      </c>
      <c r="K865" s="16" t="n">
        <v>1460.8</v>
      </c>
      <c r="L865" s="1" t="s">
        <v>2286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52</v>
      </c>
      <c r="D866" s="1" t="s">
        <v>2378</v>
      </c>
      <c r="E866" s="15" t="n">
        <v>46273</v>
      </c>
      <c r="F866" s="15" t="n">
        <v>46268</v>
      </c>
      <c r="G866" s="1" t="s">
        <v>185</v>
      </c>
      <c r="H866" s="1" t="n">
        <v>1672883</v>
      </c>
      <c r="I866" s="1" t="n">
        <v>11</v>
      </c>
      <c r="J866" s="1" t="s">
        <v>2285</v>
      </c>
      <c r="K866" s="16" t="n">
        <v>1258.26</v>
      </c>
      <c r="L866" s="1" t="s">
        <v>2286</v>
      </c>
    </row>
    <row r="867" customFormat="false" ht="15" hidden="false" customHeight="true" outlineLevel="0" collapsed="false">
      <c r="A867" s="1" t="n">
        <v>2</v>
      </c>
      <c r="B867" s="1" t="n">
        <v>20278</v>
      </c>
      <c r="C867" s="1" t="s">
        <v>89</v>
      </c>
      <c r="D867" s="1" t="s">
        <v>2331</v>
      </c>
      <c r="E867" s="15" t="n">
        <v>46273</v>
      </c>
      <c r="F867" s="15" t="n">
        <v>46269</v>
      </c>
      <c r="G867" s="1" t="s">
        <v>390</v>
      </c>
      <c r="H867" s="1" t="n">
        <v>1673917</v>
      </c>
      <c r="I867" s="1" t="n">
        <v>11</v>
      </c>
      <c r="J867" s="1" t="s">
        <v>2285</v>
      </c>
      <c r="K867" s="16" t="n">
        <v>2581.52</v>
      </c>
      <c r="L867" s="1" t="s">
        <v>2286</v>
      </c>
    </row>
    <row r="868" customFormat="false" ht="15" hidden="false" customHeight="true" outlineLevel="0" collapsed="false">
      <c r="A868" s="1" t="n">
        <v>2</v>
      </c>
      <c r="B868" s="1" t="n">
        <v>259439</v>
      </c>
      <c r="C868" s="1" t="s">
        <v>52</v>
      </c>
      <c r="D868" s="1" t="s">
        <v>2332</v>
      </c>
      <c r="E868" s="15" t="n">
        <v>46273</v>
      </c>
      <c r="F868" s="15" t="n">
        <v>46273</v>
      </c>
      <c r="G868" s="1" t="s">
        <v>566</v>
      </c>
      <c r="H868" s="1" t="n">
        <v>1673839</v>
      </c>
      <c r="I868" s="1" t="n">
        <v>11</v>
      </c>
      <c r="J868" s="1" t="s">
        <v>2285</v>
      </c>
      <c r="K868" s="16" t="n">
        <v>972.4</v>
      </c>
      <c r="L868" s="1" t="s">
        <v>2286</v>
      </c>
    </row>
    <row r="869" customFormat="false" ht="15" hidden="false" customHeight="true" outlineLevel="0" collapsed="false">
      <c r="A869" s="1" t="n">
        <v>2</v>
      </c>
      <c r="B869" s="1" t="n">
        <v>2660</v>
      </c>
      <c r="C869" s="1" t="s">
        <v>52</v>
      </c>
      <c r="D869" s="1" t="s">
        <v>2297</v>
      </c>
      <c r="E869" s="15" t="n">
        <v>46273</v>
      </c>
      <c r="F869" s="15" t="n">
        <v>46273</v>
      </c>
      <c r="G869" s="1" t="s">
        <v>153</v>
      </c>
      <c r="H869" s="1" t="n">
        <v>1673597</v>
      </c>
      <c r="I869" s="1" t="n">
        <v>6</v>
      </c>
      <c r="J869" s="1" t="s">
        <v>2285</v>
      </c>
      <c r="K869" s="16" t="n">
        <v>300</v>
      </c>
      <c r="L869" s="1" t="s">
        <v>2286</v>
      </c>
    </row>
    <row r="870" customFormat="false" ht="15" hidden="false" customHeight="true" outlineLevel="0" collapsed="false">
      <c r="A870" s="1" t="n">
        <v>2</v>
      </c>
      <c r="B870" s="1" t="n">
        <v>2661</v>
      </c>
      <c r="C870" s="1" t="s">
        <v>52</v>
      </c>
      <c r="D870" s="1" t="s">
        <v>2297</v>
      </c>
      <c r="E870" s="15" t="n">
        <v>46273</v>
      </c>
      <c r="F870" s="15" t="n">
        <v>46273</v>
      </c>
      <c r="G870" s="1" t="s">
        <v>153</v>
      </c>
      <c r="H870" s="1" t="n">
        <v>1673635</v>
      </c>
      <c r="I870" s="1" t="n">
        <v>6</v>
      </c>
      <c r="J870" s="1" t="s">
        <v>2285</v>
      </c>
      <c r="K870" s="16" t="n">
        <v>1637</v>
      </c>
      <c r="L870" s="1" t="s">
        <v>2286</v>
      </c>
    </row>
    <row r="871" customFormat="false" ht="15" hidden="false" customHeight="true" outlineLevel="0" collapsed="false">
      <c r="A871" s="1" t="n">
        <v>2</v>
      </c>
      <c r="B871" s="1" t="n">
        <v>32268</v>
      </c>
      <c r="C871" s="1" t="s">
        <v>52</v>
      </c>
      <c r="D871" s="1" t="s">
        <v>2303</v>
      </c>
      <c r="E871" s="15" t="n">
        <v>46273</v>
      </c>
      <c r="F871" s="15" t="n">
        <v>46273</v>
      </c>
      <c r="G871" s="1" t="s">
        <v>147</v>
      </c>
      <c r="H871" s="1" t="n">
        <v>1672858</v>
      </c>
      <c r="I871" s="1" t="n">
        <v>11</v>
      </c>
      <c r="J871" s="1" t="s">
        <v>2285</v>
      </c>
      <c r="K871" s="16" t="n">
        <v>199</v>
      </c>
      <c r="L871" s="1" t="s">
        <v>2286</v>
      </c>
    </row>
    <row r="872" customFormat="false" ht="15" hidden="false" customHeight="true" outlineLevel="0" collapsed="false">
      <c r="A872" s="1" t="n">
        <v>2</v>
      </c>
      <c r="B872" s="1" t="n">
        <v>33408</v>
      </c>
      <c r="C872" s="1" t="s">
        <v>102</v>
      </c>
      <c r="D872" s="1" t="s">
        <v>2322</v>
      </c>
      <c r="E872" s="15" t="n">
        <v>46273</v>
      </c>
      <c r="F872" s="15" t="n">
        <v>46270</v>
      </c>
      <c r="G872" s="1" t="s">
        <v>268</v>
      </c>
      <c r="H872" s="1" t="n">
        <v>1673148</v>
      </c>
      <c r="I872" s="1" t="n">
        <v>11</v>
      </c>
      <c r="J872" s="1" t="s">
        <v>2285</v>
      </c>
      <c r="K872" s="16" t="n">
        <v>619.41</v>
      </c>
      <c r="L872" s="1" t="s">
        <v>2286</v>
      </c>
    </row>
    <row r="873" customFormat="false" ht="15" hidden="false" customHeight="true" outlineLevel="0" collapsed="false">
      <c r="A873" s="1" t="n">
        <v>2</v>
      </c>
      <c r="B873" s="1" t="n">
        <v>4007</v>
      </c>
      <c r="C873" s="1" t="s">
        <v>52</v>
      </c>
      <c r="D873" s="1" t="s">
        <v>2291</v>
      </c>
      <c r="E873" s="15" t="n">
        <v>46273</v>
      </c>
      <c r="F873" s="15" t="n">
        <v>46273</v>
      </c>
      <c r="G873" s="1" t="s">
        <v>209</v>
      </c>
      <c r="H873" s="1" t="n">
        <v>1673668</v>
      </c>
      <c r="I873" s="1" t="n">
        <v>11</v>
      </c>
      <c r="J873" s="1" t="s">
        <v>2285</v>
      </c>
      <c r="K873" s="16" t="n">
        <v>589.5</v>
      </c>
      <c r="L873" s="1" t="s">
        <v>2286</v>
      </c>
    </row>
    <row r="874" customFormat="false" ht="15" hidden="false" customHeight="true" outlineLevel="0" collapsed="false">
      <c r="A874" s="1" t="n">
        <v>2</v>
      </c>
      <c r="B874" s="1" t="n">
        <v>502</v>
      </c>
      <c r="C874" s="1" t="s">
        <v>52</v>
      </c>
      <c r="D874" s="1" t="s">
        <v>2401</v>
      </c>
      <c r="E874" s="15" t="n">
        <v>46273</v>
      </c>
      <c r="F874" s="15" t="n">
        <v>46268</v>
      </c>
      <c r="G874" s="1" t="s">
        <v>332</v>
      </c>
      <c r="H874" s="1" t="n">
        <v>1672361</v>
      </c>
      <c r="I874" s="1" t="n">
        <v>11</v>
      </c>
      <c r="J874" s="1" t="s">
        <v>2285</v>
      </c>
      <c r="K874" s="16" t="n">
        <v>660</v>
      </c>
      <c r="L874" s="1" t="s">
        <v>2286</v>
      </c>
    </row>
    <row r="875" customFormat="false" ht="15" hidden="false" customHeight="true" outlineLevel="0" collapsed="false">
      <c r="A875" s="1" t="n">
        <v>2</v>
      </c>
      <c r="B875" s="1" t="n">
        <v>644</v>
      </c>
      <c r="C875" s="1" t="s">
        <v>52</v>
      </c>
      <c r="D875" s="1" t="s">
        <v>2300</v>
      </c>
      <c r="E875" s="15" t="n">
        <v>46273</v>
      </c>
      <c r="F875" s="15" t="n">
        <v>46269</v>
      </c>
      <c r="G875" s="1" t="s">
        <v>123</v>
      </c>
      <c r="H875" s="1" t="n">
        <v>1672404</v>
      </c>
      <c r="I875" s="1" t="n">
        <v>11</v>
      </c>
      <c r="J875" s="1" t="s">
        <v>2285</v>
      </c>
      <c r="K875" s="16" t="n">
        <v>132</v>
      </c>
      <c r="L875" s="1" t="s">
        <v>2286</v>
      </c>
    </row>
    <row r="876" customFormat="false" ht="15" hidden="false" customHeight="true" outlineLevel="0" collapsed="false">
      <c r="A876" s="1" t="n">
        <v>2</v>
      </c>
      <c r="B876" s="1" t="n">
        <v>1281791</v>
      </c>
      <c r="C876" s="1" t="s">
        <v>80</v>
      </c>
      <c r="D876" s="1" t="s">
        <v>2284</v>
      </c>
      <c r="E876" s="15" t="n">
        <v>46274</v>
      </c>
      <c r="F876" s="15" t="n">
        <v>46269</v>
      </c>
      <c r="G876" s="1" t="s">
        <v>130</v>
      </c>
      <c r="H876" s="1" t="n">
        <v>1677301</v>
      </c>
      <c r="I876" s="1" t="n">
        <v>11</v>
      </c>
      <c r="J876" s="1" t="s">
        <v>2285</v>
      </c>
      <c r="K876" s="16" t="n">
        <v>630.74</v>
      </c>
      <c r="L876" s="1" t="s">
        <v>2286</v>
      </c>
    </row>
    <row r="877" customFormat="false" ht="15" hidden="false" customHeight="true" outlineLevel="0" collapsed="false">
      <c r="A877" s="1" t="n">
        <v>2</v>
      </c>
      <c r="B877" s="1" t="n">
        <v>1281795</v>
      </c>
      <c r="C877" s="1" t="s">
        <v>80</v>
      </c>
      <c r="D877" s="1" t="s">
        <v>2284</v>
      </c>
      <c r="E877" s="15" t="n">
        <v>46274</v>
      </c>
      <c r="F877" s="15" t="n">
        <v>46269</v>
      </c>
      <c r="G877" s="1" t="s">
        <v>130</v>
      </c>
      <c r="H877" s="1" t="n">
        <v>1677081</v>
      </c>
      <c r="I877" s="1" t="n">
        <v>11</v>
      </c>
      <c r="J877" s="1" t="s">
        <v>2285</v>
      </c>
      <c r="K877" s="16" t="n">
        <v>50.85</v>
      </c>
      <c r="L877" s="1" t="s">
        <v>2286</v>
      </c>
    </row>
    <row r="878" customFormat="false" ht="15" hidden="false" customHeight="true" outlineLevel="0" collapsed="false">
      <c r="A878" s="1" t="n">
        <v>2</v>
      </c>
      <c r="B878" s="1" t="n">
        <v>1281807</v>
      </c>
      <c r="C878" s="1" t="s">
        <v>80</v>
      </c>
      <c r="D878" s="1" t="s">
        <v>2284</v>
      </c>
      <c r="E878" s="15" t="n">
        <v>46274</v>
      </c>
      <c r="F878" s="15" t="n">
        <v>46269</v>
      </c>
      <c r="G878" s="1" t="s">
        <v>130</v>
      </c>
      <c r="H878" s="1" t="n">
        <v>1677160</v>
      </c>
      <c r="I878" s="1" t="n">
        <v>11</v>
      </c>
      <c r="J878" s="1" t="s">
        <v>2285</v>
      </c>
      <c r="K878" s="16" t="n">
        <v>949.62</v>
      </c>
      <c r="L878" s="1" t="s">
        <v>2286</v>
      </c>
    </row>
    <row r="879" customFormat="false" ht="15" hidden="false" customHeight="true" outlineLevel="0" collapsed="false">
      <c r="A879" s="1" t="n">
        <v>2</v>
      </c>
      <c r="B879" s="1" t="n">
        <v>15352</v>
      </c>
      <c r="C879" s="1" t="s">
        <v>52</v>
      </c>
      <c r="D879" s="1" t="s">
        <v>2288</v>
      </c>
      <c r="E879" s="15" t="n">
        <v>46274</v>
      </c>
      <c r="F879" s="15" t="n">
        <v>46274</v>
      </c>
      <c r="G879" s="1" t="s">
        <v>299</v>
      </c>
      <c r="H879" s="1" t="n">
        <v>1676628</v>
      </c>
      <c r="I879" s="1" t="n">
        <v>11</v>
      </c>
      <c r="J879" s="1" t="s">
        <v>2285</v>
      </c>
      <c r="K879" s="16" t="n">
        <v>388.68</v>
      </c>
      <c r="L879" s="1" t="s">
        <v>2286</v>
      </c>
    </row>
    <row r="880" customFormat="false" ht="15" hidden="false" customHeight="true" outlineLevel="0" collapsed="false">
      <c r="A880" s="1" t="n">
        <v>2</v>
      </c>
      <c r="B880" s="1" t="n">
        <v>1676617</v>
      </c>
      <c r="C880" s="1" t="s">
        <v>2289</v>
      </c>
      <c r="D880" s="1" t="s">
        <v>2290</v>
      </c>
      <c r="E880" s="15" t="n">
        <v>46274</v>
      </c>
      <c r="F880" s="15" t="n">
        <v>46273</v>
      </c>
      <c r="G880" s="1" t="s">
        <v>406</v>
      </c>
      <c r="H880" s="1" t="n">
        <v>1676700</v>
      </c>
      <c r="I880" s="1" t="n">
        <v>11</v>
      </c>
      <c r="J880" s="1" t="s">
        <v>2285</v>
      </c>
      <c r="K880" s="16" t="n">
        <v>115.5</v>
      </c>
      <c r="L880" s="1" t="s">
        <v>2286</v>
      </c>
    </row>
    <row r="881" customFormat="false" ht="15" hidden="false" customHeight="true" outlineLevel="0" collapsed="false">
      <c r="A881" s="1" t="n">
        <v>2</v>
      </c>
      <c r="B881" s="1" t="n">
        <v>1676622</v>
      </c>
      <c r="C881" s="1" t="s">
        <v>2289</v>
      </c>
      <c r="D881" s="1" t="s">
        <v>2290</v>
      </c>
      <c r="E881" s="15" t="n">
        <v>46274</v>
      </c>
      <c r="F881" s="15" t="n">
        <v>46273</v>
      </c>
      <c r="G881" s="1" t="s">
        <v>406</v>
      </c>
      <c r="H881" s="1" t="n">
        <v>1676703</v>
      </c>
      <c r="I881" s="1" t="n">
        <v>11</v>
      </c>
      <c r="J881" s="1" t="s">
        <v>2285</v>
      </c>
      <c r="K881" s="16" t="n">
        <v>147</v>
      </c>
      <c r="L881" s="1" t="s">
        <v>2286</v>
      </c>
    </row>
    <row r="882" customFormat="false" ht="15" hidden="false" customHeight="true" outlineLevel="0" collapsed="false">
      <c r="A882" s="1" t="n">
        <v>2</v>
      </c>
      <c r="B882" s="1" t="n">
        <v>1677338</v>
      </c>
      <c r="C882" s="1" t="s">
        <v>2289</v>
      </c>
      <c r="D882" s="1" t="s">
        <v>2290</v>
      </c>
      <c r="E882" s="15" t="n">
        <v>46274</v>
      </c>
      <c r="F882" s="15" t="n">
        <v>46274</v>
      </c>
      <c r="G882" s="1" t="s">
        <v>406</v>
      </c>
      <c r="H882" s="1" t="n">
        <v>1678228</v>
      </c>
      <c r="I882" s="1" t="n">
        <v>11</v>
      </c>
      <c r="J882" s="1" t="s">
        <v>2285</v>
      </c>
      <c r="K882" s="16" t="n">
        <v>178.5</v>
      </c>
      <c r="L882" s="1" t="s">
        <v>2286</v>
      </c>
    </row>
    <row r="883" customFormat="false" ht="15" hidden="false" customHeight="true" outlineLevel="0" collapsed="false">
      <c r="A883" s="1" t="n">
        <v>2</v>
      </c>
      <c r="B883" s="1" t="n">
        <v>2029788</v>
      </c>
      <c r="C883" s="1" t="s">
        <v>36</v>
      </c>
      <c r="D883" s="1" t="s">
        <v>2284</v>
      </c>
      <c r="E883" s="15" t="n">
        <v>46274</v>
      </c>
      <c r="F883" s="15" t="n">
        <v>46269</v>
      </c>
      <c r="G883" s="1" t="s">
        <v>130</v>
      </c>
      <c r="H883" s="1" t="n">
        <v>1677110</v>
      </c>
      <c r="I883" s="1" t="n">
        <v>11</v>
      </c>
      <c r="J883" s="1" t="s">
        <v>2285</v>
      </c>
      <c r="K883" s="16" t="n">
        <v>217.49</v>
      </c>
      <c r="L883" s="1" t="s">
        <v>2286</v>
      </c>
    </row>
    <row r="884" customFormat="false" ht="15" hidden="false" customHeight="true" outlineLevel="0" collapsed="false">
      <c r="A884" s="1" t="n">
        <v>2</v>
      </c>
      <c r="B884" s="1" t="n">
        <v>2030858</v>
      </c>
      <c r="C884" s="1" t="s">
        <v>36</v>
      </c>
      <c r="D884" s="1" t="s">
        <v>2284</v>
      </c>
      <c r="E884" s="15" t="n">
        <v>46274</v>
      </c>
      <c r="F884" s="15" t="n">
        <v>46269</v>
      </c>
      <c r="G884" s="1" t="s">
        <v>130</v>
      </c>
      <c r="H884" s="1" t="n">
        <v>1677355</v>
      </c>
      <c r="I884" s="1" t="n">
        <v>11</v>
      </c>
      <c r="J884" s="1" t="s">
        <v>2285</v>
      </c>
      <c r="K884" s="16" t="n">
        <v>2815.26</v>
      </c>
      <c r="L884" s="1" t="s">
        <v>2286</v>
      </c>
    </row>
    <row r="885" customFormat="false" ht="15" hidden="false" customHeight="true" outlineLevel="0" collapsed="false">
      <c r="A885" s="1" t="n">
        <v>2</v>
      </c>
      <c r="B885" s="1" t="n">
        <v>2664</v>
      </c>
      <c r="C885" s="1" t="s">
        <v>52</v>
      </c>
      <c r="D885" s="1" t="s">
        <v>2297</v>
      </c>
      <c r="E885" s="15" t="n">
        <v>46274</v>
      </c>
      <c r="F885" s="15" t="n">
        <v>46274</v>
      </c>
      <c r="G885" s="1" t="s">
        <v>153</v>
      </c>
      <c r="H885" s="1" t="n">
        <v>1677481</v>
      </c>
      <c r="I885" s="1" t="n">
        <v>6</v>
      </c>
      <c r="J885" s="1" t="s">
        <v>2285</v>
      </c>
      <c r="K885" s="16" t="n">
        <v>180</v>
      </c>
      <c r="L885" s="1" t="s">
        <v>2286</v>
      </c>
    </row>
    <row r="886" customFormat="false" ht="15" hidden="false" customHeight="true" outlineLevel="0" collapsed="false">
      <c r="A886" s="1" t="n">
        <v>2</v>
      </c>
      <c r="B886" s="1" t="n">
        <v>268</v>
      </c>
      <c r="C886" s="1" t="s">
        <v>52</v>
      </c>
      <c r="D886" s="1" t="s">
        <v>2408</v>
      </c>
      <c r="E886" s="15" t="n">
        <v>46274</v>
      </c>
      <c r="F886" s="15" t="n">
        <v>46274</v>
      </c>
      <c r="G886" s="1" t="s">
        <v>622</v>
      </c>
      <c r="H886" s="1" t="n">
        <v>1677452</v>
      </c>
      <c r="I886" s="1" t="n">
        <v>11</v>
      </c>
      <c r="J886" s="1" t="s">
        <v>2285</v>
      </c>
      <c r="K886" s="16" t="n">
        <v>140</v>
      </c>
      <c r="L886" s="1" t="s">
        <v>2286</v>
      </c>
    </row>
    <row r="887" customFormat="false" ht="15" hidden="false" customHeight="true" outlineLevel="0" collapsed="false">
      <c r="A887" s="1" t="n">
        <v>2</v>
      </c>
      <c r="B887" s="1" t="n">
        <v>303</v>
      </c>
      <c r="C887" s="1" t="s">
        <v>52</v>
      </c>
      <c r="D887" s="1" t="s">
        <v>2430</v>
      </c>
      <c r="E887" s="15" t="n">
        <v>46274</v>
      </c>
      <c r="F887" s="15" t="n">
        <v>46253</v>
      </c>
      <c r="G887" s="1" t="s">
        <v>2431</v>
      </c>
      <c r="H887" s="1" t="n">
        <v>1677786</v>
      </c>
      <c r="I887" s="1" t="n">
        <v>11</v>
      </c>
      <c r="J887" s="1" t="s">
        <v>2285</v>
      </c>
      <c r="K887" s="16" t="n">
        <v>403</v>
      </c>
      <c r="L887" s="1" t="s">
        <v>2286</v>
      </c>
    </row>
    <row r="888" customFormat="false" ht="15" hidden="false" customHeight="true" outlineLevel="0" collapsed="false">
      <c r="A888" s="1" t="n">
        <v>2</v>
      </c>
      <c r="B888" s="1" t="n">
        <v>3898</v>
      </c>
      <c r="C888" s="1" t="s">
        <v>52</v>
      </c>
      <c r="D888" s="1" t="s">
        <v>2308</v>
      </c>
      <c r="E888" s="15" t="n">
        <v>46274</v>
      </c>
      <c r="F888" s="15" t="n">
        <v>46274</v>
      </c>
      <c r="G888" s="1" t="s">
        <v>174</v>
      </c>
      <c r="H888" s="1" t="n">
        <v>1678433</v>
      </c>
      <c r="I888" s="1" t="n">
        <v>11</v>
      </c>
      <c r="J888" s="1" t="s">
        <v>2285</v>
      </c>
      <c r="K888" s="16" t="n">
        <v>149</v>
      </c>
      <c r="L888" s="1" t="s">
        <v>2286</v>
      </c>
    </row>
    <row r="889" customFormat="false" ht="15" hidden="false" customHeight="true" outlineLevel="0" collapsed="false">
      <c r="A889" s="1" t="n">
        <v>2</v>
      </c>
      <c r="B889" s="1" t="n">
        <v>399726</v>
      </c>
      <c r="C889" s="1" t="s">
        <v>52</v>
      </c>
      <c r="D889" s="1" t="s">
        <v>2337</v>
      </c>
      <c r="E889" s="15" t="n">
        <v>46274</v>
      </c>
      <c r="F889" s="15" t="n">
        <v>46269</v>
      </c>
      <c r="G889" s="1" t="s">
        <v>77</v>
      </c>
      <c r="H889" s="1" t="n">
        <v>1676736</v>
      </c>
      <c r="I889" s="1" t="n">
        <v>11</v>
      </c>
      <c r="J889" s="1" t="s">
        <v>2285</v>
      </c>
      <c r="K889" s="16" t="n">
        <v>1169.88</v>
      </c>
      <c r="L889" s="1" t="s">
        <v>2286</v>
      </c>
    </row>
    <row r="890" customFormat="false" ht="15" hidden="false" customHeight="true" outlineLevel="0" collapsed="false">
      <c r="A890" s="1" t="n">
        <v>2</v>
      </c>
      <c r="B890" s="1" t="n">
        <v>4564</v>
      </c>
      <c r="C890" s="1" t="s">
        <v>52</v>
      </c>
      <c r="D890" s="1" t="s">
        <v>2299</v>
      </c>
      <c r="E890" s="15" t="n">
        <v>46274</v>
      </c>
      <c r="F890" s="15" t="n">
        <v>46272</v>
      </c>
      <c r="G890" s="1" t="s">
        <v>95</v>
      </c>
      <c r="H890" s="1" t="n">
        <v>1676679</v>
      </c>
      <c r="I890" s="1" t="n">
        <v>11</v>
      </c>
      <c r="J890" s="1" t="s">
        <v>2285</v>
      </c>
      <c r="K890" s="16" t="n">
        <v>258.2</v>
      </c>
      <c r="L890" s="1" t="s">
        <v>2286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52</v>
      </c>
      <c r="D891" s="1" t="s">
        <v>2324</v>
      </c>
      <c r="E891" s="15" t="n">
        <v>46274</v>
      </c>
      <c r="F891" s="15" t="n">
        <v>46274</v>
      </c>
      <c r="G891" s="1" t="s">
        <v>340</v>
      </c>
      <c r="H891" s="1" t="n">
        <v>1681524</v>
      </c>
      <c r="I891" s="1" t="n">
        <v>11</v>
      </c>
      <c r="J891" s="1" t="s">
        <v>2285</v>
      </c>
      <c r="K891" s="16" t="n">
        <v>160.32</v>
      </c>
      <c r="L891" s="1" t="s">
        <v>2286</v>
      </c>
    </row>
    <row r="892" customFormat="false" ht="15" hidden="false" customHeight="true" outlineLevel="0" collapsed="false">
      <c r="A892" s="1" t="n">
        <v>2</v>
      </c>
      <c r="B892" s="1" t="n">
        <v>591052</v>
      </c>
      <c r="C892" s="1" t="s">
        <v>52</v>
      </c>
      <c r="D892" s="1" t="s">
        <v>2393</v>
      </c>
      <c r="E892" s="15" t="n">
        <v>46274</v>
      </c>
      <c r="F892" s="15" t="n">
        <v>46268</v>
      </c>
      <c r="G892" s="1" t="s">
        <v>119</v>
      </c>
      <c r="H892" s="1" t="n">
        <v>1678482</v>
      </c>
      <c r="I892" s="1" t="n">
        <v>11</v>
      </c>
      <c r="J892" s="1" t="s">
        <v>2285</v>
      </c>
      <c r="K892" s="16" t="n">
        <v>1719.82</v>
      </c>
      <c r="L892" s="1" t="s">
        <v>2286</v>
      </c>
    </row>
    <row r="893" customFormat="false" ht="15" hidden="false" customHeight="true" outlineLevel="0" collapsed="false">
      <c r="A893" s="1" t="n">
        <v>2</v>
      </c>
      <c r="B893" s="1" t="n">
        <v>794</v>
      </c>
      <c r="C893" s="1" t="s">
        <v>44</v>
      </c>
      <c r="D893" s="1" t="s">
        <v>2292</v>
      </c>
      <c r="E893" s="15" t="n">
        <v>46274</v>
      </c>
      <c r="F893" s="15" t="n">
        <v>46273</v>
      </c>
      <c r="G893" s="1" t="s">
        <v>204</v>
      </c>
      <c r="H893" s="1" t="n">
        <v>1677062</v>
      </c>
      <c r="I893" s="1" t="n">
        <v>11</v>
      </c>
      <c r="J893" s="1" t="s">
        <v>2285</v>
      </c>
      <c r="K893" s="16" t="n">
        <v>124.75</v>
      </c>
      <c r="L893" s="1" t="s">
        <v>2286</v>
      </c>
    </row>
    <row r="894" customFormat="false" ht="15" hidden="false" customHeight="true" outlineLevel="0" collapsed="false">
      <c r="A894" s="1" t="n">
        <v>2</v>
      </c>
      <c r="B894" s="1" t="n">
        <v>797</v>
      </c>
      <c r="C894" s="1" t="s">
        <v>44</v>
      </c>
      <c r="D894" s="1" t="s">
        <v>2292</v>
      </c>
      <c r="E894" s="15" t="n">
        <v>46274</v>
      </c>
      <c r="F894" s="15" t="n">
        <v>46273</v>
      </c>
      <c r="G894" s="1" t="s">
        <v>204</v>
      </c>
      <c r="H894" s="1" t="n">
        <v>1678720</v>
      </c>
      <c r="I894" s="1" t="n">
        <v>11</v>
      </c>
      <c r="J894" s="1" t="s">
        <v>2285</v>
      </c>
      <c r="K894" s="16" t="n">
        <v>135</v>
      </c>
      <c r="L894" s="1" t="s">
        <v>2286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52</v>
      </c>
      <c r="D895" s="1" t="s">
        <v>2402</v>
      </c>
      <c r="E895" s="15" t="n">
        <v>46274</v>
      </c>
      <c r="F895" s="15" t="n">
        <v>46272</v>
      </c>
      <c r="G895" s="1" t="s">
        <v>911</v>
      </c>
      <c r="H895" s="1" t="n">
        <v>1676810</v>
      </c>
      <c r="I895" s="1" t="n">
        <v>11</v>
      </c>
      <c r="J895" s="1" t="s">
        <v>2285</v>
      </c>
      <c r="K895" s="16" t="n">
        <v>144</v>
      </c>
      <c r="L895" s="1" t="s">
        <v>2286</v>
      </c>
    </row>
    <row r="896" customFormat="false" ht="15" hidden="false" customHeight="true" outlineLevel="0" collapsed="false">
      <c r="A896" s="1" t="n">
        <v>2</v>
      </c>
      <c r="B896" s="1" t="n">
        <v>996851</v>
      </c>
      <c r="C896" s="1" t="s">
        <v>2349</v>
      </c>
      <c r="D896" s="1" t="s">
        <v>2350</v>
      </c>
      <c r="E896" s="15" t="n">
        <v>46274</v>
      </c>
      <c r="F896" s="15" t="n">
        <v>46269</v>
      </c>
      <c r="G896" s="1" t="s">
        <v>232</v>
      </c>
      <c r="H896" s="1" t="n">
        <v>1676852</v>
      </c>
      <c r="I896" s="1" t="n">
        <v>11</v>
      </c>
      <c r="J896" s="1" t="s">
        <v>2285</v>
      </c>
      <c r="K896" s="16" t="n">
        <v>2140.72</v>
      </c>
      <c r="L896" s="1" t="s">
        <v>2286</v>
      </c>
    </row>
    <row r="897" customFormat="false" ht="15" hidden="false" customHeight="true" outlineLevel="0" collapsed="false">
      <c r="A897" s="1" t="n">
        <v>2</v>
      </c>
      <c r="B897" s="1" t="n">
        <v>110466</v>
      </c>
      <c r="C897" s="1" t="s">
        <v>67</v>
      </c>
      <c r="D897" s="1" t="s">
        <v>2425</v>
      </c>
      <c r="E897" s="15" t="n">
        <v>46275</v>
      </c>
      <c r="F897" s="15" t="n">
        <v>46263</v>
      </c>
      <c r="G897" s="1" t="s">
        <v>2016</v>
      </c>
      <c r="H897" s="1" t="n">
        <v>1683240</v>
      </c>
      <c r="I897" s="1" t="n">
        <v>39</v>
      </c>
      <c r="J897" s="1" t="s">
        <v>2285</v>
      </c>
      <c r="K897" s="16" t="n">
        <v>174.02</v>
      </c>
      <c r="L897" s="1" t="s">
        <v>2355</v>
      </c>
    </row>
    <row r="898" customFormat="false" ht="15" hidden="false" customHeight="true" outlineLevel="0" collapsed="false">
      <c r="A898" s="1" t="n">
        <v>2</v>
      </c>
      <c r="B898" s="1" t="n">
        <v>110584</v>
      </c>
      <c r="C898" s="1" t="s">
        <v>67</v>
      </c>
      <c r="D898" s="1" t="s">
        <v>2425</v>
      </c>
      <c r="E898" s="15" t="n">
        <v>46275</v>
      </c>
      <c r="F898" s="15" t="n">
        <v>46265</v>
      </c>
      <c r="G898" s="1" t="s">
        <v>2016</v>
      </c>
      <c r="H898" s="1" t="n">
        <v>1683282</v>
      </c>
      <c r="I898" s="1" t="n">
        <v>39</v>
      </c>
      <c r="J898" s="1" t="s">
        <v>2285</v>
      </c>
      <c r="K898" s="16" t="n">
        <v>725.47</v>
      </c>
      <c r="L898" s="1" t="s">
        <v>2355</v>
      </c>
    </row>
    <row r="899" customFormat="false" ht="15" hidden="false" customHeight="true" outlineLevel="0" collapsed="false">
      <c r="A899" s="1" t="n">
        <v>2</v>
      </c>
      <c r="B899" s="1" t="n">
        <v>110737</v>
      </c>
      <c r="C899" s="1" t="s">
        <v>67</v>
      </c>
      <c r="D899" s="1" t="s">
        <v>2425</v>
      </c>
      <c r="E899" s="15" t="n">
        <v>46275</v>
      </c>
      <c r="F899" s="15" t="n">
        <v>46267</v>
      </c>
      <c r="G899" s="1" t="s">
        <v>2016</v>
      </c>
      <c r="H899" s="1" t="n">
        <v>1683253</v>
      </c>
      <c r="I899" s="1" t="n">
        <v>39</v>
      </c>
      <c r="J899" s="1" t="s">
        <v>2285</v>
      </c>
      <c r="K899" s="16" t="n">
        <v>122.57</v>
      </c>
      <c r="L899" s="1" t="s">
        <v>2355</v>
      </c>
    </row>
    <row r="900" customFormat="false" ht="15" hidden="false" customHeight="true" outlineLevel="0" collapsed="false">
      <c r="A900" s="1" t="n">
        <v>2</v>
      </c>
      <c r="B900" s="1" t="n">
        <v>111032</v>
      </c>
      <c r="C900" s="1" t="s">
        <v>67</v>
      </c>
      <c r="D900" s="1" t="s">
        <v>2425</v>
      </c>
      <c r="E900" s="15" t="n">
        <v>46275</v>
      </c>
      <c r="F900" s="15" t="n">
        <v>46272</v>
      </c>
      <c r="G900" s="1" t="s">
        <v>2016</v>
      </c>
      <c r="H900" s="1" t="n">
        <v>1683313</v>
      </c>
      <c r="I900" s="1" t="n">
        <v>39</v>
      </c>
      <c r="J900" s="1" t="s">
        <v>2285</v>
      </c>
      <c r="K900" s="16" t="n">
        <v>213.78</v>
      </c>
      <c r="L900" s="1" t="s">
        <v>2355</v>
      </c>
    </row>
    <row r="901" customFormat="false" ht="15" hidden="false" customHeight="true" outlineLevel="0" collapsed="false">
      <c r="A901" s="1" t="n">
        <v>2</v>
      </c>
      <c r="B901" s="1" t="n">
        <v>1268629</v>
      </c>
      <c r="C901" s="1" t="s">
        <v>52</v>
      </c>
      <c r="D901" s="1" t="s">
        <v>2329</v>
      </c>
      <c r="E901" s="15" t="n">
        <v>46275</v>
      </c>
      <c r="F901" s="15" t="n">
        <v>46275</v>
      </c>
      <c r="G901" s="1" t="s">
        <v>468</v>
      </c>
      <c r="H901" s="1" t="n">
        <v>1682145</v>
      </c>
      <c r="I901" s="1" t="n">
        <v>11</v>
      </c>
      <c r="J901" s="1" t="s">
        <v>2285</v>
      </c>
      <c r="K901" s="16" t="n">
        <v>458.93</v>
      </c>
      <c r="L901" s="1" t="s">
        <v>2286</v>
      </c>
    </row>
    <row r="902" customFormat="false" ht="15" hidden="false" customHeight="true" outlineLevel="0" collapsed="false">
      <c r="A902" s="1" t="n">
        <v>2</v>
      </c>
      <c r="B902" s="1" t="n">
        <v>138039</v>
      </c>
      <c r="C902" s="1" t="s">
        <v>52</v>
      </c>
      <c r="D902" s="1" t="s">
        <v>2363</v>
      </c>
      <c r="E902" s="15" t="n">
        <v>46275</v>
      </c>
      <c r="F902" s="15" t="n">
        <v>46274</v>
      </c>
      <c r="G902" s="1" t="s">
        <v>554</v>
      </c>
      <c r="H902" s="1" t="n">
        <v>1683167</v>
      </c>
      <c r="I902" s="1" t="n">
        <v>11</v>
      </c>
      <c r="J902" s="1" t="s">
        <v>2285</v>
      </c>
      <c r="K902" s="16" t="n">
        <v>243</v>
      </c>
      <c r="L902" s="1" t="s">
        <v>2286</v>
      </c>
    </row>
    <row r="903" customFormat="false" ht="15" hidden="false" customHeight="true" outlineLevel="0" collapsed="false">
      <c r="A903" s="1" t="n">
        <v>2</v>
      </c>
      <c r="B903" s="1" t="n">
        <v>15323</v>
      </c>
      <c r="C903" s="1" t="s">
        <v>52</v>
      </c>
      <c r="D903" s="1" t="s">
        <v>2287</v>
      </c>
      <c r="E903" s="15" t="n">
        <v>46275</v>
      </c>
      <c r="F903" s="15" t="n">
        <v>46274</v>
      </c>
      <c r="G903" s="1" t="s">
        <v>270</v>
      </c>
      <c r="H903" s="1" t="n">
        <v>1681773</v>
      </c>
      <c r="I903" s="1" t="n">
        <v>11</v>
      </c>
      <c r="J903" s="1" t="s">
        <v>2285</v>
      </c>
      <c r="K903" s="16" t="n">
        <v>4070</v>
      </c>
      <c r="L903" s="1" t="s">
        <v>2286</v>
      </c>
    </row>
    <row r="904" customFormat="false" ht="15" hidden="false" customHeight="true" outlineLevel="0" collapsed="false">
      <c r="A904" s="1" t="n">
        <v>2</v>
      </c>
      <c r="B904" s="1" t="n">
        <v>1544516</v>
      </c>
      <c r="C904" s="1" t="s">
        <v>52</v>
      </c>
      <c r="D904" s="1" t="s">
        <v>2432</v>
      </c>
      <c r="E904" s="15" t="n">
        <v>46275</v>
      </c>
      <c r="F904" s="15" t="n">
        <v>46275</v>
      </c>
      <c r="G904" s="1" t="s">
        <v>2019</v>
      </c>
      <c r="H904" s="1" t="n">
        <v>1683659</v>
      </c>
      <c r="I904" s="1" t="n">
        <v>39</v>
      </c>
      <c r="J904" s="1" t="s">
        <v>2285</v>
      </c>
      <c r="K904" s="16" t="n">
        <v>485.24</v>
      </c>
      <c r="L904" s="1" t="s">
        <v>2355</v>
      </c>
    </row>
    <row r="905" customFormat="false" ht="15" hidden="false" customHeight="true" outlineLevel="0" collapsed="false">
      <c r="A905" s="1" t="n">
        <v>2</v>
      </c>
      <c r="B905" s="1" t="n">
        <v>1726308</v>
      </c>
      <c r="C905" s="1" t="s">
        <v>52</v>
      </c>
      <c r="D905" s="1" t="s">
        <v>2296</v>
      </c>
      <c r="E905" s="15" t="n">
        <v>46275</v>
      </c>
      <c r="F905" s="15" t="n">
        <v>46273</v>
      </c>
      <c r="G905" s="1" t="s">
        <v>240</v>
      </c>
      <c r="H905" s="1" t="n">
        <v>1681679</v>
      </c>
      <c r="I905" s="1" t="n">
        <v>11</v>
      </c>
      <c r="J905" s="1" t="s">
        <v>2285</v>
      </c>
      <c r="K905" s="16" t="n">
        <v>2738.66</v>
      </c>
      <c r="L905" s="1" t="s">
        <v>2286</v>
      </c>
    </row>
    <row r="906" customFormat="false" ht="15" hidden="false" customHeight="true" outlineLevel="0" collapsed="false">
      <c r="A906" s="1" t="n">
        <v>2</v>
      </c>
      <c r="B906" s="1" t="n">
        <v>1726860</v>
      </c>
      <c r="C906" s="1" t="s">
        <v>52</v>
      </c>
      <c r="D906" s="1" t="s">
        <v>2296</v>
      </c>
      <c r="E906" s="15" t="n">
        <v>46275</v>
      </c>
      <c r="F906" s="15" t="n">
        <v>46274</v>
      </c>
      <c r="G906" s="1" t="s">
        <v>240</v>
      </c>
      <c r="H906" s="1" t="n">
        <v>1681554</v>
      </c>
      <c r="I906" s="1" t="n">
        <v>11</v>
      </c>
      <c r="J906" s="1" t="s">
        <v>2285</v>
      </c>
      <c r="K906" s="16" t="n">
        <v>318.78</v>
      </c>
      <c r="L906" s="1" t="s">
        <v>2286</v>
      </c>
    </row>
    <row r="907" customFormat="false" ht="15" hidden="false" customHeight="true" outlineLevel="0" collapsed="false">
      <c r="A907" s="1" t="n">
        <v>2</v>
      </c>
      <c r="B907" s="1" t="n">
        <v>174068</v>
      </c>
      <c r="C907" s="1" t="s">
        <v>102</v>
      </c>
      <c r="D907" s="1" t="s">
        <v>2433</v>
      </c>
      <c r="E907" s="15" t="n">
        <v>46275</v>
      </c>
      <c r="F907" s="15" t="n">
        <v>46274</v>
      </c>
      <c r="G907" s="1" t="s">
        <v>66</v>
      </c>
      <c r="H907" s="1" t="n">
        <v>1683589</v>
      </c>
      <c r="I907" s="1" t="n">
        <v>39</v>
      </c>
      <c r="J907" s="1" t="s">
        <v>2285</v>
      </c>
      <c r="K907" s="16" t="n">
        <v>68.98</v>
      </c>
      <c r="L907" s="1" t="s">
        <v>2355</v>
      </c>
    </row>
    <row r="908" customFormat="false" ht="15" hidden="false" customHeight="true" outlineLevel="0" collapsed="false">
      <c r="A908" s="1" t="n">
        <v>2</v>
      </c>
      <c r="B908" s="1" t="n">
        <v>1930761</v>
      </c>
      <c r="C908" s="1" t="s">
        <v>52</v>
      </c>
      <c r="D908" s="1" t="s">
        <v>2377</v>
      </c>
      <c r="E908" s="15" t="n">
        <v>46275</v>
      </c>
      <c r="F908" s="15" t="n">
        <v>46269</v>
      </c>
      <c r="G908" s="1" t="s">
        <v>871</v>
      </c>
      <c r="H908" s="1" t="n">
        <v>1681925</v>
      </c>
      <c r="I908" s="1" t="n">
        <v>11</v>
      </c>
      <c r="J908" s="1" t="s">
        <v>2285</v>
      </c>
      <c r="K908" s="16" t="n">
        <v>476.24</v>
      </c>
      <c r="L908" s="1" t="s">
        <v>2286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52</v>
      </c>
      <c r="D909" s="1" t="s">
        <v>2297</v>
      </c>
      <c r="E909" s="15" t="n">
        <v>46275</v>
      </c>
      <c r="F909" s="15" t="n">
        <v>46275</v>
      </c>
      <c r="G909" s="1" t="s">
        <v>153</v>
      </c>
      <c r="H909" s="1" t="n">
        <v>1682333</v>
      </c>
      <c r="I909" s="1" t="n">
        <v>6</v>
      </c>
      <c r="J909" s="1" t="s">
        <v>2285</v>
      </c>
      <c r="K909" s="16" t="n">
        <v>300</v>
      </c>
      <c r="L909" s="1" t="s">
        <v>2286</v>
      </c>
    </row>
    <row r="910" customFormat="false" ht="15" hidden="false" customHeight="true" outlineLevel="0" collapsed="false">
      <c r="A910" s="1" t="n">
        <v>2</v>
      </c>
      <c r="B910" s="1" t="n">
        <v>288543</v>
      </c>
      <c r="C910" s="1" t="s">
        <v>52</v>
      </c>
      <c r="D910" s="1" t="s">
        <v>2434</v>
      </c>
      <c r="E910" s="15" t="n">
        <v>46275</v>
      </c>
      <c r="F910" s="15" t="n">
        <v>46267</v>
      </c>
      <c r="G910" s="1" t="s">
        <v>1921</v>
      </c>
      <c r="H910" s="1" t="n">
        <v>1683380</v>
      </c>
      <c r="I910" s="1" t="n">
        <v>39</v>
      </c>
      <c r="J910" s="1" t="s">
        <v>2285</v>
      </c>
      <c r="K910" s="16" t="n">
        <v>84</v>
      </c>
      <c r="L910" s="1" t="s">
        <v>2355</v>
      </c>
    </row>
    <row r="911" customFormat="false" ht="15" hidden="false" customHeight="true" outlineLevel="0" collapsed="false">
      <c r="A911" s="1" t="n">
        <v>2</v>
      </c>
      <c r="B911" s="1" t="n">
        <v>33492</v>
      </c>
      <c r="C911" s="1" t="s">
        <v>102</v>
      </c>
      <c r="D911" s="1" t="s">
        <v>2322</v>
      </c>
      <c r="E911" s="15" t="n">
        <v>46275</v>
      </c>
      <c r="F911" s="15" t="n">
        <v>46274</v>
      </c>
      <c r="G911" s="1" t="s">
        <v>268</v>
      </c>
      <c r="H911" s="1" t="n">
        <v>1681623</v>
      </c>
      <c r="I911" s="1" t="n">
        <v>11</v>
      </c>
      <c r="J911" s="1" t="s">
        <v>2285</v>
      </c>
      <c r="K911" s="16" t="n">
        <v>4341.25</v>
      </c>
      <c r="L911" s="1" t="s">
        <v>2286</v>
      </c>
    </row>
    <row r="912" customFormat="false" ht="15" hidden="false" customHeight="true" outlineLevel="0" collapsed="false">
      <c r="A912" s="1" t="n">
        <v>2</v>
      </c>
      <c r="B912" s="1" t="n">
        <v>38204</v>
      </c>
      <c r="C912" s="1" t="s">
        <v>2085</v>
      </c>
      <c r="D912" s="1" t="s">
        <v>2322</v>
      </c>
      <c r="E912" s="15" t="n">
        <v>46275</v>
      </c>
      <c r="F912" s="15" t="n">
        <v>46274</v>
      </c>
      <c r="G912" s="1" t="s">
        <v>268</v>
      </c>
      <c r="H912" s="1" t="n">
        <v>1681642</v>
      </c>
      <c r="I912" s="1" t="n">
        <v>11</v>
      </c>
      <c r="J912" s="1" t="s">
        <v>2285</v>
      </c>
      <c r="K912" s="16" t="n">
        <v>865.52</v>
      </c>
      <c r="L912" s="1" t="s">
        <v>2286</v>
      </c>
    </row>
    <row r="913" customFormat="false" ht="15" hidden="false" customHeight="true" outlineLevel="0" collapsed="false">
      <c r="A913" s="1" t="n">
        <v>2</v>
      </c>
      <c r="B913" s="1" t="n">
        <v>448663</v>
      </c>
      <c r="C913" s="1" t="s">
        <v>44</v>
      </c>
      <c r="D913" s="1" t="s">
        <v>2435</v>
      </c>
      <c r="E913" s="15" t="n">
        <v>46275</v>
      </c>
      <c r="F913" s="15" t="n">
        <v>46267</v>
      </c>
      <c r="G913" s="1" t="s">
        <v>93</v>
      </c>
      <c r="H913" s="1" t="n">
        <v>1683259</v>
      </c>
      <c r="I913" s="1" t="n">
        <v>39</v>
      </c>
      <c r="J913" s="1" t="s">
        <v>2285</v>
      </c>
      <c r="K913" s="16" t="n">
        <v>70</v>
      </c>
      <c r="L913" s="1" t="s">
        <v>2355</v>
      </c>
    </row>
    <row r="914" customFormat="false" ht="15" hidden="false" customHeight="true" outlineLevel="0" collapsed="false">
      <c r="A914" s="1" t="n">
        <v>2</v>
      </c>
      <c r="B914" s="1" t="n">
        <v>448974</v>
      </c>
      <c r="C914" s="1" t="s">
        <v>44</v>
      </c>
      <c r="D914" s="1" t="s">
        <v>2435</v>
      </c>
      <c r="E914" s="15" t="n">
        <v>46275</v>
      </c>
      <c r="F914" s="15" t="n">
        <v>46274</v>
      </c>
      <c r="G914" s="1" t="s">
        <v>93</v>
      </c>
      <c r="H914" s="1" t="n">
        <v>1683551</v>
      </c>
      <c r="I914" s="1" t="n">
        <v>39</v>
      </c>
      <c r="J914" s="1" t="s">
        <v>2285</v>
      </c>
      <c r="K914" s="16" t="n">
        <v>60.06</v>
      </c>
      <c r="L914" s="1" t="s">
        <v>2355</v>
      </c>
    </row>
    <row r="915" customFormat="false" ht="15" hidden="false" customHeight="true" outlineLevel="0" collapsed="false">
      <c r="A915" s="1" t="n">
        <v>2</v>
      </c>
      <c r="B915" s="1" t="n">
        <v>5642</v>
      </c>
      <c r="C915" s="1" t="s">
        <v>52</v>
      </c>
      <c r="D915" s="1" t="s">
        <v>2436</v>
      </c>
      <c r="E915" s="15" t="n">
        <v>46275</v>
      </c>
      <c r="F915" s="15" t="n">
        <v>46274</v>
      </c>
      <c r="G915" s="1" t="s">
        <v>313</v>
      </c>
      <c r="H915" s="1" t="n">
        <v>1682601</v>
      </c>
      <c r="I915" s="1" t="n">
        <v>11</v>
      </c>
      <c r="J915" s="1" t="s">
        <v>2285</v>
      </c>
      <c r="K915" s="16" t="n">
        <v>2344.16</v>
      </c>
      <c r="L915" s="1" t="s">
        <v>2286</v>
      </c>
    </row>
    <row r="916" customFormat="false" ht="15" hidden="false" customHeight="true" outlineLevel="0" collapsed="false">
      <c r="A916" s="1" t="n">
        <v>2</v>
      </c>
      <c r="B916" s="1" t="n">
        <v>639283</v>
      </c>
      <c r="C916" s="1" t="s">
        <v>102</v>
      </c>
      <c r="D916" s="1" t="s">
        <v>2334</v>
      </c>
      <c r="E916" s="15" t="n">
        <v>46275</v>
      </c>
      <c r="F916" s="15" t="n">
        <v>46274</v>
      </c>
      <c r="G916" s="1" t="s">
        <v>471</v>
      </c>
      <c r="H916" s="1" t="n">
        <v>1682594</v>
      </c>
      <c r="I916" s="1" t="n">
        <v>11</v>
      </c>
      <c r="J916" s="1" t="s">
        <v>2285</v>
      </c>
      <c r="K916" s="16" t="n">
        <v>362</v>
      </c>
      <c r="L916" s="1" t="s">
        <v>2286</v>
      </c>
    </row>
    <row r="917" customFormat="false" ht="15" hidden="false" customHeight="true" outlineLevel="0" collapsed="false">
      <c r="A917" s="1" t="n">
        <v>2</v>
      </c>
      <c r="B917" s="1" t="n">
        <v>1041221</v>
      </c>
      <c r="C917" s="1" t="s">
        <v>52</v>
      </c>
      <c r="D917" s="1" t="s">
        <v>2295</v>
      </c>
      <c r="E917" s="15" t="n">
        <v>46276</v>
      </c>
      <c r="F917" s="15" t="n">
        <v>46275</v>
      </c>
      <c r="G917" s="1" t="s">
        <v>228</v>
      </c>
      <c r="H917" s="1" t="n">
        <v>1686364</v>
      </c>
      <c r="I917" s="1" t="n">
        <v>11</v>
      </c>
      <c r="J917" s="1" t="s">
        <v>2285</v>
      </c>
      <c r="K917" s="16" t="n">
        <v>311.8</v>
      </c>
      <c r="L917" s="1" t="s">
        <v>2286</v>
      </c>
    </row>
    <row r="918" customFormat="false" ht="15" hidden="false" customHeight="true" outlineLevel="0" collapsed="false">
      <c r="A918" s="1" t="n">
        <v>2</v>
      </c>
      <c r="B918" s="1" t="n">
        <v>1629386</v>
      </c>
      <c r="C918" s="1" t="s">
        <v>52</v>
      </c>
      <c r="D918" s="1" t="s">
        <v>2336</v>
      </c>
      <c r="E918" s="15" t="n">
        <v>46276</v>
      </c>
      <c r="F918" s="15" t="n">
        <v>46276</v>
      </c>
      <c r="G918" s="1" t="s">
        <v>50</v>
      </c>
      <c r="H918" s="1" t="n">
        <v>1686402</v>
      </c>
      <c r="I918" s="1" t="n">
        <v>11</v>
      </c>
      <c r="J918" s="1" t="s">
        <v>2285</v>
      </c>
      <c r="K918" s="16" t="n">
        <v>957.44</v>
      </c>
      <c r="L918" s="1" t="s">
        <v>2286</v>
      </c>
    </row>
    <row r="919" customFormat="false" ht="15" hidden="false" customHeight="true" outlineLevel="0" collapsed="false">
      <c r="A919" s="1" t="n">
        <v>2</v>
      </c>
      <c r="B919" s="1" t="n">
        <v>2668</v>
      </c>
      <c r="C919" s="1" t="s">
        <v>52</v>
      </c>
      <c r="D919" s="1" t="s">
        <v>2297</v>
      </c>
      <c r="E919" s="15" t="n">
        <v>46276</v>
      </c>
      <c r="F919" s="15" t="n">
        <v>46276</v>
      </c>
      <c r="G919" s="1" t="s">
        <v>153</v>
      </c>
      <c r="H919" s="1" t="n">
        <v>1687423</v>
      </c>
      <c r="I919" s="1" t="n">
        <v>6</v>
      </c>
      <c r="J919" s="1" t="s">
        <v>2285</v>
      </c>
      <c r="K919" s="16" t="n">
        <v>260</v>
      </c>
      <c r="L919" s="1" t="s">
        <v>2286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52</v>
      </c>
      <c r="D920" s="1" t="s">
        <v>2297</v>
      </c>
      <c r="E920" s="15" t="n">
        <v>46276</v>
      </c>
      <c r="F920" s="15" t="n">
        <v>46276</v>
      </c>
      <c r="G920" s="1" t="s">
        <v>153</v>
      </c>
      <c r="H920" s="1" t="n">
        <v>1687467</v>
      </c>
      <c r="I920" s="1" t="n">
        <v>6</v>
      </c>
      <c r="J920" s="1" t="s">
        <v>2285</v>
      </c>
      <c r="K920" s="16" t="n">
        <v>2174</v>
      </c>
      <c r="L920" s="1" t="s">
        <v>2286</v>
      </c>
    </row>
    <row r="921" customFormat="false" ht="15" hidden="false" customHeight="true" outlineLevel="0" collapsed="false">
      <c r="A921" s="1" t="n">
        <v>2</v>
      </c>
      <c r="B921" s="1" t="n">
        <v>278</v>
      </c>
      <c r="C921" s="1" t="s">
        <v>52</v>
      </c>
      <c r="D921" s="1" t="s">
        <v>2408</v>
      </c>
      <c r="E921" s="15" t="n">
        <v>46276</v>
      </c>
      <c r="F921" s="15" t="n">
        <v>46276</v>
      </c>
      <c r="G921" s="1" t="s">
        <v>622</v>
      </c>
      <c r="H921" s="1" t="n">
        <v>1687525</v>
      </c>
      <c r="I921" s="1" t="n">
        <v>11</v>
      </c>
      <c r="J921" s="1" t="s">
        <v>2285</v>
      </c>
      <c r="K921" s="16" t="n">
        <v>200</v>
      </c>
      <c r="L921" s="1" t="s">
        <v>2286</v>
      </c>
    </row>
    <row r="922" customFormat="false" ht="15" hidden="false" customHeight="true" outlineLevel="0" collapsed="false">
      <c r="A922" s="1" t="n">
        <v>2</v>
      </c>
      <c r="B922" s="1" t="n">
        <v>440</v>
      </c>
      <c r="C922" s="1" t="s">
        <v>52</v>
      </c>
      <c r="D922" s="1" t="s">
        <v>2320</v>
      </c>
      <c r="E922" s="15" t="n">
        <v>46276</v>
      </c>
      <c r="F922" s="15" t="n">
        <v>46276</v>
      </c>
      <c r="G922" s="1" t="s">
        <v>86</v>
      </c>
      <c r="H922" s="1" t="n">
        <v>1686469</v>
      </c>
      <c r="I922" s="1" t="n">
        <v>11</v>
      </c>
      <c r="J922" s="1" t="s">
        <v>2285</v>
      </c>
      <c r="K922" s="16" t="n">
        <v>286</v>
      </c>
      <c r="L922" s="1" t="s">
        <v>2286</v>
      </c>
    </row>
    <row r="923" customFormat="false" ht="15" hidden="false" customHeight="true" outlineLevel="0" collapsed="false">
      <c r="A923" s="1" t="n">
        <v>2</v>
      </c>
      <c r="B923" s="1" t="n">
        <v>45405</v>
      </c>
      <c r="C923" s="1" t="s">
        <v>52</v>
      </c>
      <c r="D923" s="1" t="s">
        <v>2437</v>
      </c>
      <c r="E923" s="15" t="n">
        <v>46276</v>
      </c>
      <c r="F923" s="15" t="n">
        <v>46276</v>
      </c>
      <c r="G923" s="1" t="s">
        <v>1777</v>
      </c>
      <c r="H923" s="1" t="n">
        <v>1687541</v>
      </c>
      <c r="I923" s="1" t="n">
        <v>11</v>
      </c>
      <c r="J923" s="1" t="s">
        <v>2285</v>
      </c>
      <c r="K923" s="16" t="n">
        <v>428</v>
      </c>
      <c r="L923" s="1" t="s">
        <v>2286</v>
      </c>
    </row>
    <row r="924" customFormat="false" ht="15" hidden="false" customHeight="true" outlineLevel="0" collapsed="false">
      <c r="A924" s="1" t="n">
        <v>2</v>
      </c>
      <c r="B924" s="1" t="n">
        <v>4614</v>
      </c>
      <c r="C924" s="1" t="s">
        <v>52</v>
      </c>
      <c r="D924" s="1" t="s">
        <v>2299</v>
      </c>
      <c r="E924" s="15" t="n">
        <v>46276</v>
      </c>
      <c r="F924" s="15" t="n">
        <v>46275</v>
      </c>
      <c r="G924" s="1" t="s">
        <v>95</v>
      </c>
      <c r="H924" s="1" t="n">
        <v>1687536</v>
      </c>
      <c r="I924" s="1" t="n">
        <v>11</v>
      </c>
      <c r="J924" s="1" t="s">
        <v>2285</v>
      </c>
      <c r="K924" s="16" t="n">
        <v>212.1</v>
      </c>
      <c r="L924" s="1" t="s">
        <v>2286</v>
      </c>
    </row>
    <row r="925" customFormat="false" ht="15" hidden="false" customHeight="true" outlineLevel="0" collapsed="false">
      <c r="A925" s="1" t="n">
        <v>2</v>
      </c>
      <c r="B925" s="1" t="n">
        <v>802</v>
      </c>
      <c r="C925" s="1" t="s">
        <v>44</v>
      </c>
      <c r="D925" s="1" t="s">
        <v>2292</v>
      </c>
      <c r="E925" s="15" t="n">
        <v>46276</v>
      </c>
      <c r="F925" s="15" t="n">
        <v>46275</v>
      </c>
      <c r="G925" s="1" t="s">
        <v>204</v>
      </c>
      <c r="H925" s="1" t="n">
        <v>1686374</v>
      </c>
      <c r="I925" s="1" t="n">
        <v>11</v>
      </c>
      <c r="J925" s="1" t="s">
        <v>2285</v>
      </c>
      <c r="K925" s="16" t="n">
        <v>259.75</v>
      </c>
      <c r="L925" s="1" t="s">
        <v>2286</v>
      </c>
    </row>
    <row r="926" customFormat="false" ht="15" hidden="false" customHeight="true" outlineLevel="0" collapsed="false">
      <c r="A926" s="1" t="n">
        <v>2</v>
      </c>
      <c r="B926" s="1" t="n">
        <v>871154</v>
      </c>
      <c r="C926" s="1" t="s">
        <v>52</v>
      </c>
      <c r="D926" s="1" t="s">
        <v>2335</v>
      </c>
      <c r="E926" s="15" t="n">
        <v>46276</v>
      </c>
      <c r="F926" s="15" t="n">
        <v>46275</v>
      </c>
      <c r="G926" s="1" t="s">
        <v>193</v>
      </c>
      <c r="H926" s="1" t="n">
        <v>1687573</v>
      </c>
      <c r="I926" s="1" t="n">
        <v>11</v>
      </c>
      <c r="J926" s="1" t="s">
        <v>2285</v>
      </c>
      <c r="K926" s="16" t="n">
        <v>357.22</v>
      </c>
      <c r="L926" s="1" t="s">
        <v>2286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52</v>
      </c>
      <c r="D927" s="1" t="s">
        <v>2329</v>
      </c>
      <c r="E927" s="15" t="n">
        <v>46277</v>
      </c>
      <c r="F927" s="15" t="n">
        <v>46276</v>
      </c>
      <c r="G927" s="1" t="s">
        <v>468</v>
      </c>
      <c r="H927" s="1" t="n">
        <v>1688715</v>
      </c>
      <c r="I927" s="1" t="n">
        <v>11</v>
      </c>
      <c r="J927" s="1" t="s">
        <v>2285</v>
      </c>
      <c r="K927" s="16" t="n">
        <v>2311.25</v>
      </c>
      <c r="L927" s="1" t="s">
        <v>2286</v>
      </c>
    </row>
    <row r="928" customFormat="false" ht="15" hidden="false" customHeight="true" outlineLevel="0" collapsed="false">
      <c r="A928" s="1" t="n">
        <v>2</v>
      </c>
      <c r="B928" s="1" t="n">
        <v>1679032</v>
      </c>
      <c r="C928" s="1" t="s">
        <v>2289</v>
      </c>
      <c r="D928" s="1" t="s">
        <v>2290</v>
      </c>
      <c r="E928" s="15" t="n">
        <v>46277</v>
      </c>
      <c r="F928" s="15" t="n">
        <v>46276</v>
      </c>
      <c r="G928" s="1" t="s">
        <v>406</v>
      </c>
      <c r="H928" s="1" t="n">
        <v>1688709</v>
      </c>
      <c r="I928" s="1" t="n">
        <v>11</v>
      </c>
      <c r="J928" s="1" t="s">
        <v>2285</v>
      </c>
      <c r="K928" s="16" t="n">
        <v>81</v>
      </c>
      <c r="L928" s="1" t="s">
        <v>2286</v>
      </c>
    </row>
    <row r="929" customFormat="false" ht="15" hidden="false" customHeight="true" outlineLevel="0" collapsed="false">
      <c r="A929" s="1" t="n">
        <v>2</v>
      </c>
      <c r="B929" s="1" t="n">
        <v>437</v>
      </c>
      <c r="C929" s="1" t="s">
        <v>52</v>
      </c>
      <c r="D929" s="1" t="s">
        <v>2320</v>
      </c>
      <c r="E929" s="15" t="n">
        <v>46277</v>
      </c>
      <c r="F929" s="15" t="n">
        <v>46276</v>
      </c>
      <c r="G929" s="1" t="s">
        <v>86</v>
      </c>
      <c r="H929" s="1" t="n">
        <v>1688703</v>
      </c>
      <c r="I929" s="1" t="n">
        <v>11</v>
      </c>
      <c r="J929" s="1" t="s">
        <v>2285</v>
      </c>
      <c r="K929" s="16" t="n">
        <v>362</v>
      </c>
      <c r="L929" s="1" t="s">
        <v>2286</v>
      </c>
    </row>
    <row r="930" customFormat="false" ht="15" hidden="false" customHeight="true" outlineLevel="0" collapsed="false">
      <c r="A930" s="1" t="n">
        <v>2</v>
      </c>
      <c r="B930" s="1" t="n">
        <v>5521</v>
      </c>
      <c r="C930" s="1" t="s">
        <v>52</v>
      </c>
      <c r="D930" s="1" t="s">
        <v>2394</v>
      </c>
      <c r="E930" s="15" t="n">
        <v>46277</v>
      </c>
      <c r="F930" s="15" t="n">
        <v>46274</v>
      </c>
      <c r="G930" s="1" t="s">
        <v>776</v>
      </c>
      <c r="H930" s="1" t="n">
        <v>1688954</v>
      </c>
      <c r="I930" s="1" t="n">
        <v>11</v>
      </c>
      <c r="J930" s="1" t="s">
        <v>2285</v>
      </c>
      <c r="K930" s="16" t="n">
        <v>4759.82</v>
      </c>
      <c r="L930" s="1" t="s">
        <v>2286</v>
      </c>
    </row>
    <row r="931" customFormat="false" ht="15" hidden="false" customHeight="true" outlineLevel="0" collapsed="false">
      <c r="A931" s="1" t="n">
        <v>2</v>
      </c>
      <c r="B931" s="1" t="n">
        <v>6092</v>
      </c>
      <c r="C931" s="1" t="s">
        <v>52</v>
      </c>
      <c r="D931" s="1" t="s">
        <v>2311</v>
      </c>
      <c r="E931" s="15" t="n">
        <v>46277</v>
      </c>
      <c r="F931" s="15" t="n">
        <v>46275</v>
      </c>
      <c r="G931" s="1" t="s">
        <v>84</v>
      </c>
      <c r="H931" s="1" t="n">
        <v>1688781</v>
      </c>
      <c r="I931" s="1" t="n">
        <v>11</v>
      </c>
      <c r="J931" s="1" t="s">
        <v>2285</v>
      </c>
      <c r="K931" s="16" t="n">
        <v>793.3</v>
      </c>
      <c r="L931" s="1" t="s">
        <v>2286</v>
      </c>
    </row>
    <row r="932" customFormat="false" ht="15" hidden="false" customHeight="true" outlineLevel="0" collapsed="false">
      <c r="A932" s="1" t="n">
        <v>2</v>
      </c>
      <c r="B932" s="1" t="n">
        <v>654</v>
      </c>
      <c r="C932" s="1" t="s">
        <v>52</v>
      </c>
      <c r="D932" s="1" t="s">
        <v>2300</v>
      </c>
      <c r="E932" s="15" t="n">
        <v>46277</v>
      </c>
      <c r="F932" s="15" t="n">
        <v>46276</v>
      </c>
      <c r="G932" s="1" t="s">
        <v>123</v>
      </c>
      <c r="H932" s="1" t="n">
        <v>1688932</v>
      </c>
      <c r="I932" s="1" t="n">
        <v>11</v>
      </c>
      <c r="J932" s="1" t="s">
        <v>2285</v>
      </c>
      <c r="K932" s="16" t="n">
        <v>180</v>
      </c>
      <c r="L932" s="1" t="s">
        <v>2286</v>
      </c>
    </row>
    <row r="933" customFormat="false" ht="15" hidden="false" customHeight="true" outlineLevel="0" collapsed="false">
      <c r="A933" s="1" t="n">
        <v>2</v>
      </c>
      <c r="B933" s="1" t="n">
        <v>11011</v>
      </c>
      <c r="C933" s="1" t="s">
        <v>52</v>
      </c>
      <c r="D933" s="1" t="s">
        <v>2375</v>
      </c>
      <c r="E933" s="15" t="n">
        <v>46279</v>
      </c>
      <c r="F933" s="15" t="n">
        <v>46279</v>
      </c>
      <c r="G933" s="1" t="s">
        <v>212</v>
      </c>
      <c r="H933" s="1" t="n">
        <v>1702628</v>
      </c>
      <c r="I933" s="1" t="n">
        <v>11</v>
      </c>
      <c r="J933" s="1" t="s">
        <v>2285</v>
      </c>
      <c r="K933" s="16" t="n">
        <v>228</v>
      </c>
      <c r="L933" s="1" t="s">
        <v>2286</v>
      </c>
    </row>
    <row r="934" customFormat="false" ht="15" hidden="false" customHeight="true" outlineLevel="0" collapsed="false">
      <c r="A934" s="1" t="n">
        <v>2</v>
      </c>
      <c r="B934" s="1" t="n">
        <v>1288685</v>
      </c>
      <c r="C934" s="1" t="s">
        <v>80</v>
      </c>
      <c r="D934" s="1" t="s">
        <v>2284</v>
      </c>
      <c r="E934" s="15" t="n">
        <v>46279</v>
      </c>
      <c r="F934" s="15" t="n">
        <v>46276</v>
      </c>
      <c r="G934" s="1" t="s">
        <v>130</v>
      </c>
      <c r="H934" s="1" t="n">
        <v>1702794</v>
      </c>
      <c r="I934" s="1" t="n">
        <v>11</v>
      </c>
      <c r="J934" s="1" t="s">
        <v>2285</v>
      </c>
      <c r="K934" s="16" t="n">
        <v>47.37</v>
      </c>
      <c r="L934" s="1" t="s">
        <v>2286</v>
      </c>
    </row>
    <row r="935" customFormat="false" ht="15" hidden="false" customHeight="true" outlineLevel="0" collapsed="false">
      <c r="A935" s="1" t="n">
        <v>2</v>
      </c>
      <c r="B935" s="1" t="n">
        <v>1288687</v>
      </c>
      <c r="C935" s="1" t="s">
        <v>80</v>
      </c>
      <c r="D935" s="1" t="s">
        <v>2284</v>
      </c>
      <c r="E935" s="15" t="n">
        <v>46279</v>
      </c>
      <c r="F935" s="15" t="n">
        <v>46276</v>
      </c>
      <c r="G935" s="1" t="s">
        <v>130</v>
      </c>
      <c r="H935" s="1" t="n">
        <v>1702855</v>
      </c>
      <c r="I935" s="1" t="n">
        <v>11</v>
      </c>
      <c r="J935" s="1" t="s">
        <v>2285</v>
      </c>
      <c r="K935" s="16" t="n">
        <v>684.09</v>
      </c>
      <c r="L935" s="1" t="s">
        <v>2286</v>
      </c>
    </row>
    <row r="936" customFormat="false" ht="15" hidden="false" customHeight="true" outlineLevel="0" collapsed="false">
      <c r="A936" s="1" t="n">
        <v>2</v>
      </c>
      <c r="B936" s="1" t="n">
        <v>1288725</v>
      </c>
      <c r="C936" s="1" t="s">
        <v>80</v>
      </c>
      <c r="D936" s="1" t="s">
        <v>2284</v>
      </c>
      <c r="E936" s="15" t="n">
        <v>46279</v>
      </c>
      <c r="F936" s="15" t="n">
        <v>46276</v>
      </c>
      <c r="G936" s="1" t="s">
        <v>130</v>
      </c>
      <c r="H936" s="1" t="n">
        <v>1702827</v>
      </c>
      <c r="I936" s="1" t="n">
        <v>11</v>
      </c>
      <c r="J936" s="1" t="s">
        <v>2285</v>
      </c>
      <c r="K936" s="16" t="n">
        <v>355.97</v>
      </c>
      <c r="L936" s="1" t="s">
        <v>2286</v>
      </c>
    </row>
    <row r="937" customFormat="false" ht="15" hidden="false" customHeight="true" outlineLevel="0" collapsed="false">
      <c r="A937" s="1" t="n">
        <v>2</v>
      </c>
      <c r="B937" s="1" t="n">
        <v>1288792</v>
      </c>
      <c r="C937" s="1" t="s">
        <v>80</v>
      </c>
      <c r="D937" s="1" t="s">
        <v>2284</v>
      </c>
      <c r="E937" s="15" t="n">
        <v>46279</v>
      </c>
      <c r="F937" s="15" t="n">
        <v>46276</v>
      </c>
      <c r="G937" s="1" t="s">
        <v>130</v>
      </c>
      <c r="H937" s="1" t="n">
        <v>1702808</v>
      </c>
      <c r="I937" s="1" t="n">
        <v>11</v>
      </c>
      <c r="J937" s="1" t="s">
        <v>2285</v>
      </c>
      <c r="K937" s="16" t="n">
        <v>40.46</v>
      </c>
      <c r="L937" s="1" t="s">
        <v>2286</v>
      </c>
    </row>
    <row r="938" customFormat="false" ht="15" hidden="false" customHeight="true" outlineLevel="0" collapsed="false">
      <c r="A938" s="1" t="n">
        <v>2</v>
      </c>
      <c r="B938" s="1" t="n">
        <v>1449042</v>
      </c>
      <c r="C938" s="1" t="s">
        <v>52</v>
      </c>
      <c r="D938" s="1" t="s">
        <v>2340</v>
      </c>
      <c r="E938" s="15" t="n">
        <v>46279</v>
      </c>
      <c r="F938" s="15" t="n">
        <v>46279</v>
      </c>
      <c r="G938" s="1" t="s">
        <v>464</v>
      </c>
      <c r="H938" s="1" t="n">
        <v>1702483</v>
      </c>
      <c r="I938" s="1" t="n">
        <v>11</v>
      </c>
      <c r="J938" s="1" t="s">
        <v>2285</v>
      </c>
      <c r="K938" s="16" t="n">
        <v>782.78</v>
      </c>
      <c r="L938" s="1" t="s">
        <v>2286</v>
      </c>
    </row>
    <row r="939" customFormat="false" ht="15" hidden="false" customHeight="true" outlineLevel="0" collapsed="false">
      <c r="A939" s="1" t="n">
        <v>2</v>
      </c>
      <c r="B939" s="1" t="n">
        <v>15352</v>
      </c>
      <c r="C939" s="1" t="s">
        <v>52</v>
      </c>
      <c r="D939" s="1" t="s">
        <v>2287</v>
      </c>
      <c r="E939" s="15" t="n">
        <v>46279</v>
      </c>
      <c r="F939" s="15" t="n">
        <v>46277</v>
      </c>
      <c r="G939" s="1" t="s">
        <v>270</v>
      </c>
      <c r="H939" s="1" t="n">
        <v>1701594</v>
      </c>
      <c r="I939" s="1" t="n">
        <v>11</v>
      </c>
      <c r="J939" s="1" t="s">
        <v>2285</v>
      </c>
      <c r="K939" s="16" t="n">
        <v>4531.6</v>
      </c>
      <c r="L939" s="1" t="s">
        <v>2286</v>
      </c>
    </row>
    <row r="940" customFormat="false" ht="15" hidden="false" customHeight="true" outlineLevel="0" collapsed="false">
      <c r="A940" s="1" t="n">
        <v>2</v>
      </c>
      <c r="B940" s="1" t="n">
        <v>1679781</v>
      </c>
      <c r="C940" s="1" t="s">
        <v>2289</v>
      </c>
      <c r="D940" s="1" t="s">
        <v>2290</v>
      </c>
      <c r="E940" s="15" t="n">
        <v>46279</v>
      </c>
      <c r="F940" s="15" t="n">
        <v>46279</v>
      </c>
      <c r="G940" s="1" t="s">
        <v>406</v>
      </c>
      <c r="H940" s="1" t="n">
        <v>1702648</v>
      </c>
      <c r="I940" s="1" t="n">
        <v>11</v>
      </c>
      <c r="J940" s="1" t="s">
        <v>2285</v>
      </c>
      <c r="K940" s="16" t="n">
        <v>127.5</v>
      </c>
      <c r="L940" s="1" t="s">
        <v>2286</v>
      </c>
    </row>
    <row r="941" customFormat="false" ht="15" hidden="false" customHeight="true" outlineLevel="0" collapsed="false">
      <c r="A941" s="1" t="n">
        <v>2</v>
      </c>
      <c r="B941" s="1" t="n">
        <v>1679944</v>
      </c>
      <c r="C941" s="1" t="s">
        <v>2289</v>
      </c>
      <c r="D941" s="1" t="s">
        <v>2290</v>
      </c>
      <c r="E941" s="15" t="n">
        <v>46279</v>
      </c>
      <c r="F941" s="15" t="n">
        <v>46279</v>
      </c>
      <c r="G941" s="1" t="s">
        <v>406</v>
      </c>
      <c r="H941" s="1" t="n">
        <v>1702663</v>
      </c>
      <c r="I941" s="1" t="n">
        <v>11</v>
      </c>
      <c r="J941" s="1" t="s">
        <v>2285</v>
      </c>
      <c r="K941" s="16" t="n">
        <v>165</v>
      </c>
      <c r="L941" s="1" t="s">
        <v>2286</v>
      </c>
    </row>
    <row r="942" customFormat="false" ht="15" hidden="false" customHeight="true" outlineLevel="0" collapsed="false">
      <c r="A942" s="1" t="n">
        <v>2</v>
      </c>
      <c r="B942" s="1" t="n">
        <v>2039865</v>
      </c>
      <c r="C942" s="1" t="s">
        <v>36</v>
      </c>
      <c r="D942" s="1" t="s">
        <v>2284</v>
      </c>
      <c r="E942" s="15" t="n">
        <v>46279</v>
      </c>
      <c r="F942" s="15" t="n">
        <v>46276</v>
      </c>
      <c r="G942" s="1" t="s">
        <v>130</v>
      </c>
      <c r="H942" s="1" t="n">
        <v>1702772</v>
      </c>
      <c r="I942" s="1" t="n">
        <v>11</v>
      </c>
      <c r="J942" s="1" t="s">
        <v>2285</v>
      </c>
      <c r="K942" s="16" t="n">
        <v>29.85</v>
      </c>
      <c r="L942" s="1" t="s">
        <v>2286</v>
      </c>
    </row>
    <row r="943" customFormat="false" ht="15" hidden="false" customHeight="true" outlineLevel="0" collapsed="false">
      <c r="A943" s="1" t="n">
        <v>2</v>
      </c>
      <c r="B943" s="1" t="n">
        <v>2039974</v>
      </c>
      <c r="C943" s="1" t="s">
        <v>36</v>
      </c>
      <c r="D943" s="1" t="s">
        <v>2284</v>
      </c>
      <c r="E943" s="15" t="n">
        <v>46279</v>
      </c>
      <c r="F943" s="15" t="n">
        <v>46276</v>
      </c>
      <c r="G943" s="1" t="s">
        <v>130</v>
      </c>
      <c r="H943" s="1" t="n">
        <v>1702801</v>
      </c>
      <c r="I943" s="1" t="n">
        <v>11</v>
      </c>
      <c r="J943" s="1" t="s">
        <v>2285</v>
      </c>
      <c r="K943" s="16" t="n">
        <v>317.58</v>
      </c>
      <c r="L943" s="1" t="s">
        <v>2286</v>
      </c>
    </row>
    <row r="944" customFormat="false" ht="15" hidden="false" customHeight="true" outlineLevel="0" collapsed="false">
      <c r="A944" s="1" t="n">
        <v>2</v>
      </c>
      <c r="B944" s="1" t="n">
        <v>2040862</v>
      </c>
      <c r="C944" s="1" t="s">
        <v>36</v>
      </c>
      <c r="D944" s="1" t="s">
        <v>2284</v>
      </c>
      <c r="E944" s="15" t="n">
        <v>46279</v>
      </c>
      <c r="F944" s="15" t="n">
        <v>46276</v>
      </c>
      <c r="G944" s="1" t="s">
        <v>130</v>
      </c>
      <c r="H944" s="1" t="n">
        <v>1702876</v>
      </c>
      <c r="I944" s="1" t="n">
        <v>11</v>
      </c>
      <c r="J944" s="1" t="s">
        <v>2285</v>
      </c>
      <c r="K944" s="16" t="n">
        <v>2617.42</v>
      </c>
      <c r="L944" s="1" t="s">
        <v>2286</v>
      </c>
    </row>
    <row r="945" customFormat="false" ht="15" hidden="false" customHeight="true" outlineLevel="0" collapsed="false">
      <c r="A945" s="1" t="n">
        <v>2</v>
      </c>
      <c r="B945" s="1" t="n">
        <v>2670</v>
      </c>
      <c r="C945" s="1" t="s">
        <v>52</v>
      </c>
      <c r="D945" s="1" t="s">
        <v>2297</v>
      </c>
      <c r="E945" s="15" t="n">
        <v>46279</v>
      </c>
      <c r="F945" s="15" t="n">
        <v>46279</v>
      </c>
      <c r="G945" s="1" t="s">
        <v>153</v>
      </c>
      <c r="H945" s="1" t="n">
        <v>1700824</v>
      </c>
      <c r="I945" s="1" t="n">
        <v>6</v>
      </c>
      <c r="J945" s="1" t="s">
        <v>2285</v>
      </c>
      <c r="K945" s="16" t="n">
        <v>225</v>
      </c>
      <c r="L945" s="1" t="s">
        <v>2286</v>
      </c>
    </row>
    <row r="946" customFormat="false" ht="15" hidden="false" customHeight="true" outlineLevel="0" collapsed="false">
      <c r="A946" s="1" t="n">
        <v>2</v>
      </c>
      <c r="B946" s="1" t="n">
        <v>2673</v>
      </c>
      <c r="C946" s="1" t="s">
        <v>52</v>
      </c>
      <c r="D946" s="1" t="s">
        <v>2297</v>
      </c>
      <c r="E946" s="15" t="n">
        <v>46279</v>
      </c>
      <c r="F946" s="15" t="n">
        <v>46279</v>
      </c>
      <c r="G946" s="1" t="s">
        <v>153</v>
      </c>
      <c r="H946" s="1" t="n">
        <v>1702549</v>
      </c>
      <c r="I946" s="1" t="n">
        <v>6</v>
      </c>
      <c r="J946" s="1" t="s">
        <v>2285</v>
      </c>
      <c r="K946" s="16" t="n">
        <v>300</v>
      </c>
      <c r="L946" s="1" t="s">
        <v>2286</v>
      </c>
    </row>
    <row r="947" customFormat="false" ht="15" hidden="false" customHeight="true" outlineLevel="0" collapsed="false">
      <c r="A947" s="1" t="n">
        <v>2</v>
      </c>
      <c r="B947" s="1" t="n">
        <v>286</v>
      </c>
      <c r="C947" s="1" t="s">
        <v>52</v>
      </c>
      <c r="D947" s="1" t="s">
        <v>2408</v>
      </c>
      <c r="E947" s="15" t="n">
        <v>46279</v>
      </c>
      <c r="F947" s="15" t="n">
        <v>46279</v>
      </c>
      <c r="G947" s="1" t="s">
        <v>622</v>
      </c>
      <c r="H947" s="1" t="n">
        <v>1706160</v>
      </c>
      <c r="I947" s="1" t="n">
        <v>11</v>
      </c>
      <c r="J947" s="1" t="s">
        <v>2285</v>
      </c>
      <c r="K947" s="16" t="n">
        <v>140</v>
      </c>
      <c r="L947" s="1" t="s">
        <v>2286</v>
      </c>
    </row>
    <row r="948" customFormat="false" ht="15" hidden="false" customHeight="true" outlineLevel="0" collapsed="false">
      <c r="A948" s="1" t="n">
        <v>2</v>
      </c>
      <c r="B948" s="1" t="n">
        <v>35693</v>
      </c>
      <c r="C948" s="1" t="s">
        <v>67</v>
      </c>
      <c r="D948" s="1" t="s">
        <v>2388</v>
      </c>
      <c r="E948" s="15" t="n">
        <v>46279</v>
      </c>
      <c r="F948" s="15" t="n">
        <v>46276</v>
      </c>
      <c r="G948" s="1" t="s">
        <v>349</v>
      </c>
      <c r="H948" s="1" t="n">
        <v>1701738</v>
      </c>
      <c r="I948" s="1" t="n">
        <v>11</v>
      </c>
      <c r="J948" s="1" t="s">
        <v>2285</v>
      </c>
      <c r="K948" s="16" t="n">
        <v>4379.07</v>
      </c>
      <c r="L948" s="1" t="s">
        <v>2286</v>
      </c>
    </row>
    <row r="949" customFormat="false" ht="15" hidden="false" customHeight="true" outlineLevel="0" collapsed="false">
      <c r="A949" s="1" t="n">
        <v>2</v>
      </c>
      <c r="B949" s="1" t="n">
        <v>5600</v>
      </c>
      <c r="C949" s="1" t="s">
        <v>67</v>
      </c>
      <c r="D949" s="1" t="s">
        <v>2304</v>
      </c>
      <c r="E949" s="15" t="n">
        <v>46279</v>
      </c>
      <c r="F949" s="15" t="n">
        <v>46277</v>
      </c>
      <c r="G949" s="1" t="s">
        <v>128</v>
      </c>
      <c r="H949" s="1" t="n">
        <v>1700910</v>
      </c>
      <c r="I949" s="1" t="n">
        <v>11</v>
      </c>
      <c r="J949" s="1" t="s">
        <v>2285</v>
      </c>
      <c r="K949" s="16" t="n">
        <v>902.13</v>
      </c>
      <c r="L949" s="1" t="s">
        <v>2286</v>
      </c>
    </row>
    <row r="950" customFormat="false" ht="15" hidden="false" customHeight="true" outlineLevel="0" collapsed="false">
      <c r="A950" s="1" t="n">
        <v>2</v>
      </c>
      <c r="B950" s="1" t="n">
        <v>107635</v>
      </c>
      <c r="C950" s="1" t="s">
        <v>89</v>
      </c>
      <c r="D950" s="1" t="s">
        <v>2352</v>
      </c>
      <c r="E950" s="15" t="n">
        <v>46280</v>
      </c>
      <c r="F950" s="15" t="n">
        <v>46275</v>
      </c>
      <c r="G950" s="1" t="s">
        <v>668</v>
      </c>
      <c r="H950" s="1" t="n">
        <v>1706810</v>
      </c>
      <c r="I950" s="1" t="n">
        <v>11</v>
      </c>
      <c r="J950" s="1" t="s">
        <v>2285</v>
      </c>
      <c r="K950" s="16" t="n">
        <v>322.8</v>
      </c>
      <c r="L950" s="1" t="s">
        <v>2286</v>
      </c>
    </row>
    <row r="951" customFormat="false" ht="15" hidden="false" customHeight="true" outlineLevel="0" collapsed="false">
      <c r="A951" s="1" t="n">
        <v>2</v>
      </c>
      <c r="B951" s="1" t="n">
        <v>2674</v>
      </c>
      <c r="C951" s="1" t="s">
        <v>52</v>
      </c>
      <c r="D951" s="1" t="s">
        <v>2297</v>
      </c>
      <c r="E951" s="15" t="n">
        <v>46280</v>
      </c>
      <c r="F951" s="15" t="n">
        <v>46280</v>
      </c>
      <c r="G951" s="1" t="s">
        <v>153</v>
      </c>
      <c r="H951" s="1" t="n">
        <v>1706190</v>
      </c>
      <c r="I951" s="1" t="n">
        <v>6</v>
      </c>
      <c r="J951" s="1" t="s">
        <v>2285</v>
      </c>
      <c r="K951" s="16" t="n">
        <v>570</v>
      </c>
      <c r="L951" s="1" t="s">
        <v>2286</v>
      </c>
    </row>
    <row r="952" customFormat="false" ht="15" hidden="false" customHeight="true" outlineLevel="0" collapsed="false">
      <c r="A952" s="1" t="n">
        <v>2</v>
      </c>
      <c r="B952" s="1" t="n">
        <v>2676</v>
      </c>
      <c r="C952" s="1" t="s">
        <v>52</v>
      </c>
      <c r="D952" s="1" t="s">
        <v>2297</v>
      </c>
      <c r="E952" s="15" t="n">
        <v>46280</v>
      </c>
      <c r="F952" s="15" t="n">
        <v>46280</v>
      </c>
      <c r="G952" s="1" t="s">
        <v>153</v>
      </c>
      <c r="H952" s="1" t="n">
        <v>1706918</v>
      </c>
      <c r="I952" s="1" t="n">
        <v>6</v>
      </c>
      <c r="J952" s="1" t="s">
        <v>2285</v>
      </c>
      <c r="K952" s="16" t="n">
        <v>1758</v>
      </c>
      <c r="L952" s="1" t="s">
        <v>2286</v>
      </c>
    </row>
    <row r="953" customFormat="false" ht="15" hidden="false" customHeight="true" outlineLevel="0" collapsed="false">
      <c r="A953" s="1" t="n">
        <v>2</v>
      </c>
      <c r="B953" s="1" t="n">
        <v>2677</v>
      </c>
      <c r="C953" s="1" t="s">
        <v>52</v>
      </c>
      <c r="D953" s="1" t="s">
        <v>2297</v>
      </c>
      <c r="E953" s="15" t="n">
        <v>46280</v>
      </c>
      <c r="F953" s="15" t="n">
        <v>46280</v>
      </c>
      <c r="G953" s="1" t="s">
        <v>153</v>
      </c>
      <c r="H953" s="1" t="n">
        <v>1707364</v>
      </c>
      <c r="I953" s="1" t="n">
        <v>6</v>
      </c>
      <c r="J953" s="1" t="s">
        <v>2285</v>
      </c>
      <c r="K953" s="16" t="n">
        <v>300</v>
      </c>
      <c r="L953" s="1" t="s">
        <v>2286</v>
      </c>
    </row>
    <row r="954" customFormat="false" ht="15" hidden="false" customHeight="true" outlineLevel="0" collapsed="false">
      <c r="A954" s="1" t="n">
        <v>2</v>
      </c>
      <c r="B954" s="1" t="n">
        <v>383</v>
      </c>
      <c r="C954" s="1" t="s">
        <v>52</v>
      </c>
      <c r="D954" s="1" t="s">
        <v>2298</v>
      </c>
      <c r="E954" s="15" t="n">
        <v>46280</v>
      </c>
      <c r="F954" s="15" t="n">
        <v>46277</v>
      </c>
      <c r="G954" s="1" t="s">
        <v>216</v>
      </c>
      <c r="H954" s="1" t="n">
        <v>1706668</v>
      </c>
      <c r="I954" s="1" t="n">
        <v>11</v>
      </c>
      <c r="J954" s="1" t="s">
        <v>2285</v>
      </c>
      <c r="K954" s="16" t="n">
        <v>769.5</v>
      </c>
      <c r="L954" s="1" t="s">
        <v>2286</v>
      </c>
    </row>
    <row r="955" customFormat="false" ht="15" hidden="false" customHeight="true" outlineLevel="0" collapsed="false">
      <c r="A955" s="1" t="n">
        <v>2</v>
      </c>
      <c r="B955" s="1" t="n">
        <v>400026</v>
      </c>
      <c r="C955" s="1" t="s">
        <v>52</v>
      </c>
      <c r="D955" s="1" t="s">
        <v>2337</v>
      </c>
      <c r="E955" s="15" t="n">
        <v>46280</v>
      </c>
      <c r="F955" s="15" t="n">
        <v>46279</v>
      </c>
      <c r="G955" s="1" t="s">
        <v>77</v>
      </c>
      <c r="H955" s="1" t="n">
        <v>1707152</v>
      </c>
      <c r="I955" s="1" t="n">
        <v>11</v>
      </c>
      <c r="J955" s="1" t="s">
        <v>2285</v>
      </c>
      <c r="K955" s="16" t="n">
        <v>2180.43</v>
      </c>
      <c r="L955" s="1" t="s">
        <v>2286</v>
      </c>
    </row>
    <row r="956" customFormat="false" ht="15" hidden="false" customHeight="true" outlineLevel="0" collapsed="false">
      <c r="A956" s="1" t="n">
        <v>2</v>
      </c>
      <c r="B956" s="1" t="n">
        <v>573768</v>
      </c>
      <c r="C956" s="1" t="s">
        <v>2325</v>
      </c>
      <c r="D956" s="1" t="s">
        <v>2326</v>
      </c>
      <c r="E956" s="15" t="n">
        <v>46280</v>
      </c>
      <c r="F956" s="15" t="n">
        <v>46276</v>
      </c>
      <c r="G956" s="1" t="s">
        <v>266</v>
      </c>
      <c r="H956" s="1" t="n">
        <v>1706844</v>
      </c>
      <c r="I956" s="1" t="n">
        <v>11</v>
      </c>
      <c r="J956" s="1" t="s">
        <v>2285</v>
      </c>
      <c r="K956" s="16" t="n">
        <v>8432.49</v>
      </c>
      <c r="L956" s="1" t="s">
        <v>2286</v>
      </c>
    </row>
    <row r="957" customFormat="false" ht="15" hidden="false" customHeight="true" outlineLevel="0" collapsed="false">
      <c r="A957" s="1" t="n">
        <v>2</v>
      </c>
      <c r="B957" s="1" t="n">
        <v>1681547</v>
      </c>
      <c r="C957" s="1" t="s">
        <v>2289</v>
      </c>
      <c r="D957" s="1" t="s">
        <v>2290</v>
      </c>
      <c r="E957" s="15" t="n">
        <v>46281</v>
      </c>
      <c r="F957" s="15" t="n">
        <v>46281</v>
      </c>
      <c r="G957" s="1" t="s">
        <v>406</v>
      </c>
      <c r="H957" s="1" t="n">
        <v>1712033</v>
      </c>
      <c r="I957" s="1" t="n">
        <v>11</v>
      </c>
      <c r="J957" s="1" t="s">
        <v>2285</v>
      </c>
      <c r="K957" s="16" t="n">
        <v>122</v>
      </c>
      <c r="L957" s="1" t="s">
        <v>2286</v>
      </c>
    </row>
    <row r="958" customFormat="false" ht="15" hidden="false" customHeight="true" outlineLevel="0" collapsed="false">
      <c r="A958" s="1" t="n">
        <v>2</v>
      </c>
      <c r="B958" s="1" t="n">
        <v>2678</v>
      </c>
      <c r="C958" s="1" t="s">
        <v>52</v>
      </c>
      <c r="D958" s="1" t="s">
        <v>2297</v>
      </c>
      <c r="E958" s="15" t="n">
        <v>46281</v>
      </c>
      <c r="F958" s="15" t="n">
        <v>46281</v>
      </c>
      <c r="G958" s="1" t="s">
        <v>153</v>
      </c>
      <c r="H958" s="1" t="n">
        <v>1711583</v>
      </c>
      <c r="I958" s="1" t="n">
        <v>6</v>
      </c>
      <c r="J958" s="1" t="s">
        <v>2285</v>
      </c>
      <c r="K958" s="16" t="n">
        <v>300</v>
      </c>
      <c r="L958" s="1" t="s">
        <v>2286</v>
      </c>
    </row>
    <row r="959" customFormat="false" ht="15" hidden="false" customHeight="true" outlineLevel="0" collapsed="false">
      <c r="A959" s="1" t="n">
        <v>2</v>
      </c>
      <c r="B959" s="1" t="n">
        <v>3941</v>
      </c>
      <c r="C959" s="1" t="s">
        <v>52</v>
      </c>
      <c r="D959" s="1" t="s">
        <v>2308</v>
      </c>
      <c r="E959" s="15" t="n">
        <v>46281</v>
      </c>
      <c r="F959" s="15" t="n">
        <v>46281</v>
      </c>
      <c r="G959" s="1" t="s">
        <v>174</v>
      </c>
      <c r="H959" s="1" t="n">
        <v>1711569</v>
      </c>
      <c r="I959" s="1" t="n">
        <v>11</v>
      </c>
      <c r="J959" s="1" t="s">
        <v>2285</v>
      </c>
      <c r="K959" s="16" t="n">
        <v>128</v>
      </c>
      <c r="L959" s="1" t="s">
        <v>2286</v>
      </c>
    </row>
    <row r="960" customFormat="false" ht="15" hidden="false" customHeight="true" outlineLevel="0" collapsed="false">
      <c r="A960" s="1" t="n">
        <v>2</v>
      </c>
      <c r="B960" s="1" t="n">
        <v>644000</v>
      </c>
      <c r="C960" s="1" t="s">
        <v>102</v>
      </c>
      <c r="D960" s="1" t="s">
        <v>2334</v>
      </c>
      <c r="E960" s="15" t="n">
        <v>46281</v>
      </c>
      <c r="F960" s="15" t="n">
        <v>46280</v>
      </c>
      <c r="G960" s="1" t="s">
        <v>471</v>
      </c>
      <c r="H960" s="1" t="n">
        <v>1711599</v>
      </c>
      <c r="I960" s="1" t="n">
        <v>11</v>
      </c>
      <c r="J960" s="1" t="s">
        <v>2285</v>
      </c>
      <c r="K960" s="16" t="n">
        <v>240</v>
      </c>
      <c r="L960" s="1" t="s">
        <v>2286</v>
      </c>
    </row>
    <row r="961" customFormat="false" ht="15" hidden="false" customHeight="true" outlineLevel="0" collapsed="false">
      <c r="A961" s="1" t="n">
        <v>2</v>
      </c>
      <c r="B961" s="1" t="n">
        <v>81837</v>
      </c>
      <c r="C961" s="1" t="s">
        <v>52</v>
      </c>
      <c r="D961" s="1" t="s">
        <v>2392</v>
      </c>
      <c r="E961" s="15" t="n">
        <v>46281</v>
      </c>
      <c r="F961" s="15" t="n">
        <v>46274</v>
      </c>
      <c r="G961" s="1" t="s">
        <v>825</v>
      </c>
      <c r="H961" s="1" t="n">
        <v>1710545</v>
      </c>
      <c r="I961" s="1" t="n">
        <v>11</v>
      </c>
      <c r="J961" s="1" t="s">
        <v>2285</v>
      </c>
      <c r="K961" s="16" t="n">
        <v>488.94</v>
      </c>
      <c r="L961" s="1" t="s">
        <v>2286</v>
      </c>
    </row>
    <row r="962" customFormat="false" ht="15" hidden="false" customHeight="true" outlineLevel="0" collapsed="false">
      <c r="A962" s="1" t="n">
        <v>2</v>
      </c>
      <c r="B962" s="1" t="n">
        <v>1448339</v>
      </c>
      <c r="C962" s="1" t="s">
        <v>52</v>
      </c>
      <c r="D962" s="1" t="s">
        <v>2340</v>
      </c>
      <c r="E962" s="15" t="n">
        <v>46282</v>
      </c>
      <c r="F962" s="15" t="n">
        <v>46275</v>
      </c>
      <c r="G962" s="1" t="s">
        <v>464</v>
      </c>
      <c r="H962" s="1" t="n">
        <v>1716044</v>
      </c>
      <c r="I962" s="1" t="n">
        <v>11</v>
      </c>
      <c r="J962" s="1" t="s">
        <v>2285</v>
      </c>
      <c r="K962" s="16" t="n">
        <v>935.81</v>
      </c>
      <c r="L962" s="1" t="s">
        <v>2286</v>
      </c>
    </row>
    <row r="963" customFormat="false" ht="15" hidden="false" customHeight="true" outlineLevel="0" collapsed="false">
      <c r="A963" s="1" t="n">
        <v>2</v>
      </c>
      <c r="B963" s="1" t="n">
        <v>1936305</v>
      </c>
      <c r="C963" s="1" t="s">
        <v>52</v>
      </c>
      <c r="D963" s="1" t="s">
        <v>2377</v>
      </c>
      <c r="E963" s="15" t="n">
        <v>46282</v>
      </c>
      <c r="F963" s="15" t="n">
        <v>46277</v>
      </c>
      <c r="G963" s="1" t="s">
        <v>871</v>
      </c>
      <c r="H963" s="1" t="n">
        <v>1716166</v>
      </c>
      <c r="I963" s="1" t="n">
        <v>11</v>
      </c>
      <c r="J963" s="1" t="s">
        <v>2285</v>
      </c>
      <c r="K963" s="16" t="n">
        <v>1043.2</v>
      </c>
      <c r="L963" s="1" t="s">
        <v>2286</v>
      </c>
    </row>
    <row r="964" customFormat="false" ht="15" hidden="false" customHeight="true" outlineLevel="0" collapsed="false">
      <c r="A964" s="1" t="n">
        <v>2</v>
      </c>
      <c r="B964" s="1" t="n">
        <v>1936306</v>
      </c>
      <c r="C964" s="1" t="s">
        <v>52</v>
      </c>
      <c r="D964" s="1" t="s">
        <v>2377</v>
      </c>
      <c r="E964" s="15" t="n">
        <v>46282</v>
      </c>
      <c r="F964" s="15" t="n">
        <v>46277</v>
      </c>
      <c r="G964" s="1" t="s">
        <v>871</v>
      </c>
      <c r="H964" s="1" t="n">
        <v>1716140</v>
      </c>
      <c r="I964" s="1" t="n">
        <v>11</v>
      </c>
      <c r="J964" s="1" t="s">
        <v>2285</v>
      </c>
      <c r="K964" s="16" t="n">
        <v>787.4</v>
      </c>
      <c r="L964" s="1" t="s">
        <v>2286</v>
      </c>
    </row>
    <row r="965" customFormat="false" ht="15" hidden="false" customHeight="true" outlineLevel="0" collapsed="false">
      <c r="A965" s="1" t="n">
        <v>2</v>
      </c>
      <c r="B965" s="1" t="n">
        <v>1936307</v>
      </c>
      <c r="C965" s="1" t="s">
        <v>52</v>
      </c>
      <c r="D965" s="1" t="s">
        <v>2377</v>
      </c>
      <c r="E965" s="15" t="n">
        <v>46282</v>
      </c>
      <c r="F965" s="15" t="n">
        <v>46277</v>
      </c>
      <c r="G965" s="1" t="s">
        <v>871</v>
      </c>
      <c r="H965" s="1" t="n">
        <v>1716127</v>
      </c>
      <c r="I965" s="1" t="n">
        <v>11</v>
      </c>
      <c r="J965" s="1" t="s">
        <v>2285</v>
      </c>
      <c r="K965" s="16" t="n">
        <v>787.4</v>
      </c>
      <c r="L965" s="1" t="s">
        <v>2286</v>
      </c>
    </row>
    <row r="966" customFormat="false" ht="15" hidden="false" customHeight="true" outlineLevel="0" collapsed="false">
      <c r="A966" s="1" t="n">
        <v>2</v>
      </c>
      <c r="B966" s="1" t="n">
        <v>304</v>
      </c>
      <c r="C966" s="1" t="s">
        <v>52</v>
      </c>
      <c r="D966" s="1" t="s">
        <v>2408</v>
      </c>
      <c r="E966" s="15" t="n">
        <v>46282</v>
      </c>
      <c r="F966" s="15" t="n">
        <v>46282</v>
      </c>
      <c r="G966" s="1" t="s">
        <v>622</v>
      </c>
      <c r="H966" s="1" t="n">
        <v>1719843</v>
      </c>
      <c r="I966" s="1" t="n">
        <v>11</v>
      </c>
      <c r="J966" s="1" t="s">
        <v>2285</v>
      </c>
      <c r="K966" s="16" t="n">
        <v>200</v>
      </c>
      <c r="L966" s="1" t="s">
        <v>2286</v>
      </c>
    </row>
    <row r="967" customFormat="false" ht="15" hidden="false" customHeight="true" outlineLevel="0" collapsed="false">
      <c r="A967" s="1" t="n">
        <v>2</v>
      </c>
      <c r="B967" s="1" t="n">
        <v>32429</v>
      </c>
      <c r="C967" s="1" t="s">
        <v>52</v>
      </c>
      <c r="D967" s="1" t="s">
        <v>2303</v>
      </c>
      <c r="E967" s="15" t="n">
        <v>46282</v>
      </c>
      <c r="F967" s="15" t="n">
        <v>46282</v>
      </c>
      <c r="G967" s="1" t="s">
        <v>147</v>
      </c>
      <c r="H967" s="1" t="n">
        <v>1715464</v>
      </c>
      <c r="I967" s="1" t="n">
        <v>11</v>
      </c>
      <c r="J967" s="1" t="s">
        <v>2285</v>
      </c>
      <c r="K967" s="16" t="n">
        <v>199</v>
      </c>
      <c r="L967" s="1" t="s">
        <v>2286</v>
      </c>
    </row>
    <row r="968" customFormat="false" ht="15" hidden="false" customHeight="true" outlineLevel="0" collapsed="false">
      <c r="A968" s="1" t="n">
        <v>2</v>
      </c>
      <c r="B968" s="1" t="n">
        <v>33639</v>
      </c>
      <c r="C968" s="1" t="s">
        <v>102</v>
      </c>
      <c r="D968" s="1" t="s">
        <v>2322</v>
      </c>
      <c r="E968" s="15" t="n">
        <v>46282</v>
      </c>
      <c r="F968" s="15" t="n">
        <v>46282</v>
      </c>
      <c r="G968" s="1" t="s">
        <v>268</v>
      </c>
      <c r="H968" s="1" t="n">
        <v>1715681</v>
      </c>
      <c r="I968" s="1" t="n">
        <v>11</v>
      </c>
      <c r="J968" s="1" t="s">
        <v>2285</v>
      </c>
      <c r="K968" s="16" t="n">
        <v>1277</v>
      </c>
      <c r="L968" s="1" t="s">
        <v>2286</v>
      </c>
    </row>
    <row r="969" customFormat="false" ht="15" hidden="false" customHeight="true" outlineLevel="0" collapsed="false">
      <c r="A969" s="1" t="n">
        <v>2</v>
      </c>
      <c r="B969" s="1" t="n">
        <v>807</v>
      </c>
      <c r="C969" s="1" t="s">
        <v>44</v>
      </c>
      <c r="D969" s="1" t="s">
        <v>2292</v>
      </c>
      <c r="E969" s="15" t="n">
        <v>46282</v>
      </c>
      <c r="F969" s="15" t="n">
        <v>46281</v>
      </c>
      <c r="G969" s="1" t="s">
        <v>204</v>
      </c>
      <c r="H969" s="1" t="n">
        <v>1715428</v>
      </c>
      <c r="I969" s="1" t="n">
        <v>11</v>
      </c>
      <c r="J969" s="1" t="s">
        <v>2285</v>
      </c>
      <c r="K969" s="16" t="n">
        <v>159.95</v>
      </c>
      <c r="L969" s="1" t="s">
        <v>2286</v>
      </c>
    </row>
    <row r="970" customFormat="false" ht="15" hidden="false" customHeight="true" outlineLevel="0" collapsed="false">
      <c r="A970" s="1" t="n">
        <v>2</v>
      </c>
      <c r="B970" s="1" t="n">
        <v>895938</v>
      </c>
      <c r="C970" s="1" t="s">
        <v>52</v>
      </c>
      <c r="D970" s="1" t="s">
        <v>2351</v>
      </c>
      <c r="E970" s="15" t="n">
        <v>46282</v>
      </c>
      <c r="F970" s="15" t="n">
        <v>46279</v>
      </c>
      <c r="G970" s="1" t="s">
        <v>214</v>
      </c>
      <c r="H970" s="1" t="n">
        <v>1714637</v>
      </c>
      <c r="I970" s="1" t="n">
        <v>11</v>
      </c>
      <c r="J970" s="1" t="s">
        <v>2285</v>
      </c>
      <c r="K970" s="16" t="n">
        <v>3364.08</v>
      </c>
      <c r="L970" s="1" t="s">
        <v>2286</v>
      </c>
    </row>
    <row r="971" customFormat="false" ht="15" hidden="false" customHeight="true" outlineLevel="0" collapsed="false">
      <c r="A971" s="1" t="n">
        <v>2</v>
      </c>
      <c r="B971" s="1" t="n">
        <v>1042436</v>
      </c>
      <c r="C971" s="1" t="s">
        <v>52</v>
      </c>
      <c r="D971" s="1" t="s">
        <v>2295</v>
      </c>
      <c r="E971" s="15" t="n">
        <v>46283</v>
      </c>
      <c r="F971" s="15" t="n">
        <v>46282</v>
      </c>
      <c r="G971" s="1" t="s">
        <v>228</v>
      </c>
      <c r="H971" s="1" t="n">
        <v>1719398</v>
      </c>
      <c r="I971" s="1" t="n">
        <v>11</v>
      </c>
      <c r="J971" s="1" t="s">
        <v>2285</v>
      </c>
      <c r="K971" s="16" t="n">
        <v>331.39</v>
      </c>
      <c r="L971" s="1" t="s">
        <v>2286</v>
      </c>
    </row>
    <row r="972" customFormat="false" ht="15" hidden="false" customHeight="true" outlineLevel="0" collapsed="false">
      <c r="A972" s="1" t="n">
        <v>2</v>
      </c>
      <c r="B972" s="1" t="n">
        <v>11681</v>
      </c>
      <c r="C972" s="1" t="s">
        <v>52</v>
      </c>
      <c r="D972" s="1" t="s">
        <v>2385</v>
      </c>
      <c r="E972" s="15" t="n">
        <v>46283</v>
      </c>
      <c r="F972" s="15" t="n">
        <v>46275</v>
      </c>
      <c r="G972" s="1" t="s">
        <v>281</v>
      </c>
      <c r="H972" s="1" t="n">
        <v>1720015</v>
      </c>
      <c r="I972" s="1" t="n">
        <v>11</v>
      </c>
      <c r="J972" s="1" t="s">
        <v>2285</v>
      </c>
      <c r="K972" s="16" t="n">
        <v>4719.47</v>
      </c>
      <c r="L972" s="1" t="s">
        <v>2286</v>
      </c>
    </row>
    <row r="973" customFormat="false" ht="15" hidden="false" customHeight="true" outlineLevel="0" collapsed="false">
      <c r="A973" s="1" t="n">
        <v>2</v>
      </c>
      <c r="B973" s="1" t="n">
        <v>1294293</v>
      </c>
      <c r="C973" s="1" t="s">
        <v>80</v>
      </c>
      <c r="D973" s="1" t="s">
        <v>2284</v>
      </c>
      <c r="E973" s="15" t="n">
        <v>46283</v>
      </c>
      <c r="F973" s="15" t="n">
        <v>46281</v>
      </c>
      <c r="G973" s="1" t="s">
        <v>130</v>
      </c>
      <c r="H973" s="1" t="n">
        <v>1720682</v>
      </c>
      <c r="I973" s="1" t="n">
        <v>11</v>
      </c>
      <c r="J973" s="1" t="s">
        <v>2285</v>
      </c>
      <c r="K973" s="16" t="n">
        <v>176.67</v>
      </c>
      <c r="L973" s="1" t="s">
        <v>2286</v>
      </c>
    </row>
    <row r="974" customFormat="false" ht="15" hidden="false" customHeight="true" outlineLevel="0" collapsed="false">
      <c r="A974" s="1" t="n">
        <v>2</v>
      </c>
      <c r="B974" s="1" t="n">
        <v>1295018</v>
      </c>
      <c r="C974" s="1" t="s">
        <v>80</v>
      </c>
      <c r="D974" s="1" t="s">
        <v>2284</v>
      </c>
      <c r="E974" s="15" t="n">
        <v>46283</v>
      </c>
      <c r="F974" s="15" t="n">
        <v>46281</v>
      </c>
      <c r="G974" s="1" t="s">
        <v>130</v>
      </c>
      <c r="H974" s="1" t="n">
        <v>1720639</v>
      </c>
      <c r="I974" s="1" t="n">
        <v>11</v>
      </c>
      <c r="J974" s="1" t="s">
        <v>2285</v>
      </c>
      <c r="K974" s="16" t="n">
        <v>915.39</v>
      </c>
      <c r="L974" s="1" t="s">
        <v>2286</v>
      </c>
    </row>
    <row r="975" customFormat="false" ht="15" hidden="false" customHeight="true" outlineLevel="0" collapsed="false">
      <c r="A975" s="1" t="n">
        <v>2</v>
      </c>
      <c r="B975" s="1" t="n">
        <v>15388</v>
      </c>
      <c r="C975" s="1" t="s">
        <v>52</v>
      </c>
      <c r="D975" s="1" t="s">
        <v>2287</v>
      </c>
      <c r="E975" s="15" t="n">
        <v>46283</v>
      </c>
      <c r="F975" s="15" t="n">
        <v>46282</v>
      </c>
      <c r="G975" s="1" t="s">
        <v>270</v>
      </c>
      <c r="H975" s="1" t="n">
        <v>1720586</v>
      </c>
      <c r="I975" s="1" t="n">
        <v>11</v>
      </c>
      <c r="J975" s="1" t="s">
        <v>2285</v>
      </c>
      <c r="K975" s="16" t="n">
        <v>3442.4</v>
      </c>
      <c r="L975" s="1" t="s">
        <v>2286</v>
      </c>
    </row>
    <row r="976" customFormat="false" ht="15" hidden="false" customHeight="true" outlineLevel="0" collapsed="false">
      <c r="A976" s="1" t="n">
        <v>2</v>
      </c>
      <c r="B976" s="1" t="n">
        <v>16306</v>
      </c>
      <c r="C976" s="1" t="s">
        <v>2438</v>
      </c>
      <c r="D976" s="1" t="s">
        <v>2350</v>
      </c>
      <c r="E976" s="15" t="n">
        <v>46283</v>
      </c>
      <c r="F976" s="15" t="n">
        <v>46282</v>
      </c>
      <c r="G976" s="1" t="s">
        <v>232</v>
      </c>
      <c r="H976" s="1" t="n">
        <v>1721069</v>
      </c>
      <c r="I976" s="1" t="n">
        <v>11</v>
      </c>
      <c r="J976" s="1" t="s">
        <v>2285</v>
      </c>
      <c r="K976" s="16" t="n">
        <v>1321.69</v>
      </c>
      <c r="L976" s="1" t="s">
        <v>2286</v>
      </c>
    </row>
    <row r="977" customFormat="false" ht="15" hidden="false" customHeight="true" outlineLevel="0" collapsed="false">
      <c r="A977" s="1" t="n">
        <v>2</v>
      </c>
      <c r="B977" s="1" t="n">
        <v>1632482</v>
      </c>
      <c r="C977" s="1" t="s">
        <v>52</v>
      </c>
      <c r="D977" s="1" t="s">
        <v>2336</v>
      </c>
      <c r="E977" s="15" t="n">
        <v>46283</v>
      </c>
      <c r="F977" s="15" t="n">
        <v>46283</v>
      </c>
      <c r="G977" s="1" t="s">
        <v>50</v>
      </c>
      <c r="H977" s="1" t="n">
        <v>1720786</v>
      </c>
      <c r="I977" s="1" t="n">
        <v>11</v>
      </c>
      <c r="J977" s="1" t="s">
        <v>2285</v>
      </c>
      <c r="K977" s="16" t="n">
        <v>906.73</v>
      </c>
      <c r="L977" s="1" t="s">
        <v>2286</v>
      </c>
    </row>
    <row r="978" customFormat="false" ht="15" hidden="false" customHeight="true" outlineLevel="0" collapsed="false">
      <c r="A978" s="1" t="n">
        <v>2</v>
      </c>
      <c r="B978" s="1" t="n">
        <v>2047847</v>
      </c>
      <c r="C978" s="1" t="s">
        <v>36</v>
      </c>
      <c r="D978" s="1" t="s">
        <v>2284</v>
      </c>
      <c r="E978" s="15" t="n">
        <v>46283</v>
      </c>
      <c r="F978" s="15" t="n">
        <v>46281</v>
      </c>
      <c r="G978" s="1" t="s">
        <v>130</v>
      </c>
      <c r="H978" s="1" t="n">
        <v>1720694</v>
      </c>
      <c r="I978" s="1" t="n">
        <v>11</v>
      </c>
      <c r="J978" s="1" t="s">
        <v>2285</v>
      </c>
      <c r="K978" s="16" t="n">
        <v>3065.9</v>
      </c>
      <c r="L978" s="1" t="s">
        <v>2286</v>
      </c>
    </row>
    <row r="979" customFormat="false" ht="15" hidden="false" customHeight="true" outlineLevel="0" collapsed="false">
      <c r="A979" s="1" t="n">
        <v>2</v>
      </c>
      <c r="B979" s="1" t="n">
        <v>2679</v>
      </c>
      <c r="C979" s="1" t="s">
        <v>52</v>
      </c>
      <c r="D979" s="1" t="s">
        <v>2297</v>
      </c>
      <c r="E979" s="15" t="n">
        <v>46283</v>
      </c>
      <c r="F979" s="15" t="n">
        <v>46283</v>
      </c>
      <c r="G979" s="1" t="s">
        <v>153</v>
      </c>
      <c r="H979" s="1" t="n">
        <v>1720478</v>
      </c>
      <c r="I979" s="1" t="n">
        <v>6</v>
      </c>
      <c r="J979" s="1" t="s">
        <v>2285</v>
      </c>
      <c r="K979" s="16" t="n">
        <v>120</v>
      </c>
      <c r="L979" s="1" t="s">
        <v>2286</v>
      </c>
    </row>
    <row r="980" customFormat="false" ht="15" hidden="false" customHeight="true" outlineLevel="0" collapsed="false">
      <c r="A980" s="1" t="n">
        <v>2</v>
      </c>
      <c r="B980" s="1" t="n">
        <v>2683</v>
      </c>
      <c r="C980" s="1" t="s">
        <v>52</v>
      </c>
      <c r="D980" s="1" t="s">
        <v>2297</v>
      </c>
      <c r="E980" s="15" t="n">
        <v>46283</v>
      </c>
      <c r="F980" s="15" t="n">
        <v>46283</v>
      </c>
      <c r="G980" s="1" t="s">
        <v>153</v>
      </c>
      <c r="H980" s="1" t="n">
        <v>1720951</v>
      </c>
      <c r="I980" s="1" t="n">
        <v>6</v>
      </c>
      <c r="J980" s="1" t="s">
        <v>2285</v>
      </c>
      <c r="K980" s="16" t="n">
        <v>1561.5</v>
      </c>
      <c r="L980" s="1" t="s">
        <v>2286</v>
      </c>
    </row>
    <row r="981" customFormat="false" ht="15" hidden="false" customHeight="true" outlineLevel="0" collapsed="false">
      <c r="A981" s="1" t="n">
        <v>2</v>
      </c>
      <c r="B981" s="1" t="n">
        <v>321762</v>
      </c>
      <c r="C981" s="1" t="s">
        <v>52</v>
      </c>
      <c r="D981" s="1" t="s">
        <v>2307</v>
      </c>
      <c r="E981" s="15" t="n">
        <v>46283</v>
      </c>
      <c r="F981" s="15" t="n">
        <v>46282</v>
      </c>
      <c r="G981" s="1" t="s">
        <v>77</v>
      </c>
      <c r="H981" s="1" t="n">
        <v>1720800</v>
      </c>
      <c r="I981" s="1" t="n">
        <v>11</v>
      </c>
      <c r="J981" s="1" t="s">
        <v>2285</v>
      </c>
      <c r="K981" s="16" t="n">
        <v>2213.36</v>
      </c>
      <c r="L981" s="1" t="s">
        <v>2286</v>
      </c>
    </row>
    <row r="982" customFormat="false" ht="15" hidden="false" customHeight="true" outlineLevel="0" collapsed="false">
      <c r="A982" s="1" t="n">
        <v>2</v>
      </c>
      <c r="B982" s="1" t="n">
        <v>444</v>
      </c>
      <c r="C982" s="1" t="s">
        <v>52</v>
      </c>
      <c r="D982" s="1" t="s">
        <v>2320</v>
      </c>
      <c r="E982" s="15" t="n">
        <v>46283</v>
      </c>
      <c r="F982" s="15" t="n">
        <v>46283</v>
      </c>
      <c r="G982" s="1" t="s">
        <v>86</v>
      </c>
      <c r="H982" s="1" t="n">
        <v>1719537</v>
      </c>
      <c r="I982" s="1" t="n">
        <v>11</v>
      </c>
      <c r="J982" s="1" t="s">
        <v>2285</v>
      </c>
      <c r="K982" s="16" t="n">
        <v>309.5</v>
      </c>
      <c r="L982" s="1" t="s">
        <v>2286</v>
      </c>
    </row>
    <row r="983" customFormat="false" ht="15" hidden="false" customHeight="true" outlineLevel="0" collapsed="false">
      <c r="A983" s="1" t="n">
        <v>2</v>
      </c>
      <c r="B983" s="1" t="n">
        <v>515341</v>
      </c>
      <c r="C983" s="1" t="s">
        <v>52</v>
      </c>
      <c r="D983" s="1" t="s">
        <v>2404</v>
      </c>
      <c r="E983" s="15" t="n">
        <v>46283</v>
      </c>
      <c r="F983" s="15" t="n">
        <v>46282</v>
      </c>
      <c r="G983" s="1" t="s">
        <v>289</v>
      </c>
      <c r="H983" s="1" t="n">
        <v>1720438</v>
      </c>
      <c r="I983" s="1" t="n">
        <v>11</v>
      </c>
      <c r="J983" s="1" t="s">
        <v>2285</v>
      </c>
      <c r="K983" s="16" t="n">
        <v>541.68</v>
      </c>
      <c r="L983" s="1" t="s">
        <v>2286</v>
      </c>
    </row>
    <row r="984" customFormat="false" ht="15" hidden="false" customHeight="true" outlineLevel="0" collapsed="false">
      <c r="A984" s="1" t="n">
        <v>2</v>
      </c>
      <c r="B984" s="1" t="n">
        <v>59578</v>
      </c>
      <c r="C984" s="1" t="s">
        <v>52</v>
      </c>
      <c r="D984" s="1" t="s">
        <v>2343</v>
      </c>
      <c r="E984" s="15" t="n">
        <v>46283</v>
      </c>
      <c r="F984" s="15" t="n">
        <v>46283</v>
      </c>
      <c r="G984" s="1" t="s">
        <v>487</v>
      </c>
      <c r="H984" s="1" t="n">
        <v>1720844</v>
      </c>
      <c r="I984" s="1" t="n">
        <v>11</v>
      </c>
      <c r="J984" s="1" t="s">
        <v>2285</v>
      </c>
      <c r="K984" s="16" t="n">
        <v>365.48</v>
      </c>
      <c r="L984" s="1" t="s">
        <v>2286</v>
      </c>
    </row>
    <row r="985" customFormat="false" ht="15" hidden="false" customHeight="true" outlineLevel="0" collapsed="false">
      <c r="A985" s="1" t="n">
        <v>2</v>
      </c>
      <c r="B985" s="1" t="n">
        <v>994</v>
      </c>
      <c r="C985" s="1" t="s">
        <v>52</v>
      </c>
      <c r="D985" s="1" t="s">
        <v>2390</v>
      </c>
      <c r="E985" s="15" t="n">
        <v>46283</v>
      </c>
      <c r="F985" s="15" t="n">
        <v>46276</v>
      </c>
      <c r="G985" s="1" t="s">
        <v>666</v>
      </c>
      <c r="H985" s="1" t="n">
        <v>1719664</v>
      </c>
      <c r="I985" s="1" t="n">
        <v>11</v>
      </c>
      <c r="J985" s="1" t="s">
        <v>2285</v>
      </c>
      <c r="K985" s="16" t="n">
        <v>571.91</v>
      </c>
      <c r="L985" s="1" t="s">
        <v>2286</v>
      </c>
    </row>
    <row r="986" customFormat="false" ht="15" hidden="false" customHeight="true" outlineLevel="0" collapsed="false">
      <c r="A986" s="1" t="n">
        <v>2</v>
      </c>
      <c r="B986" s="1" t="n">
        <v>1452168</v>
      </c>
      <c r="C986" s="1" t="s">
        <v>52</v>
      </c>
      <c r="D986" s="1" t="s">
        <v>2317</v>
      </c>
      <c r="E986" s="15" t="n">
        <v>46284</v>
      </c>
      <c r="F986" s="15" t="n">
        <v>46280</v>
      </c>
      <c r="G986" s="1" t="s">
        <v>343</v>
      </c>
      <c r="H986" s="1" t="n">
        <v>1724072</v>
      </c>
      <c r="I986" s="1" t="n">
        <v>11</v>
      </c>
      <c r="J986" s="1" t="s">
        <v>2285</v>
      </c>
      <c r="K986" s="16" t="n">
        <v>1598.5</v>
      </c>
      <c r="L986" s="1" t="s">
        <v>2286</v>
      </c>
    </row>
    <row r="987" customFormat="false" ht="15" hidden="false" customHeight="true" outlineLevel="0" collapsed="false">
      <c r="A987" s="1" t="n">
        <v>2</v>
      </c>
      <c r="B987" s="1" t="n">
        <v>15408</v>
      </c>
      <c r="C987" s="1" t="s">
        <v>52</v>
      </c>
      <c r="D987" s="1" t="s">
        <v>2287</v>
      </c>
      <c r="E987" s="15" t="n">
        <v>46284</v>
      </c>
      <c r="F987" s="15" t="n">
        <v>46284</v>
      </c>
      <c r="G987" s="1" t="s">
        <v>270</v>
      </c>
      <c r="H987" s="1" t="n">
        <v>1724290</v>
      </c>
      <c r="I987" s="1" t="n">
        <v>11</v>
      </c>
      <c r="J987" s="1" t="s">
        <v>2285</v>
      </c>
      <c r="K987" s="16" t="n">
        <v>672</v>
      </c>
      <c r="L987" s="1" t="s">
        <v>2286</v>
      </c>
    </row>
    <row r="988" customFormat="false" ht="15" hidden="false" customHeight="true" outlineLevel="0" collapsed="false">
      <c r="A988" s="1" t="n">
        <v>2</v>
      </c>
      <c r="B988" s="1" t="n">
        <v>1682632</v>
      </c>
      <c r="C988" s="1" t="s">
        <v>2289</v>
      </c>
      <c r="D988" s="1" t="s">
        <v>2290</v>
      </c>
      <c r="E988" s="15" t="n">
        <v>46284</v>
      </c>
      <c r="F988" s="15" t="n">
        <v>46283</v>
      </c>
      <c r="G988" s="1" t="s">
        <v>406</v>
      </c>
      <c r="H988" s="1" t="n">
        <v>1724027</v>
      </c>
      <c r="I988" s="1" t="n">
        <v>11</v>
      </c>
      <c r="J988" s="1" t="s">
        <v>2285</v>
      </c>
      <c r="K988" s="16" t="n">
        <v>151.5</v>
      </c>
      <c r="L988" s="1" t="s">
        <v>2286</v>
      </c>
    </row>
    <row r="989" customFormat="false" ht="15" hidden="false" customHeight="true" outlineLevel="0" collapsed="false">
      <c r="A989" s="1" t="n">
        <v>2</v>
      </c>
      <c r="B989" s="1" t="n">
        <v>311</v>
      </c>
      <c r="C989" s="1" t="s">
        <v>52</v>
      </c>
      <c r="D989" s="1" t="s">
        <v>2408</v>
      </c>
      <c r="E989" s="15" t="n">
        <v>46284</v>
      </c>
      <c r="F989" s="15" t="n">
        <v>46284</v>
      </c>
      <c r="G989" s="1" t="s">
        <v>622</v>
      </c>
      <c r="H989" s="1" t="n">
        <v>1734591</v>
      </c>
      <c r="I989" s="1" t="n">
        <v>11</v>
      </c>
      <c r="J989" s="1" t="s">
        <v>2285</v>
      </c>
      <c r="K989" s="16" t="n">
        <v>260</v>
      </c>
      <c r="L989" s="1" t="s">
        <v>2286</v>
      </c>
    </row>
    <row r="990" customFormat="false" ht="15" hidden="false" customHeight="true" outlineLevel="0" collapsed="false">
      <c r="A990" s="1" t="n">
        <v>2</v>
      </c>
      <c r="B990" s="1" t="n">
        <v>391</v>
      </c>
      <c r="C990" s="1" t="s">
        <v>52</v>
      </c>
      <c r="D990" s="1" t="s">
        <v>2298</v>
      </c>
      <c r="E990" s="15" t="n">
        <v>46284</v>
      </c>
      <c r="F990" s="15" t="n">
        <v>46283</v>
      </c>
      <c r="G990" s="1" t="s">
        <v>216</v>
      </c>
      <c r="H990" s="1" t="n">
        <v>1724049</v>
      </c>
      <c r="I990" s="1" t="n">
        <v>11</v>
      </c>
      <c r="J990" s="1" t="s">
        <v>2285</v>
      </c>
      <c r="K990" s="16" t="n">
        <v>350</v>
      </c>
      <c r="L990" s="1" t="s">
        <v>2286</v>
      </c>
    </row>
    <row r="991" customFormat="false" ht="15" hidden="false" customHeight="true" outlineLevel="0" collapsed="false">
      <c r="A991" s="1" t="n">
        <v>2</v>
      </c>
      <c r="B991" s="1" t="n">
        <v>4086</v>
      </c>
      <c r="C991" s="1" t="s">
        <v>52</v>
      </c>
      <c r="D991" s="1" t="s">
        <v>2291</v>
      </c>
      <c r="E991" s="15" t="n">
        <v>46284</v>
      </c>
      <c r="F991" s="15" t="n">
        <v>46283</v>
      </c>
      <c r="G991" s="1" t="s">
        <v>209</v>
      </c>
      <c r="H991" s="1" t="n">
        <v>1723987</v>
      </c>
      <c r="I991" s="1" t="n">
        <v>11</v>
      </c>
      <c r="J991" s="1" t="s">
        <v>2285</v>
      </c>
      <c r="K991" s="16" t="n">
        <v>589.5</v>
      </c>
      <c r="L991" s="1" t="s">
        <v>2286</v>
      </c>
    </row>
    <row r="992" customFormat="false" ht="15" hidden="false" customHeight="true" outlineLevel="0" collapsed="false">
      <c r="A992" s="1" t="n">
        <v>2</v>
      </c>
      <c r="B992" s="1" t="n">
        <v>4426</v>
      </c>
      <c r="C992" s="1" t="s">
        <v>67</v>
      </c>
      <c r="D992" s="1" t="s">
        <v>2341</v>
      </c>
      <c r="E992" s="15" t="n">
        <v>46284</v>
      </c>
      <c r="F992" s="15" t="n">
        <v>46283</v>
      </c>
      <c r="G992" s="1" t="s">
        <v>585</v>
      </c>
      <c r="H992" s="1" t="n">
        <v>1724146</v>
      </c>
      <c r="I992" s="1" t="n">
        <v>11</v>
      </c>
      <c r="J992" s="1" t="s">
        <v>2285</v>
      </c>
      <c r="K992" s="16" t="n">
        <v>3463.5</v>
      </c>
      <c r="L992" s="1" t="s">
        <v>2286</v>
      </c>
    </row>
    <row r="993" customFormat="false" ht="15" hidden="false" customHeight="true" outlineLevel="0" collapsed="false">
      <c r="A993" s="1" t="n">
        <v>2</v>
      </c>
      <c r="B993" s="1" t="n">
        <v>4694</v>
      </c>
      <c r="C993" s="1" t="s">
        <v>52</v>
      </c>
      <c r="D993" s="1" t="s">
        <v>2299</v>
      </c>
      <c r="E993" s="15" t="n">
        <v>46284</v>
      </c>
      <c r="F993" s="15" t="n">
        <v>46282</v>
      </c>
      <c r="G993" s="1" t="s">
        <v>95</v>
      </c>
      <c r="H993" s="1" t="n">
        <v>1724002</v>
      </c>
      <c r="I993" s="1" t="n">
        <v>11</v>
      </c>
      <c r="J993" s="1" t="s">
        <v>2285</v>
      </c>
      <c r="K993" s="16" t="n">
        <v>222</v>
      </c>
      <c r="L993" s="1" t="s">
        <v>2286</v>
      </c>
    </row>
    <row r="994" customFormat="false" ht="15" hidden="false" customHeight="true" outlineLevel="0" collapsed="false">
      <c r="A994" s="1" t="n">
        <v>2</v>
      </c>
      <c r="B994" s="1" t="n">
        <v>668</v>
      </c>
      <c r="C994" s="1" t="s">
        <v>52</v>
      </c>
      <c r="D994" s="1" t="s">
        <v>2300</v>
      </c>
      <c r="E994" s="15" t="n">
        <v>46284</v>
      </c>
      <c r="F994" s="15" t="n">
        <v>46283</v>
      </c>
      <c r="G994" s="1" t="s">
        <v>123</v>
      </c>
      <c r="H994" s="1" t="n">
        <v>1724324</v>
      </c>
      <c r="I994" s="1" t="n">
        <v>11</v>
      </c>
      <c r="J994" s="1" t="s">
        <v>2285</v>
      </c>
      <c r="K994" s="16" t="n">
        <v>180</v>
      </c>
      <c r="L994" s="1" t="s">
        <v>2286</v>
      </c>
    </row>
    <row r="995" customFormat="false" ht="15" hidden="false" customHeight="true" outlineLevel="0" collapsed="false">
      <c r="A995" s="1" t="n">
        <v>2</v>
      </c>
      <c r="B995" s="1" t="n">
        <v>11105</v>
      </c>
      <c r="C995" s="1" t="s">
        <v>52</v>
      </c>
      <c r="D995" s="1" t="s">
        <v>2391</v>
      </c>
      <c r="E995" s="15" t="n">
        <v>46286</v>
      </c>
      <c r="F995" s="15" t="n">
        <v>46275</v>
      </c>
      <c r="G995" s="1" t="s">
        <v>659</v>
      </c>
      <c r="H995" s="1" t="n">
        <v>1735888</v>
      </c>
      <c r="I995" s="1" t="n">
        <v>11</v>
      </c>
      <c r="J995" s="1" t="s">
        <v>2285</v>
      </c>
      <c r="K995" s="16" t="n">
        <v>10448.62</v>
      </c>
      <c r="L995" s="1" t="s">
        <v>2286</v>
      </c>
    </row>
    <row r="996" customFormat="false" ht="15" hidden="false" customHeight="true" outlineLevel="0" collapsed="false">
      <c r="A996" s="1" t="n">
        <v>2</v>
      </c>
      <c r="B996" s="1" t="n">
        <v>1272675</v>
      </c>
      <c r="C996" s="1" t="s">
        <v>52</v>
      </c>
      <c r="D996" s="1" t="s">
        <v>2329</v>
      </c>
      <c r="E996" s="15" t="n">
        <v>46286</v>
      </c>
      <c r="F996" s="15" t="n">
        <v>46286</v>
      </c>
      <c r="G996" s="1" t="s">
        <v>468</v>
      </c>
      <c r="H996" s="1" t="n">
        <v>1734537</v>
      </c>
      <c r="I996" s="1" t="n">
        <v>11</v>
      </c>
      <c r="J996" s="1" t="s">
        <v>2285</v>
      </c>
      <c r="K996" s="16" t="n">
        <v>447.47</v>
      </c>
      <c r="L996" s="1" t="s">
        <v>2286</v>
      </c>
    </row>
    <row r="997" customFormat="false" ht="15" hidden="false" customHeight="true" outlineLevel="0" collapsed="false">
      <c r="A997" s="1" t="n">
        <v>2</v>
      </c>
      <c r="B997" s="1" t="n">
        <v>15417</v>
      </c>
      <c r="C997" s="1" t="s">
        <v>52</v>
      </c>
      <c r="D997" s="1" t="s">
        <v>2287</v>
      </c>
      <c r="E997" s="15" t="n">
        <v>46286</v>
      </c>
      <c r="F997" s="15" t="n">
        <v>46284</v>
      </c>
      <c r="G997" s="1" t="s">
        <v>270</v>
      </c>
      <c r="H997" s="1" t="n">
        <v>1734909</v>
      </c>
      <c r="I997" s="1" t="n">
        <v>11</v>
      </c>
      <c r="J997" s="1" t="s">
        <v>2285</v>
      </c>
      <c r="K997" s="16" t="n">
        <v>4506.6</v>
      </c>
      <c r="L997" s="1" t="s">
        <v>2286</v>
      </c>
    </row>
    <row r="998" customFormat="false" ht="15" hidden="false" customHeight="true" outlineLevel="0" collapsed="false">
      <c r="A998" s="1" t="n">
        <v>2</v>
      </c>
      <c r="B998" s="1" t="n">
        <v>165649</v>
      </c>
      <c r="C998" s="1" t="s">
        <v>52</v>
      </c>
      <c r="D998" s="1" t="s">
        <v>2376</v>
      </c>
      <c r="E998" s="15" t="n">
        <v>46286</v>
      </c>
      <c r="F998" s="15" t="n">
        <v>46283</v>
      </c>
      <c r="G998" s="1" t="s">
        <v>840</v>
      </c>
      <c r="H998" s="1" t="n">
        <v>1734614</v>
      </c>
      <c r="I998" s="1" t="n">
        <v>11</v>
      </c>
      <c r="J998" s="1" t="s">
        <v>2285</v>
      </c>
      <c r="K998" s="16" t="n">
        <v>177</v>
      </c>
      <c r="L998" s="1" t="s">
        <v>2286</v>
      </c>
    </row>
    <row r="999" customFormat="false" ht="15" hidden="false" customHeight="true" outlineLevel="0" collapsed="false">
      <c r="A999" s="1" t="n">
        <v>2</v>
      </c>
      <c r="B999" s="1" t="n">
        <v>1683099</v>
      </c>
      <c r="C999" s="1" t="s">
        <v>2289</v>
      </c>
      <c r="D999" s="1" t="s">
        <v>2290</v>
      </c>
      <c r="E999" s="15" t="n">
        <v>46286</v>
      </c>
      <c r="F999" s="15" t="n">
        <v>46284</v>
      </c>
      <c r="G999" s="1" t="s">
        <v>406</v>
      </c>
      <c r="H999" s="1" t="n">
        <v>1734403</v>
      </c>
      <c r="I999" s="1" t="n">
        <v>11</v>
      </c>
      <c r="J999" s="1" t="s">
        <v>2285</v>
      </c>
      <c r="K999" s="16" t="n">
        <v>115</v>
      </c>
      <c r="L999" s="1" t="s">
        <v>2286</v>
      </c>
    </row>
    <row r="1000" customFormat="false" ht="15" hidden="false" customHeight="true" outlineLevel="0" collapsed="false">
      <c r="A1000" s="1" t="n">
        <v>2</v>
      </c>
      <c r="B1000" s="1" t="n">
        <v>1732186</v>
      </c>
      <c r="C1000" s="1" t="s">
        <v>52</v>
      </c>
      <c r="D1000" s="1" t="s">
        <v>2296</v>
      </c>
      <c r="E1000" s="15" t="n">
        <v>46286</v>
      </c>
      <c r="F1000" s="15" t="n">
        <v>46282</v>
      </c>
      <c r="G1000" s="1" t="s">
        <v>240</v>
      </c>
      <c r="H1000" s="1" t="n">
        <v>1734417</v>
      </c>
      <c r="I1000" s="1" t="n">
        <v>11</v>
      </c>
      <c r="J1000" s="1" t="s">
        <v>2285</v>
      </c>
      <c r="K1000" s="16" t="n">
        <v>395.28</v>
      </c>
      <c r="L1000" s="1" t="s">
        <v>2286</v>
      </c>
    </row>
    <row r="1001" customFormat="false" ht="15" hidden="false" customHeight="true" outlineLevel="0" collapsed="false">
      <c r="A1001" s="1" t="n">
        <v>2</v>
      </c>
      <c r="B1001" s="1" t="n">
        <v>1934563</v>
      </c>
      <c r="C1001" s="1" t="s">
        <v>52</v>
      </c>
      <c r="D1001" s="1" t="s">
        <v>2377</v>
      </c>
      <c r="E1001" s="15" t="n">
        <v>46286</v>
      </c>
      <c r="F1001" s="15" t="n">
        <v>46276</v>
      </c>
      <c r="G1001" s="1" t="s">
        <v>871</v>
      </c>
      <c r="H1001" s="1" t="n">
        <v>1734744</v>
      </c>
      <c r="I1001" s="1" t="n">
        <v>11</v>
      </c>
      <c r="J1001" s="1" t="s">
        <v>2285</v>
      </c>
      <c r="K1001" s="16" t="n">
        <v>896.25</v>
      </c>
      <c r="L1001" s="1" t="s">
        <v>2286</v>
      </c>
    </row>
    <row r="1002" customFormat="false" ht="15" hidden="false" customHeight="true" outlineLevel="0" collapsed="false">
      <c r="A1002" s="1" t="n">
        <v>2</v>
      </c>
      <c r="B1002" s="1" t="n">
        <v>1934564</v>
      </c>
      <c r="C1002" s="1" t="s">
        <v>52</v>
      </c>
      <c r="D1002" s="1" t="s">
        <v>2377</v>
      </c>
      <c r="E1002" s="15" t="n">
        <v>46286</v>
      </c>
      <c r="F1002" s="15" t="n">
        <v>46276</v>
      </c>
      <c r="G1002" s="1" t="s">
        <v>871</v>
      </c>
      <c r="H1002" s="1" t="n">
        <v>1734775</v>
      </c>
      <c r="I1002" s="1" t="n">
        <v>11</v>
      </c>
      <c r="J1002" s="1" t="s">
        <v>2285</v>
      </c>
      <c r="K1002" s="16" t="n">
        <v>896.25</v>
      </c>
      <c r="L1002" s="1" t="s">
        <v>2286</v>
      </c>
    </row>
    <row r="1003" customFormat="false" ht="15" hidden="false" customHeight="true" outlineLevel="0" collapsed="false">
      <c r="A1003" s="1" t="n">
        <v>2</v>
      </c>
      <c r="B1003" s="1" t="n">
        <v>2686</v>
      </c>
      <c r="C1003" s="1" t="s">
        <v>52</v>
      </c>
      <c r="D1003" s="1" t="s">
        <v>2297</v>
      </c>
      <c r="E1003" s="15" t="n">
        <v>46286</v>
      </c>
      <c r="F1003" s="15" t="n">
        <v>46286</v>
      </c>
      <c r="G1003" s="1" t="s">
        <v>153</v>
      </c>
      <c r="H1003" s="1" t="n">
        <v>1734519</v>
      </c>
      <c r="I1003" s="1" t="n">
        <v>6</v>
      </c>
      <c r="J1003" s="1" t="s">
        <v>2285</v>
      </c>
      <c r="K1003" s="16" t="n">
        <v>225</v>
      </c>
      <c r="L1003" s="1" t="s">
        <v>2286</v>
      </c>
    </row>
    <row r="1004" customFormat="false" ht="15" hidden="false" customHeight="true" outlineLevel="0" collapsed="false">
      <c r="A1004" s="1" t="n">
        <v>2</v>
      </c>
      <c r="B1004" s="1" t="n">
        <v>1042983</v>
      </c>
      <c r="C1004" s="1" t="s">
        <v>52</v>
      </c>
      <c r="D1004" s="1" t="s">
        <v>2295</v>
      </c>
      <c r="E1004" s="15" t="n">
        <v>46287</v>
      </c>
      <c r="F1004" s="15" t="n">
        <v>46286</v>
      </c>
      <c r="G1004" s="1" t="s">
        <v>228</v>
      </c>
      <c r="H1004" s="1" t="n">
        <v>1739522</v>
      </c>
      <c r="I1004" s="1" t="n">
        <v>11</v>
      </c>
      <c r="J1004" s="1" t="s">
        <v>2285</v>
      </c>
      <c r="K1004" s="16" t="n">
        <v>259.62</v>
      </c>
      <c r="L1004" s="1" t="s">
        <v>2286</v>
      </c>
    </row>
    <row r="1005" customFormat="false" ht="15" hidden="false" customHeight="true" outlineLevel="0" collapsed="false">
      <c r="A1005" s="1" t="n">
        <v>2</v>
      </c>
      <c r="B1005" s="1" t="n">
        <v>15422</v>
      </c>
      <c r="C1005" s="1" t="s">
        <v>52</v>
      </c>
      <c r="D1005" s="1" t="s">
        <v>2287</v>
      </c>
      <c r="E1005" s="15" t="n">
        <v>46287</v>
      </c>
      <c r="F1005" s="15" t="n">
        <v>46286</v>
      </c>
      <c r="G1005" s="1" t="s">
        <v>270</v>
      </c>
      <c r="H1005" s="1" t="n">
        <v>1740647</v>
      </c>
      <c r="I1005" s="1" t="n">
        <v>11</v>
      </c>
      <c r="J1005" s="1" t="s">
        <v>2285</v>
      </c>
      <c r="K1005" s="16" t="n">
        <v>2444.8</v>
      </c>
      <c r="L1005" s="1" t="s">
        <v>2286</v>
      </c>
    </row>
    <row r="1006" customFormat="false" ht="15" hidden="false" customHeight="true" outlineLevel="0" collapsed="false">
      <c r="A1006" s="1" t="n">
        <v>2</v>
      </c>
      <c r="B1006" s="1" t="n">
        <v>1683531</v>
      </c>
      <c r="C1006" s="1" t="s">
        <v>2289</v>
      </c>
      <c r="D1006" s="1" t="s">
        <v>2290</v>
      </c>
      <c r="E1006" s="15" t="n">
        <v>46287</v>
      </c>
      <c r="F1006" s="15" t="n">
        <v>46286</v>
      </c>
      <c r="G1006" s="1" t="s">
        <v>406</v>
      </c>
      <c r="H1006" s="1" t="n">
        <v>1739497</v>
      </c>
      <c r="I1006" s="1" t="n">
        <v>11</v>
      </c>
      <c r="J1006" s="1" t="s">
        <v>2285</v>
      </c>
      <c r="K1006" s="16" t="n">
        <v>157</v>
      </c>
      <c r="L1006" s="1" t="s">
        <v>2286</v>
      </c>
    </row>
    <row r="1007" customFormat="false" ht="15" hidden="false" customHeight="true" outlineLevel="0" collapsed="false">
      <c r="A1007" s="1" t="n">
        <v>2</v>
      </c>
      <c r="B1007" s="1" t="n">
        <v>1733742</v>
      </c>
      <c r="C1007" s="1" t="s">
        <v>52</v>
      </c>
      <c r="D1007" s="1" t="s">
        <v>2296</v>
      </c>
      <c r="E1007" s="15" t="n">
        <v>46287</v>
      </c>
      <c r="F1007" s="15" t="n">
        <v>46286</v>
      </c>
      <c r="G1007" s="1" t="s">
        <v>240</v>
      </c>
      <c r="H1007" s="1" t="n">
        <v>1739514</v>
      </c>
      <c r="I1007" s="1" t="n">
        <v>11</v>
      </c>
      <c r="J1007" s="1" t="s">
        <v>2285</v>
      </c>
      <c r="K1007" s="16" t="n">
        <v>366.24</v>
      </c>
      <c r="L1007" s="1" t="s">
        <v>2286</v>
      </c>
    </row>
    <row r="1008" customFormat="false" ht="15" hidden="false" customHeight="true" outlineLevel="0" collapsed="false">
      <c r="A1008" s="1" t="n">
        <v>2</v>
      </c>
      <c r="B1008" s="1" t="n">
        <v>2320993</v>
      </c>
      <c r="C1008" s="1" t="s">
        <v>52</v>
      </c>
      <c r="D1008" s="1" t="s">
        <v>2399</v>
      </c>
      <c r="E1008" s="15" t="n">
        <v>46287</v>
      </c>
      <c r="F1008" s="15" t="n">
        <v>46287</v>
      </c>
      <c r="G1008" s="1" t="s">
        <v>74</v>
      </c>
      <c r="H1008" s="1" t="n">
        <v>1739585</v>
      </c>
      <c r="I1008" s="1" t="n">
        <v>11</v>
      </c>
      <c r="J1008" s="1" t="s">
        <v>2285</v>
      </c>
      <c r="K1008" s="16" t="n">
        <v>707.16</v>
      </c>
      <c r="L1008" s="1" t="s">
        <v>2286</v>
      </c>
    </row>
    <row r="1009" customFormat="false" ht="15" hidden="false" customHeight="true" outlineLevel="0" collapsed="false">
      <c r="A1009" s="1" t="n">
        <v>2</v>
      </c>
      <c r="B1009" s="1" t="n">
        <v>2691</v>
      </c>
      <c r="C1009" s="1" t="s">
        <v>52</v>
      </c>
      <c r="D1009" s="1" t="s">
        <v>2297</v>
      </c>
      <c r="E1009" s="15" t="n">
        <v>46287</v>
      </c>
      <c r="F1009" s="15" t="n">
        <v>46287</v>
      </c>
      <c r="G1009" s="1" t="s">
        <v>153</v>
      </c>
      <c r="H1009" s="1" t="n">
        <v>1740335</v>
      </c>
      <c r="I1009" s="1" t="n">
        <v>6</v>
      </c>
      <c r="J1009" s="1" t="s">
        <v>2285</v>
      </c>
      <c r="K1009" s="16" t="n">
        <v>280</v>
      </c>
      <c r="L1009" s="1" t="s">
        <v>2286</v>
      </c>
    </row>
    <row r="1010" customFormat="false" ht="15" hidden="false" customHeight="true" outlineLevel="0" collapsed="false">
      <c r="A1010" s="1" t="n">
        <v>2</v>
      </c>
      <c r="B1010" s="1" t="n">
        <v>2692</v>
      </c>
      <c r="C1010" s="1" t="s">
        <v>52</v>
      </c>
      <c r="D1010" s="1" t="s">
        <v>2297</v>
      </c>
      <c r="E1010" s="15" t="n">
        <v>46287</v>
      </c>
      <c r="F1010" s="15" t="n">
        <v>46287</v>
      </c>
      <c r="G1010" s="1" t="s">
        <v>153</v>
      </c>
      <c r="H1010" s="1" t="n">
        <v>1740545</v>
      </c>
      <c r="I1010" s="1" t="n">
        <v>6</v>
      </c>
      <c r="J1010" s="1" t="s">
        <v>2285</v>
      </c>
      <c r="K1010" s="16" t="n">
        <v>2456</v>
      </c>
      <c r="L1010" s="1" t="s">
        <v>2286</v>
      </c>
    </row>
    <row r="1011" customFormat="false" ht="15" hidden="false" customHeight="true" outlineLevel="0" collapsed="false">
      <c r="A1011" s="1" t="n">
        <v>2</v>
      </c>
      <c r="B1011" s="1" t="n">
        <v>176831</v>
      </c>
      <c r="C1011" s="1" t="s">
        <v>52</v>
      </c>
      <c r="D1011" s="1" t="s">
        <v>2302</v>
      </c>
      <c r="E1011" s="15" t="n">
        <v>46288</v>
      </c>
      <c r="F1011" s="15" t="n">
        <v>46288</v>
      </c>
      <c r="G1011" s="1" t="s">
        <v>371</v>
      </c>
      <c r="H1011" s="1" t="n">
        <v>1745532</v>
      </c>
      <c r="I1011" s="1" t="n">
        <v>11</v>
      </c>
      <c r="J1011" s="1" t="s">
        <v>2285</v>
      </c>
      <c r="K1011" s="16" t="n">
        <v>2528.5</v>
      </c>
      <c r="L1011" s="1" t="s">
        <v>2286</v>
      </c>
    </row>
    <row r="1012" customFormat="false" ht="15" hidden="false" customHeight="true" outlineLevel="0" collapsed="false">
      <c r="A1012" s="1" t="n">
        <v>2</v>
      </c>
      <c r="B1012" s="1" t="n">
        <v>232190</v>
      </c>
      <c r="C1012" s="1" t="s">
        <v>44</v>
      </c>
      <c r="D1012" s="1" t="s">
        <v>2314</v>
      </c>
      <c r="E1012" s="15" t="n">
        <v>46288</v>
      </c>
      <c r="F1012" s="15" t="n">
        <v>46287</v>
      </c>
      <c r="G1012" s="1" t="s">
        <v>438</v>
      </c>
      <c r="H1012" s="1" t="n">
        <v>1744155</v>
      </c>
      <c r="I1012" s="1" t="n">
        <v>11</v>
      </c>
      <c r="J1012" s="1" t="s">
        <v>2285</v>
      </c>
      <c r="K1012" s="16" t="n">
        <v>473.34</v>
      </c>
      <c r="L1012" s="1" t="s">
        <v>2286</v>
      </c>
    </row>
    <row r="1013" customFormat="false" ht="15" hidden="false" customHeight="true" outlineLevel="0" collapsed="false">
      <c r="A1013" s="1" t="n">
        <v>2</v>
      </c>
      <c r="B1013" s="1" t="n">
        <v>2695</v>
      </c>
      <c r="C1013" s="1" t="s">
        <v>52</v>
      </c>
      <c r="D1013" s="1" t="s">
        <v>2297</v>
      </c>
      <c r="E1013" s="15" t="n">
        <v>46288</v>
      </c>
      <c r="F1013" s="15" t="n">
        <v>46288</v>
      </c>
      <c r="G1013" s="1" t="s">
        <v>153</v>
      </c>
      <c r="H1013" s="1" t="n">
        <v>1744126</v>
      </c>
      <c r="I1013" s="1" t="n">
        <v>6</v>
      </c>
      <c r="J1013" s="1" t="s">
        <v>2285</v>
      </c>
      <c r="K1013" s="16" t="n">
        <v>195</v>
      </c>
      <c r="L1013" s="1" t="s">
        <v>2286</v>
      </c>
    </row>
    <row r="1014" customFormat="false" ht="15" hidden="false" customHeight="true" outlineLevel="0" collapsed="false">
      <c r="A1014" s="1" t="n">
        <v>2</v>
      </c>
      <c r="B1014" s="1" t="n">
        <v>2696</v>
      </c>
      <c r="C1014" s="1" t="s">
        <v>52</v>
      </c>
      <c r="D1014" s="1" t="s">
        <v>2297</v>
      </c>
      <c r="E1014" s="15" t="n">
        <v>46288</v>
      </c>
      <c r="F1014" s="15" t="n">
        <v>46288</v>
      </c>
      <c r="G1014" s="1" t="s">
        <v>153</v>
      </c>
      <c r="H1014" s="1" t="n">
        <v>1744490</v>
      </c>
      <c r="I1014" s="1" t="n">
        <v>6</v>
      </c>
      <c r="J1014" s="1" t="s">
        <v>2285</v>
      </c>
      <c r="K1014" s="16" t="n">
        <v>1200</v>
      </c>
      <c r="L1014" s="1" t="s">
        <v>2286</v>
      </c>
    </row>
    <row r="1015" customFormat="false" ht="15" hidden="false" customHeight="true" outlineLevel="0" collapsed="false">
      <c r="A1015" s="1" t="n">
        <v>2</v>
      </c>
      <c r="B1015" s="1" t="n">
        <v>294</v>
      </c>
      <c r="C1015" s="1" t="s">
        <v>52</v>
      </c>
      <c r="D1015" s="1" t="s">
        <v>2408</v>
      </c>
      <c r="E1015" s="15" t="n">
        <v>46288</v>
      </c>
      <c r="F1015" s="15" t="n">
        <v>46280</v>
      </c>
      <c r="G1015" s="1" t="s">
        <v>622</v>
      </c>
      <c r="H1015" s="1" t="n">
        <v>1748728</v>
      </c>
      <c r="I1015" s="1" t="n">
        <v>11</v>
      </c>
      <c r="J1015" s="1" t="s">
        <v>2285</v>
      </c>
      <c r="K1015" s="16" t="n">
        <v>140</v>
      </c>
      <c r="L1015" s="1" t="s">
        <v>2286</v>
      </c>
    </row>
    <row r="1016" customFormat="false" ht="15" hidden="false" customHeight="true" outlineLevel="0" collapsed="false">
      <c r="A1016" s="1" t="n">
        <v>2</v>
      </c>
      <c r="B1016" s="1" t="n">
        <v>3973</v>
      </c>
      <c r="C1016" s="1" t="s">
        <v>52</v>
      </c>
      <c r="D1016" s="1" t="s">
        <v>2308</v>
      </c>
      <c r="E1016" s="15" t="n">
        <v>46288</v>
      </c>
      <c r="F1016" s="15" t="n">
        <v>46287</v>
      </c>
      <c r="G1016" s="1" t="s">
        <v>174</v>
      </c>
      <c r="H1016" s="1" t="n">
        <v>1744105</v>
      </c>
      <c r="I1016" s="1" t="n">
        <v>11</v>
      </c>
      <c r="J1016" s="1" t="s">
        <v>2285</v>
      </c>
      <c r="K1016" s="16" t="n">
        <v>108</v>
      </c>
      <c r="L1016" s="1" t="s">
        <v>2286</v>
      </c>
    </row>
    <row r="1017" customFormat="false" ht="15" hidden="false" customHeight="true" outlineLevel="0" collapsed="false">
      <c r="A1017" s="1" t="n">
        <v>2</v>
      </c>
      <c r="B1017" s="1" t="n">
        <v>48651</v>
      </c>
      <c r="C1017" s="1" t="s">
        <v>52</v>
      </c>
      <c r="D1017" s="1" t="s">
        <v>2315</v>
      </c>
      <c r="E1017" s="15" t="n">
        <v>46288</v>
      </c>
      <c r="F1017" s="15" t="n">
        <v>46287</v>
      </c>
      <c r="G1017" s="1" t="s">
        <v>443</v>
      </c>
      <c r="H1017" s="1" t="n">
        <v>1744066</v>
      </c>
      <c r="I1017" s="1" t="n">
        <v>11</v>
      </c>
      <c r="J1017" s="1" t="s">
        <v>2285</v>
      </c>
      <c r="K1017" s="16" t="n">
        <v>460</v>
      </c>
      <c r="L1017" s="1" t="s">
        <v>2286</v>
      </c>
    </row>
    <row r="1018" customFormat="false" ht="15" hidden="false" customHeight="true" outlineLevel="0" collapsed="false">
      <c r="A1018" s="1" t="n">
        <v>2</v>
      </c>
      <c r="B1018" s="1" t="n">
        <v>698007</v>
      </c>
      <c r="C1018" s="1" t="s">
        <v>52</v>
      </c>
      <c r="D1018" s="1" t="s">
        <v>2327</v>
      </c>
      <c r="E1018" s="15" t="n">
        <v>46288</v>
      </c>
      <c r="F1018" s="15" t="n">
        <v>46287</v>
      </c>
      <c r="G1018" s="1" t="s">
        <v>236</v>
      </c>
      <c r="H1018" s="1" t="n">
        <v>1745266</v>
      </c>
      <c r="I1018" s="1" t="n">
        <v>11</v>
      </c>
      <c r="J1018" s="1" t="s">
        <v>2285</v>
      </c>
      <c r="K1018" s="16" t="n">
        <v>359.5</v>
      </c>
      <c r="L1018" s="1" t="s">
        <v>2286</v>
      </c>
    </row>
    <row r="1019" customFormat="false" ht="15" hidden="false" customHeight="true" outlineLevel="0" collapsed="false">
      <c r="A1019" s="1" t="n">
        <v>2</v>
      </c>
      <c r="B1019" s="1" t="n">
        <v>762379</v>
      </c>
      <c r="C1019" s="1" t="s">
        <v>2346</v>
      </c>
      <c r="D1019" s="1" t="s">
        <v>2374</v>
      </c>
      <c r="E1019" s="15" t="n">
        <v>46288</v>
      </c>
      <c r="F1019" s="15" t="n">
        <v>46287</v>
      </c>
      <c r="G1019" s="1" t="s">
        <v>151</v>
      </c>
      <c r="H1019" s="1" t="n">
        <v>1745659</v>
      </c>
      <c r="I1019" s="1" t="n">
        <v>11</v>
      </c>
      <c r="J1019" s="1" t="s">
        <v>2285</v>
      </c>
      <c r="K1019" s="16" t="n">
        <v>730.75</v>
      </c>
      <c r="L1019" s="1" t="s">
        <v>2286</v>
      </c>
    </row>
    <row r="1020" customFormat="false" ht="15" hidden="false" customHeight="true" outlineLevel="0" collapsed="false">
      <c r="A1020" s="1" t="n">
        <v>2</v>
      </c>
      <c r="B1020" s="1" t="n">
        <v>776</v>
      </c>
      <c r="C1020" s="1" t="s">
        <v>52</v>
      </c>
      <c r="D1020" s="1" t="s">
        <v>2413</v>
      </c>
      <c r="E1020" s="15" t="n">
        <v>46288</v>
      </c>
      <c r="F1020" s="15" t="n">
        <v>46287</v>
      </c>
      <c r="G1020" s="1" t="s">
        <v>1143</v>
      </c>
      <c r="H1020" s="1" t="n">
        <v>1744550</v>
      </c>
      <c r="I1020" s="1" t="n">
        <v>11</v>
      </c>
      <c r="J1020" s="1" t="s">
        <v>2285</v>
      </c>
      <c r="K1020" s="16" t="n">
        <v>673</v>
      </c>
      <c r="L1020" s="1" t="s">
        <v>2286</v>
      </c>
    </row>
    <row r="1021" customFormat="false" ht="15" hidden="false" customHeight="true" outlineLevel="0" collapsed="false">
      <c r="A1021" s="1" t="n">
        <v>2</v>
      </c>
      <c r="B1021" s="1" t="n">
        <v>816</v>
      </c>
      <c r="C1021" s="1" t="s">
        <v>44</v>
      </c>
      <c r="D1021" s="1" t="s">
        <v>2292</v>
      </c>
      <c r="E1021" s="15" t="n">
        <v>46288</v>
      </c>
      <c r="F1021" s="15" t="n">
        <v>46287</v>
      </c>
      <c r="G1021" s="1" t="s">
        <v>204</v>
      </c>
      <c r="H1021" s="1" t="n">
        <v>1745294</v>
      </c>
      <c r="I1021" s="1" t="n">
        <v>11</v>
      </c>
      <c r="J1021" s="1" t="s">
        <v>2285</v>
      </c>
      <c r="K1021" s="16" t="n">
        <v>254.76</v>
      </c>
      <c r="L1021" s="1" t="s">
        <v>2286</v>
      </c>
    </row>
    <row r="1022" customFormat="false" ht="15" hidden="false" customHeight="true" outlineLevel="0" collapsed="false">
      <c r="A1022" s="1" t="n">
        <v>2</v>
      </c>
      <c r="B1022" s="1" t="n">
        <v>874491</v>
      </c>
      <c r="C1022" s="1" t="s">
        <v>52</v>
      </c>
      <c r="D1022" s="1" t="s">
        <v>2335</v>
      </c>
      <c r="E1022" s="15" t="n">
        <v>46288</v>
      </c>
      <c r="F1022" s="15" t="n">
        <v>46287</v>
      </c>
      <c r="G1022" s="1" t="s">
        <v>193</v>
      </c>
      <c r="H1022" s="1" t="n">
        <v>1744604</v>
      </c>
      <c r="I1022" s="1" t="n">
        <v>11</v>
      </c>
      <c r="J1022" s="1" t="s">
        <v>2285</v>
      </c>
      <c r="K1022" s="16" t="n">
        <v>592.8</v>
      </c>
      <c r="L1022" s="1" t="s">
        <v>2286</v>
      </c>
    </row>
    <row r="1023" customFormat="false" ht="15" hidden="false" customHeight="true" outlineLevel="0" collapsed="false">
      <c r="A1023" s="1" t="n">
        <v>2</v>
      </c>
      <c r="B1023" s="1" t="n">
        <v>1274240</v>
      </c>
      <c r="C1023" s="1" t="s">
        <v>52</v>
      </c>
      <c r="D1023" s="1" t="s">
        <v>2329</v>
      </c>
      <c r="E1023" s="15" t="n">
        <v>46289</v>
      </c>
      <c r="F1023" s="15" t="n">
        <v>46289</v>
      </c>
      <c r="G1023" s="1" t="s">
        <v>468</v>
      </c>
      <c r="H1023" s="1" t="n">
        <v>1749058</v>
      </c>
      <c r="I1023" s="1" t="n">
        <v>11</v>
      </c>
      <c r="J1023" s="1" t="s">
        <v>2285</v>
      </c>
      <c r="K1023" s="16" t="n">
        <v>381.01</v>
      </c>
      <c r="L1023" s="1" t="s">
        <v>2286</v>
      </c>
    </row>
    <row r="1024" customFormat="false" ht="15" hidden="false" customHeight="true" outlineLevel="0" collapsed="false">
      <c r="A1024" s="1" t="n">
        <v>2</v>
      </c>
      <c r="B1024" s="1" t="n">
        <v>1684770</v>
      </c>
      <c r="C1024" s="1" t="s">
        <v>2289</v>
      </c>
      <c r="D1024" s="1" t="s">
        <v>2290</v>
      </c>
      <c r="E1024" s="15" t="n">
        <v>46289</v>
      </c>
      <c r="F1024" s="15" t="n">
        <v>46288</v>
      </c>
      <c r="G1024" s="1" t="s">
        <v>406</v>
      </c>
      <c r="H1024" s="1" t="n">
        <v>1748789</v>
      </c>
      <c r="I1024" s="1" t="n">
        <v>11</v>
      </c>
      <c r="J1024" s="1" t="s">
        <v>2285</v>
      </c>
      <c r="K1024" s="16" t="n">
        <v>130</v>
      </c>
      <c r="L1024" s="1" t="s">
        <v>2286</v>
      </c>
    </row>
    <row r="1025" customFormat="false" ht="15" hidden="false" customHeight="true" outlineLevel="0" collapsed="false">
      <c r="A1025" s="1" t="n">
        <v>2</v>
      </c>
      <c r="B1025" s="1" t="n">
        <v>198764</v>
      </c>
      <c r="C1025" s="1" t="s">
        <v>52</v>
      </c>
      <c r="D1025" s="1" t="s">
        <v>2306</v>
      </c>
      <c r="E1025" s="15" t="n">
        <v>46289</v>
      </c>
      <c r="F1025" s="15" t="n">
        <v>46288</v>
      </c>
      <c r="G1025" s="1" t="s">
        <v>197</v>
      </c>
      <c r="H1025" s="1" t="n">
        <v>1748776</v>
      </c>
      <c r="I1025" s="1" t="n">
        <v>11</v>
      </c>
      <c r="J1025" s="1" t="s">
        <v>2285</v>
      </c>
      <c r="K1025" s="16" t="n">
        <v>809.66</v>
      </c>
      <c r="L1025" s="1" t="s">
        <v>2286</v>
      </c>
    </row>
    <row r="1026" customFormat="false" ht="15" hidden="false" customHeight="true" outlineLevel="0" collapsed="false">
      <c r="A1026" s="1" t="n">
        <v>2</v>
      </c>
      <c r="B1026" s="1" t="n">
        <v>2699</v>
      </c>
      <c r="C1026" s="1" t="s">
        <v>52</v>
      </c>
      <c r="D1026" s="1" t="s">
        <v>2297</v>
      </c>
      <c r="E1026" s="15" t="n">
        <v>46289</v>
      </c>
      <c r="F1026" s="15" t="n">
        <v>46289</v>
      </c>
      <c r="G1026" s="1" t="s">
        <v>153</v>
      </c>
      <c r="H1026" s="1" t="n">
        <v>1752172</v>
      </c>
      <c r="I1026" s="1" t="n">
        <v>6</v>
      </c>
      <c r="J1026" s="1" t="s">
        <v>2285</v>
      </c>
      <c r="K1026" s="16" t="n">
        <v>225</v>
      </c>
      <c r="L1026" s="1" t="s">
        <v>2286</v>
      </c>
    </row>
    <row r="1027" customFormat="false" ht="15" hidden="false" customHeight="true" outlineLevel="0" collapsed="false">
      <c r="A1027" s="1" t="n">
        <v>2</v>
      </c>
      <c r="B1027" s="1" t="n">
        <v>32550</v>
      </c>
      <c r="C1027" s="1" t="s">
        <v>52</v>
      </c>
      <c r="D1027" s="1" t="s">
        <v>2303</v>
      </c>
      <c r="E1027" s="15" t="n">
        <v>46289</v>
      </c>
      <c r="F1027" s="15" t="n">
        <v>46289</v>
      </c>
      <c r="G1027" s="1" t="s">
        <v>147</v>
      </c>
      <c r="H1027" s="1" t="n">
        <v>1752146</v>
      </c>
      <c r="I1027" s="1" t="n">
        <v>11</v>
      </c>
      <c r="J1027" s="1" t="s">
        <v>2285</v>
      </c>
      <c r="K1027" s="16" t="n">
        <v>264</v>
      </c>
      <c r="L1027" s="1" t="s">
        <v>2286</v>
      </c>
    </row>
    <row r="1028" customFormat="false" ht="15" hidden="false" customHeight="true" outlineLevel="0" collapsed="false">
      <c r="A1028" s="1" t="n">
        <v>2</v>
      </c>
      <c r="B1028" s="1" t="n">
        <v>330</v>
      </c>
      <c r="C1028" s="1" t="s">
        <v>52</v>
      </c>
      <c r="D1028" s="1" t="s">
        <v>2408</v>
      </c>
      <c r="E1028" s="15" t="n">
        <v>46289</v>
      </c>
      <c r="F1028" s="15" t="n">
        <v>46289</v>
      </c>
      <c r="G1028" s="1" t="s">
        <v>622</v>
      </c>
      <c r="H1028" s="1" t="n">
        <v>1752096</v>
      </c>
      <c r="I1028" s="1" t="n">
        <v>11</v>
      </c>
      <c r="J1028" s="1" t="s">
        <v>2285</v>
      </c>
      <c r="K1028" s="16" t="n">
        <v>200</v>
      </c>
      <c r="L1028" s="1" t="s">
        <v>2286</v>
      </c>
    </row>
    <row r="1029" customFormat="false" ht="15" hidden="false" customHeight="true" outlineLevel="0" collapsed="false">
      <c r="A1029" s="1" t="n">
        <v>2</v>
      </c>
      <c r="B1029" s="1" t="n">
        <v>33788</v>
      </c>
      <c r="C1029" s="1" t="s">
        <v>102</v>
      </c>
      <c r="D1029" s="1" t="s">
        <v>2322</v>
      </c>
      <c r="E1029" s="15" t="n">
        <v>46289</v>
      </c>
      <c r="F1029" s="15" t="n">
        <v>46288</v>
      </c>
      <c r="G1029" s="1" t="s">
        <v>268</v>
      </c>
      <c r="H1029" s="1" t="n">
        <v>1748842</v>
      </c>
      <c r="I1029" s="1" t="n">
        <v>11</v>
      </c>
      <c r="J1029" s="1" t="s">
        <v>2285</v>
      </c>
      <c r="K1029" s="16" t="n">
        <v>5496.63</v>
      </c>
      <c r="L1029" s="1" t="s">
        <v>2286</v>
      </c>
    </row>
    <row r="1030" customFormat="false" ht="12.75" hidden="false" customHeight="true" outlineLevel="0" collapsed="false">
      <c r="A1030" s="1" t="n">
        <v>2</v>
      </c>
      <c r="B1030" s="1" t="n">
        <v>649357</v>
      </c>
      <c r="C1030" s="1" t="s">
        <v>102</v>
      </c>
      <c r="D1030" s="1" t="s">
        <v>2334</v>
      </c>
      <c r="E1030" s="15" t="n">
        <v>46289</v>
      </c>
      <c r="F1030" s="15" t="n">
        <v>46288</v>
      </c>
      <c r="G1030" s="1" t="s">
        <v>471</v>
      </c>
      <c r="H1030" s="1" t="n">
        <v>1749535</v>
      </c>
      <c r="I1030" s="1" t="n">
        <v>11</v>
      </c>
      <c r="J1030" s="1" t="s">
        <v>2285</v>
      </c>
      <c r="K1030" s="16" t="n">
        <v>617</v>
      </c>
      <c r="L1030" s="1" t="s">
        <v>2286</v>
      </c>
    </row>
    <row r="1031" customFormat="false" ht="12.75" hidden="false" customHeight="true" outlineLevel="0" collapsed="false">
      <c r="A1031" s="1" t="n">
        <v>2</v>
      </c>
      <c r="B1031" s="1" t="n">
        <v>1301295</v>
      </c>
      <c r="C1031" s="1" t="s">
        <v>80</v>
      </c>
      <c r="D1031" s="1" t="s">
        <v>2284</v>
      </c>
      <c r="E1031" s="15" t="n">
        <v>46290</v>
      </c>
      <c r="F1031" s="15" t="n">
        <v>46287</v>
      </c>
      <c r="G1031" s="1" t="s">
        <v>130</v>
      </c>
      <c r="H1031" s="1" t="n">
        <v>1755117</v>
      </c>
      <c r="I1031" s="1" t="n">
        <v>11</v>
      </c>
      <c r="J1031" s="1" t="s">
        <v>2285</v>
      </c>
      <c r="K1031" s="16" t="n">
        <v>538.83</v>
      </c>
      <c r="L1031" s="1" t="s">
        <v>2286</v>
      </c>
    </row>
    <row r="1032" customFormat="false" ht="12.75" hidden="false" customHeight="true" outlineLevel="0" collapsed="false">
      <c r="A1032" s="1" t="n">
        <v>2</v>
      </c>
      <c r="B1032" s="1" t="n">
        <v>1634890</v>
      </c>
      <c r="C1032" s="1" t="s">
        <v>52</v>
      </c>
      <c r="D1032" s="1" t="s">
        <v>2336</v>
      </c>
      <c r="E1032" s="15" t="n">
        <v>46290</v>
      </c>
      <c r="F1032" s="15" t="n">
        <v>46290</v>
      </c>
      <c r="G1032" s="1" t="s">
        <v>50</v>
      </c>
      <c r="H1032" s="1" t="n">
        <v>1756301</v>
      </c>
      <c r="I1032" s="1" t="n">
        <v>11</v>
      </c>
      <c r="J1032" s="1" t="s">
        <v>2285</v>
      </c>
      <c r="K1032" s="16" t="n">
        <v>642.58</v>
      </c>
      <c r="L1032" s="1" t="s">
        <v>2286</v>
      </c>
    </row>
    <row r="1033" customFormat="false" ht="12.75" hidden="false" customHeight="true" outlineLevel="0" collapsed="false">
      <c r="A1033" s="1" t="n">
        <v>2</v>
      </c>
      <c r="B1033" s="1" t="n">
        <v>1736722</v>
      </c>
      <c r="C1033" s="1" t="s">
        <v>52</v>
      </c>
      <c r="D1033" s="1" t="s">
        <v>2296</v>
      </c>
      <c r="E1033" s="15" t="n">
        <v>46290</v>
      </c>
      <c r="F1033" s="15" t="n">
        <v>46289</v>
      </c>
      <c r="G1033" s="1" t="s">
        <v>240</v>
      </c>
      <c r="H1033" s="1" t="n">
        <v>1756180</v>
      </c>
      <c r="I1033" s="1" t="n">
        <v>11</v>
      </c>
      <c r="J1033" s="1" t="s">
        <v>2285</v>
      </c>
      <c r="K1033" s="16" t="n">
        <v>318.99</v>
      </c>
      <c r="L1033" s="1" t="s">
        <v>2286</v>
      </c>
    </row>
    <row r="1034" customFormat="false" ht="12.75" hidden="false" customHeight="true" outlineLevel="0" collapsed="false">
      <c r="A1034" s="1" t="n">
        <v>2</v>
      </c>
      <c r="B1034" s="1" t="n">
        <v>2056092</v>
      </c>
      <c r="C1034" s="1" t="s">
        <v>36</v>
      </c>
      <c r="D1034" s="1" t="s">
        <v>2284</v>
      </c>
      <c r="E1034" s="15" t="n">
        <v>46290</v>
      </c>
      <c r="F1034" s="15" t="n">
        <v>46287</v>
      </c>
      <c r="G1034" s="1" t="s">
        <v>130</v>
      </c>
      <c r="H1034" s="1" t="n">
        <v>1755142</v>
      </c>
      <c r="I1034" s="1" t="n">
        <v>11</v>
      </c>
      <c r="J1034" s="1" t="s">
        <v>2285</v>
      </c>
      <c r="K1034" s="16" t="n">
        <v>950.6</v>
      </c>
      <c r="L1034" s="1" t="s">
        <v>2286</v>
      </c>
    </row>
    <row r="1035" customFormat="false" ht="12.75" hidden="false" customHeight="true" outlineLevel="0" collapsed="false">
      <c r="A1035" s="1" t="n">
        <v>2</v>
      </c>
      <c r="B1035" s="1" t="n">
        <v>20716</v>
      </c>
      <c r="C1035" s="1" t="s">
        <v>89</v>
      </c>
      <c r="D1035" s="1" t="s">
        <v>2331</v>
      </c>
      <c r="E1035" s="15" t="n">
        <v>46290</v>
      </c>
      <c r="F1035" s="15" t="n">
        <v>46289</v>
      </c>
      <c r="G1035" s="1" t="s">
        <v>390</v>
      </c>
      <c r="H1035" s="1" t="n">
        <v>1755212</v>
      </c>
      <c r="I1035" s="1" t="n">
        <v>11</v>
      </c>
      <c r="J1035" s="1" t="s">
        <v>2285</v>
      </c>
      <c r="K1035" s="16" t="n">
        <v>4041.68</v>
      </c>
      <c r="L1035" s="1" t="s">
        <v>2286</v>
      </c>
    </row>
    <row r="1036" customFormat="false" ht="12.75" hidden="false" customHeight="true" outlineLevel="0" collapsed="false">
      <c r="A1036" s="1" t="n">
        <v>2</v>
      </c>
      <c r="B1036" s="1" t="n">
        <v>213686</v>
      </c>
      <c r="C1036" s="1" t="s">
        <v>52</v>
      </c>
      <c r="D1036" s="1" t="s">
        <v>2379</v>
      </c>
      <c r="E1036" s="15" t="n">
        <v>46290</v>
      </c>
      <c r="F1036" s="15" t="n">
        <v>46289</v>
      </c>
      <c r="G1036" s="1" t="s">
        <v>787</v>
      </c>
      <c r="H1036" s="1" t="n">
        <v>1756488</v>
      </c>
      <c r="I1036" s="1" t="n">
        <v>11</v>
      </c>
      <c r="J1036" s="1" t="s">
        <v>2285</v>
      </c>
      <c r="K1036" s="16" t="n">
        <v>1766.5</v>
      </c>
      <c r="L1036" s="1" t="s">
        <v>2286</v>
      </c>
    </row>
    <row r="1037" customFormat="false" ht="12.75" hidden="false" customHeight="true" outlineLevel="0" collapsed="false">
      <c r="A1037" s="1" t="n">
        <v>2</v>
      </c>
      <c r="B1037" s="1" t="n">
        <v>2700</v>
      </c>
      <c r="C1037" s="1" t="s">
        <v>52</v>
      </c>
      <c r="D1037" s="1" t="s">
        <v>2297</v>
      </c>
      <c r="E1037" s="15" t="n">
        <v>46290</v>
      </c>
      <c r="F1037" s="15" t="n">
        <v>46290</v>
      </c>
      <c r="G1037" s="1" t="s">
        <v>153</v>
      </c>
      <c r="H1037" s="1" t="n">
        <v>1756574</v>
      </c>
      <c r="I1037" s="1" t="n">
        <v>6</v>
      </c>
      <c r="J1037" s="1" t="s">
        <v>2285</v>
      </c>
      <c r="K1037" s="16" t="n">
        <v>1382</v>
      </c>
      <c r="L1037" s="1" t="s">
        <v>2286</v>
      </c>
    </row>
    <row r="1038" customFormat="false" ht="12.75" hidden="false" customHeight="true" outlineLevel="0" collapsed="false">
      <c r="A1038" s="1" t="n">
        <v>2</v>
      </c>
      <c r="B1038" s="1" t="n">
        <v>395</v>
      </c>
      <c r="C1038" s="1" t="s">
        <v>52</v>
      </c>
      <c r="D1038" s="1" t="s">
        <v>2298</v>
      </c>
      <c r="E1038" s="15" t="n">
        <v>46290</v>
      </c>
      <c r="F1038" s="15" t="n">
        <v>46289</v>
      </c>
      <c r="G1038" s="1" t="s">
        <v>216</v>
      </c>
      <c r="H1038" s="1" t="n">
        <v>1755337</v>
      </c>
      <c r="I1038" s="1" t="n">
        <v>11</v>
      </c>
      <c r="J1038" s="1" t="s">
        <v>2285</v>
      </c>
      <c r="K1038" s="16" t="n">
        <v>949.6</v>
      </c>
      <c r="L1038" s="1" t="s">
        <v>2286</v>
      </c>
    </row>
    <row r="1039" customFormat="false" ht="12.75" hidden="false" customHeight="true" outlineLevel="0" collapsed="false">
      <c r="A1039" s="1" t="n">
        <v>2</v>
      </c>
      <c r="B1039" s="1" t="n">
        <v>4140</v>
      </c>
      <c r="C1039" s="1" t="s">
        <v>52</v>
      </c>
      <c r="D1039" s="1" t="s">
        <v>2291</v>
      </c>
      <c r="E1039" s="15" t="n">
        <v>46290</v>
      </c>
      <c r="F1039" s="15" t="n">
        <v>46289</v>
      </c>
      <c r="G1039" s="1" t="s">
        <v>209</v>
      </c>
      <c r="H1039" s="1" t="n">
        <v>1755003</v>
      </c>
      <c r="I1039" s="1" t="n">
        <v>11</v>
      </c>
      <c r="J1039" s="1" t="s">
        <v>2285</v>
      </c>
      <c r="K1039" s="16" t="n">
        <v>454.65</v>
      </c>
      <c r="L1039" s="1" t="s">
        <v>2286</v>
      </c>
    </row>
    <row r="1040" customFormat="false" ht="12.75" hidden="false" customHeight="true" outlineLevel="0" collapsed="false">
      <c r="A1040" s="1" t="n">
        <v>2</v>
      </c>
      <c r="B1040" s="1" t="n">
        <v>452</v>
      </c>
      <c r="C1040" s="1" t="s">
        <v>52</v>
      </c>
      <c r="D1040" s="1" t="s">
        <v>2320</v>
      </c>
      <c r="E1040" s="15" t="n">
        <v>46290</v>
      </c>
      <c r="F1040" s="15" t="n">
        <v>46290</v>
      </c>
      <c r="G1040" s="1" t="s">
        <v>86</v>
      </c>
      <c r="H1040" s="1" t="n">
        <v>1756281</v>
      </c>
      <c r="I1040" s="1" t="n">
        <v>11</v>
      </c>
      <c r="J1040" s="1" t="s">
        <v>2285</v>
      </c>
      <c r="K1040" s="16" t="n">
        <v>297</v>
      </c>
      <c r="L1040" s="1" t="s">
        <v>2286</v>
      </c>
    </row>
    <row r="1041" customFormat="false" ht="12.75" hidden="false" customHeight="true" outlineLevel="0" collapsed="false">
      <c r="A1041" s="1" t="n">
        <v>2</v>
      </c>
      <c r="B1041" s="1" t="n">
        <v>4761</v>
      </c>
      <c r="C1041" s="1" t="s">
        <v>52</v>
      </c>
      <c r="D1041" s="1" t="s">
        <v>2299</v>
      </c>
      <c r="E1041" s="15" t="n">
        <v>46290</v>
      </c>
      <c r="F1041" s="15" t="n">
        <v>46289</v>
      </c>
      <c r="G1041" s="1" t="s">
        <v>95</v>
      </c>
      <c r="H1041" s="1" t="n">
        <v>1756260</v>
      </c>
      <c r="I1041" s="1" t="n">
        <v>11</v>
      </c>
      <c r="J1041" s="1" t="s">
        <v>2285</v>
      </c>
      <c r="K1041" s="16" t="n">
        <v>133.05</v>
      </c>
      <c r="L1041" s="1" t="s">
        <v>2286</v>
      </c>
    </row>
    <row r="1042" customFormat="false" ht="12.75" hidden="false" customHeight="true" outlineLevel="0" collapsed="false">
      <c r="A1042" s="1" t="n">
        <v>2</v>
      </c>
      <c r="B1042" s="1" t="n">
        <v>6165</v>
      </c>
      <c r="C1042" s="1" t="s">
        <v>52</v>
      </c>
      <c r="D1042" s="1" t="s">
        <v>2311</v>
      </c>
      <c r="E1042" s="15" t="n">
        <v>46290</v>
      </c>
      <c r="F1042" s="15" t="n">
        <v>46290</v>
      </c>
      <c r="G1042" s="1" t="s">
        <v>84</v>
      </c>
      <c r="H1042" s="1" t="n">
        <v>1756316</v>
      </c>
      <c r="I1042" s="1" t="n">
        <v>11</v>
      </c>
      <c r="J1042" s="1" t="s">
        <v>2285</v>
      </c>
      <c r="K1042" s="16" t="n">
        <v>608.65</v>
      </c>
      <c r="L1042" s="1" t="s">
        <v>2286</v>
      </c>
    </row>
    <row r="1043" customFormat="false" ht="12.75" hidden="false" customHeight="true" outlineLevel="0" collapsed="false">
      <c r="A1043" s="1" t="n">
        <v>2</v>
      </c>
      <c r="B1043" s="1" t="n">
        <v>762380</v>
      </c>
      <c r="C1043" s="1" t="s">
        <v>2346</v>
      </c>
      <c r="D1043" s="1" t="s">
        <v>2374</v>
      </c>
      <c r="E1043" s="15" t="n">
        <v>46290</v>
      </c>
      <c r="F1043" s="15" t="n">
        <v>46287</v>
      </c>
      <c r="G1043" s="1" t="s">
        <v>151</v>
      </c>
      <c r="H1043" s="1" t="n">
        <v>1755391</v>
      </c>
      <c r="I1043" s="1" t="n">
        <v>39</v>
      </c>
      <c r="J1043" s="1" t="s">
        <v>2285</v>
      </c>
      <c r="K1043" s="16" t="n">
        <v>442.45</v>
      </c>
      <c r="L1043" s="1" t="s">
        <v>2355</v>
      </c>
    </row>
    <row r="1044" customFormat="false" ht="12.75" hidden="false" customHeight="true" outlineLevel="0" collapsed="false">
      <c r="A1044" s="1" t="n">
        <v>2</v>
      </c>
      <c r="B1044" s="1" t="n">
        <v>1685939</v>
      </c>
      <c r="C1044" s="1" t="s">
        <v>2289</v>
      </c>
      <c r="D1044" s="1" t="s">
        <v>2290</v>
      </c>
      <c r="E1044" s="15" t="n">
        <v>46291</v>
      </c>
      <c r="F1044" s="15" t="n">
        <v>46290</v>
      </c>
      <c r="G1044" s="1" t="s">
        <v>406</v>
      </c>
      <c r="H1044" s="1" t="n">
        <v>1759125</v>
      </c>
      <c r="I1044" s="1" t="n">
        <v>11</v>
      </c>
      <c r="J1044" s="1" t="s">
        <v>2285</v>
      </c>
      <c r="K1044" s="16" t="n">
        <v>187</v>
      </c>
      <c r="L1044" s="1" t="s">
        <v>2286</v>
      </c>
    </row>
    <row r="1045" customFormat="false" ht="12.75" hidden="false" customHeight="true" outlineLevel="0" collapsed="false">
      <c r="A1045" s="1" t="n">
        <v>2</v>
      </c>
      <c r="B1045" s="1" t="n">
        <v>339</v>
      </c>
      <c r="C1045" s="1" t="s">
        <v>52</v>
      </c>
      <c r="D1045" s="1" t="s">
        <v>2408</v>
      </c>
      <c r="E1045" s="15" t="n">
        <v>46291</v>
      </c>
      <c r="F1045" s="15" t="n">
        <v>46291</v>
      </c>
      <c r="G1045" s="1" t="s">
        <v>622</v>
      </c>
      <c r="H1045" s="1" t="n">
        <v>1768650</v>
      </c>
      <c r="I1045" s="1" t="n">
        <v>11</v>
      </c>
      <c r="J1045" s="1" t="s">
        <v>2285</v>
      </c>
      <c r="K1045" s="16" t="n">
        <v>120</v>
      </c>
      <c r="L1045" s="1" t="s">
        <v>2286</v>
      </c>
    </row>
    <row r="1046" customFormat="false" ht="12.75" hidden="false" customHeight="true" outlineLevel="0" collapsed="false">
      <c r="A1046" s="1" t="n">
        <v>2</v>
      </c>
      <c r="B1046" s="1" t="n">
        <v>404714</v>
      </c>
      <c r="C1046" s="1" t="s">
        <v>52</v>
      </c>
      <c r="D1046" s="1" t="s">
        <v>2310</v>
      </c>
      <c r="E1046" s="15" t="n">
        <v>46291</v>
      </c>
      <c r="F1046" s="15" t="n">
        <v>46289</v>
      </c>
      <c r="G1046" s="1" t="s">
        <v>172</v>
      </c>
      <c r="H1046" s="1" t="n">
        <v>1759074</v>
      </c>
      <c r="I1046" s="1" t="n">
        <v>11</v>
      </c>
      <c r="J1046" s="1" t="s">
        <v>2285</v>
      </c>
      <c r="K1046" s="16" t="n">
        <v>2148.3</v>
      </c>
      <c r="L1046" s="1" t="s">
        <v>2286</v>
      </c>
    </row>
    <row r="1047" customFormat="false" ht="12.75" hidden="false" customHeight="true" outlineLevel="0" collapsed="false">
      <c r="A1047" s="1" t="n">
        <v>2</v>
      </c>
      <c r="B1047" s="1" t="n">
        <v>575307</v>
      </c>
      <c r="C1047" s="1" t="s">
        <v>2325</v>
      </c>
      <c r="D1047" s="1" t="s">
        <v>2326</v>
      </c>
      <c r="E1047" s="15" t="n">
        <v>46291</v>
      </c>
      <c r="F1047" s="15" t="n">
        <v>46290</v>
      </c>
      <c r="G1047" s="1" t="s">
        <v>266</v>
      </c>
      <c r="H1047" s="1" t="n">
        <v>1759149</v>
      </c>
      <c r="I1047" s="1" t="n">
        <v>11</v>
      </c>
      <c r="J1047" s="1" t="s">
        <v>2285</v>
      </c>
      <c r="K1047" s="16" t="n">
        <v>11524.1</v>
      </c>
      <c r="L1047" s="1" t="s">
        <v>2286</v>
      </c>
    </row>
    <row r="1048" customFormat="false" ht="12.75" hidden="false" customHeight="true" outlineLevel="0" collapsed="false">
      <c r="A1048" s="1" t="n">
        <v>2</v>
      </c>
      <c r="B1048" s="1" t="n">
        <v>681</v>
      </c>
      <c r="C1048" s="1" t="s">
        <v>52</v>
      </c>
      <c r="D1048" s="1" t="s">
        <v>2300</v>
      </c>
      <c r="E1048" s="15" t="n">
        <v>46291</v>
      </c>
      <c r="F1048" s="15" t="n">
        <v>46290</v>
      </c>
      <c r="G1048" s="1" t="s">
        <v>123</v>
      </c>
      <c r="H1048" s="1" t="n">
        <v>1759595</v>
      </c>
      <c r="I1048" s="1" t="n">
        <v>11</v>
      </c>
      <c r="J1048" s="1" t="s">
        <v>2285</v>
      </c>
      <c r="K1048" s="16" t="n">
        <v>180</v>
      </c>
      <c r="L1048" s="1" t="s">
        <v>2286</v>
      </c>
    </row>
    <row r="1049" customFormat="false" ht="12.75" hidden="false" customHeight="true" outlineLevel="0" collapsed="false">
      <c r="A1049" s="1" t="n">
        <v>2</v>
      </c>
      <c r="B1049" s="1" t="n">
        <v>823</v>
      </c>
      <c r="C1049" s="1" t="s">
        <v>44</v>
      </c>
      <c r="D1049" s="1" t="s">
        <v>2292</v>
      </c>
      <c r="E1049" s="15" t="n">
        <v>46291</v>
      </c>
      <c r="F1049" s="15" t="n">
        <v>46290</v>
      </c>
      <c r="G1049" s="1" t="s">
        <v>204</v>
      </c>
      <c r="H1049" s="1" t="n">
        <v>1758885</v>
      </c>
      <c r="I1049" s="1" t="n">
        <v>11</v>
      </c>
      <c r="J1049" s="1" t="s">
        <v>2285</v>
      </c>
      <c r="K1049" s="16" t="n">
        <v>279.8</v>
      </c>
      <c r="L1049" s="1" t="s">
        <v>2286</v>
      </c>
    </row>
    <row r="1050" customFormat="false" ht="12.75" hidden="false" customHeight="true" outlineLevel="0" collapsed="false">
      <c r="A1050" s="1" t="n">
        <v>2</v>
      </c>
      <c r="B1050" s="1" t="n">
        <v>15464</v>
      </c>
      <c r="C1050" s="1" t="s">
        <v>52</v>
      </c>
      <c r="D1050" s="1" t="s">
        <v>2287</v>
      </c>
      <c r="E1050" s="15" t="n">
        <v>46293</v>
      </c>
      <c r="F1050" s="15" t="n">
        <v>46291</v>
      </c>
      <c r="G1050" s="1" t="s">
        <v>270</v>
      </c>
      <c r="H1050" s="1" t="n">
        <v>1768803</v>
      </c>
      <c r="I1050" s="1" t="n">
        <v>11</v>
      </c>
      <c r="J1050" s="1" t="s">
        <v>2285</v>
      </c>
      <c r="K1050" s="16" t="n">
        <v>3753.6</v>
      </c>
      <c r="L1050" s="1" t="s">
        <v>2286</v>
      </c>
    </row>
    <row r="1051" customFormat="false" ht="12.75" hidden="false" customHeight="true" outlineLevel="0" collapsed="false">
      <c r="A1051" s="1" t="n">
        <v>2</v>
      </c>
      <c r="B1051" s="1" t="n">
        <v>1686439</v>
      </c>
      <c r="C1051" s="1" t="s">
        <v>2289</v>
      </c>
      <c r="D1051" s="1" t="s">
        <v>2290</v>
      </c>
      <c r="E1051" s="15" t="n">
        <v>46293</v>
      </c>
      <c r="F1051" s="15" t="n">
        <v>46291</v>
      </c>
      <c r="G1051" s="1" t="s">
        <v>406</v>
      </c>
      <c r="H1051" s="1" t="n">
        <v>1768627</v>
      </c>
      <c r="I1051" s="1" t="n">
        <v>11</v>
      </c>
      <c r="J1051" s="1" t="s">
        <v>2285</v>
      </c>
      <c r="K1051" s="16" t="n">
        <v>89</v>
      </c>
      <c r="L1051" s="1" t="s">
        <v>2286</v>
      </c>
    </row>
    <row r="1052" customFormat="false" ht="12.75" hidden="false" customHeight="true" outlineLevel="0" collapsed="false">
      <c r="A1052" s="1" t="n">
        <v>2</v>
      </c>
      <c r="B1052" s="1" t="n">
        <v>178788</v>
      </c>
      <c r="C1052" s="1" t="s">
        <v>44</v>
      </c>
      <c r="D1052" s="1" t="s">
        <v>2439</v>
      </c>
      <c r="E1052" s="15" t="n">
        <v>46293</v>
      </c>
      <c r="F1052" s="15" t="n">
        <v>46291</v>
      </c>
      <c r="G1052" s="1" t="s">
        <v>2065</v>
      </c>
      <c r="H1052" s="1" t="n">
        <v>1769877</v>
      </c>
      <c r="I1052" s="1" t="n">
        <v>39</v>
      </c>
      <c r="J1052" s="1" t="s">
        <v>2285</v>
      </c>
      <c r="K1052" s="16" t="n">
        <v>770</v>
      </c>
      <c r="L1052" s="1" t="s">
        <v>2355</v>
      </c>
    </row>
    <row r="1053" customFormat="false" ht="12.75" hidden="false" customHeight="true" outlineLevel="0" collapsed="false">
      <c r="A1053" s="1" t="n">
        <v>2</v>
      </c>
      <c r="B1053" s="1" t="n">
        <v>2701</v>
      </c>
      <c r="C1053" s="1" t="s">
        <v>52</v>
      </c>
      <c r="D1053" s="1" t="s">
        <v>2297</v>
      </c>
      <c r="E1053" s="15" t="n">
        <v>46293</v>
      </c>
      <c r="F1053" s="15" t="n">
        <v>46293</v>
      </c>
      <c r="G1053" s="1" t="s">
        <v>153</v>
      </c>
      <c r="H1053" s="1" t="n">
        <v>1768684</v>
      </c>
      <c r="I1053" s="1" t="n">
        <v>6</v>
      </c>
      <c r="J1053" s="1" t="s">
        <v>2285</v>
      </c>
      <c r="K1053" s="16" t="n">
        <v>210</v>
      </c>
      <c r="L1053" s="1" t="s">
        <v>2286</v>
      </c>
    </row>
    <row r="1054" customFormat="false" ht="12.75" hidden="false" customHeight="true" outlineLevel="0" collapsed="false">
      <c r="A1054" s="1" t="n">
        <v>2</v>
      </c>
      <c r="B1054" s="1" t="n">
        <v>2704</v>
      </c>
      <c r="C1054" s="1" t="s">
        <v>52</v>
      </c>
      <c r="D1054" s="1" t="s">
        <v>2297</v>
      </c>
      <c r="E1054" s="15" t="n">
        <v>46293</v>
      </c>
      <c r="F1054" s="15" t="n">
        <v>46293</v>
      </c>
      <c r="G1054" s="1" t="s">
        <v>153</v>
      </c>
      <c r="H1054" s="1" t="n">
        <v>1770519</v>
      </c>
      <c r="I1054" s="1" t="n">
        <v>6</v>
      </c>
      <c r="J1054" s="1" t="s">
        <v>2285</v>
      </c>
      <c r="K1054" s="16" t="n">
        <v>2275</v>
      </c>
      <c r="L1054" s="1" t="s">
        <v>2286</v>
      </c>
    </row>
    <row r="1055" customFormat="false" ht="12.75" hidden="false" customHeight="true" outlineLevel="0" collapsed="false">
      <c r="A1055" s="1" t="n">
        <v>2</v>
      </c>
      <c r="B1055" s="1" t="n">
        <v>292150</v>
      </c>
      <c r="C1055" s="1" t="s">
        <v>52</v>
      </c>
      <c r="D1055" s="1" t="s">
        <v>2434</v>
      </c>
      <c r="E1055" s="15" t="n">
        <v>46293</v>
      </c>
      <c r="F1055" s="15" t="n">
        <v>46291</v>
      </c>
      <c r="G1055" s="1" t="s">
        <v>1921</v>
      </c>
      <c r="H1055" s="1" t="n">
        <v>1769948</v>
      </c>
      <c r="I1055" s="1" t="n">
        <v>39</v>
      </c>
      <c r="J1055" s="1" t="s">
        <v>2285</v>
      </c>
      <c r="K1055" s="16" t="n">
        <v>234</v>
      </c>
      <c r="L1055" s="1" t="s">
        <v>2355</v>
      </c>
    </row>
    <row r="1056" customFormat="false" ht="12.75" hidden="false" customHeight="true" outlineLevel="0" collapsed="false">
      <c r="A1056" s="1" t="n">
        <v>2</v>
      </c>
      <c r="B1056" s="1" t="n">
        <v>449309</v>
      </c>
      <c r="C1056" s="1" t="s">
        <v>44</v>
      </c>
      <c r="D1056" s="1" t="s">
        <v>2435</v>
      </c>
      <c r="E1056" s="15" t="n">
        <v>46293</v>
      </c>
      <c r="F1056" s="15" t="n">
        <v>46280</v>
      </c>
      <c r="G1056" s="1" t="s">
        <v>93</v>
      </c>
      <c r="H1056" s="1" t="n">
        <v>1770150</v>
      </c>
      <c r="I1056" s="1" t="n">
        <v>39</v>
      </c>
      <c r="J1056" s="1" t="s">
        <v>2285</v>
      </c>
      <c r="K1056" s="16" t="n">
        <v>50</v>
      </c>
      <c r="L1056" s="1" t="s">
        <v>2355</v>
      </c>
    </row>
    <row r="1057" customFormat="false" ht="12.75" hidden="false" customHeight="true" outlineLevel="0" collapsed="false">
      <c r="A1057" s="1" t="n">
        <v>2</v>
      </c>
      <c r="B1057" s="1" t="n">
        <v>1044095</v>
      </c>
      <c r="C1057" s="1" t="s">
        <v>52</v>
      </c>
      <c r="D1057" s="1" t="s">
        <v>2295</v>
      </c>
      <c r="E1057" s="15" t="n">
        <v>46294</v>
      </c>
      <c r="F1057" s="15" t="n">
        <v>46293</v>
      </c>
      <c r="G1057" s="1" t="s">
        <v>228</v>
      </c>
      <c r="H1057" s="1" t="n">
        <v>1773525</v>
      </c>
      <c r="I1057" s="1" t="n">
        <v>11</v>
      </c>
      <c r="J1057" s="1" t="s">
        <v>2285</v>
      </c>
      <c r="K1057" s="16" t="n">
        <v>290.51</v>
      </c>
      <c r="L1057" s="1" t="s">
        <v>2286</v>
      </c>
    </row>
    <row r="1058" customFormat="false" ht="12.75" hidden="false" customHeight="true" outlineLevel="0" collapsed="false">
      <c r="A1058" s="1" t="n">
        <v>2</v>
      </c>
      <c r="B1058" s="1" t="n">
        <v>15487</v>
      </c>
      <c r="C1058" s="1" t="s">
        <v>52</v>
      </c>
      <c r="D1058" s="1" t="s">
        <v>2287</v>
      </c>
      <c r="E1058" s="15" t="n">
        <v>46294</v>
      </c>
      <c r="F1058" s="15" t="n">
        <v>46294</v>
      </c>
      <c r="G1058" s="1" t="s">
        <v>270</v>
      </c>
      <c r="H1058" s="1" t="n">
        <v>1774906</v>
      </c>
      <c r="I1058" s="1" t="n">
        <v>11</v>
      </c>
      <c r="J1058" s="1" t="s">
        <v>2285</v>
      </c>
      <c r="K1058" s="16" t="n">
        <v>3661</v>
      </c>
      <c r="L1058" s="1" t="s">
        <v>2286</v>
      </c>
    </row>
    <row r="1059" customFormat="false" ht="12.75" hidden="false" customHeight="true" outlineLevel="0" collapsed="false">
      <c r="A1059" s="1" t="n">
        <v>2</v>
      </c>
      <c r="B1059" s="1" t="n">
        <v>1686869</v>
      </c>
      <c r="C1059" s="1" t="s">
        <v>2289</v>
      </c>
      <c r="D1059" s="1" t="s">
        <v>2290</v>
      </c>
      <c r="E1059" s="15" t="n">
        <v>46294</v>
      </c>
      <c r="F1059" s="15" t="n">
        <v>46293</v>
      </c>
      <c r="G1059" s="1" t="s">
        <v>406</v>
      </c>
      <c r="H1059" s="1" t="n">
        <v>1773584</v>
      </c>
      <c r="I1059" s="1" t="n">
        <v>11</v>
      </c>
      <c r="J1059" s="1" t="s">
        <v>2285</v>
      </c>
      <c r="K1059" s="16" t="n">
        <v>155</v>
      </c>
      <c r="L1059" s="1" t="s">
        <v>2286</v>
      </c>
    </row>
    <row r="1060" customFormat="false" ht="12.75" hidden="false" customHeight="true" outlineLevel="0" collapsed="false">
      <c r="A1060" s="1" t="n">
        <v>2</v>
      </c>
      <c r="B1060" s="1" t="n">
        <v>2705</v>
      </c>
      <c r="C1060" s="1" t="s">
        <v>52</v>
      </c>
      <c r="D1060" s="1" t="s">
        <v>2297</v>
      </c>
      <c r="E1060" s="15" t="n">
        <v>46294</v>
      </c>
      <c r="F1060" s="15" t="n">
        <v>46294</v>
      </c>
      <c r="G1060" s="1" t="s">
        <v>153</v>
      </c>
      <c r="H1060" s="1" t="n">
        <v>1773763</v>
      </c>
      <c r="I1060" s="1" t="n">
        <v>6</v>
      </c>
      <c r="J1060" s="1" t="s">
        <v>2285</v>
      </c>
      <c r="K1060" s="16" t="n">
        <v>225</v>
      </c>
      <c r="L1060" s="1" t="s">
        <v>2286</v>
      </c>
    </row>
    <row r="1061" customFormat="false" ht="12.75" hidden="false" customHeight="true" outlineLevel="0" collapsed="false">
      <c r="A1061" s="1" t="n">
        <v>2</v>
      </c>
      <c r="B1061" s="1" t="n">
        <v>2708</v>
      </c>
      <c r="C1061" s="1" t="s">
        <v>52</v>
      </c>
      <c r="D1061" s="1" t="s">
        <v>2297</v>
      </c>
      <c r="E1061" s="15" t="n">
        <v>46294</v>
      </c>
      <c r="F1061" s="15" t="n">
        <v>46294</v>
      </c>
      <c r="G1061" s="1" t="s">
        <v>153</v>
      </c>
      <c r="H1061" s="1" t="n">
        <v>1775023</v>
      </c>
      <c r="I1061" s="1" t="n">
        <v>6</v>
      </c>
      <c r="J1061" s="1" t="s">
        <v>2285</v>
      </c>
      <c r="K1061" s="16" t="n">
        <v>1904</v>
      </c>
      <c r="L1061" s="1" t="s">
        <v>2286</v>
      </c>
    </row>
    <row r="1062" customFormat="false" ht="12.75" hidden="false" customHeight="true" outlineLevel="0" collapsed="false">
      <c r="A1062" s="1" t="n">
        <v>2</v>
      </c>
      <c r="B1062" s="1" t="n">
        <v>3260278</v>
      </c>
      <c r="C1062" s="1" t="s">
        <v>52</v>
      </c>
      <c r="D1062" s="1" t="s">
        <v>2333</v>
      </c>
      <c r="E1062" s="15" t="n">
        <v>46294</v>
      </c>
      <c r="F1062" s="15" t="n">
        <v>46293</v>
      </c>
      <c r="G1062" s="1" t="s">
        <v>61</v>
      </c>
      <c r="H1062" s="1" t="n">
        <v>1774593</v>
      </c>
      <c r="I1062" s="1" t="n">
        <v>39</v>
      </c>
      <c r="J1062" s="1" t="s">
        <v>2285</v>
      </c>
      <c r="K1062" s="16" t="n">
        <v>483.51</v>
      </c>
      <c r="L1062" s="1" t="s">
        <v>2355</v>
      </c>
    </row>
    <row r="1063" customFormat="false" ht="12.75" hidden="false" customHeight="true" outlineLevel="0" collapsed="false">
      <c r="A1063" s="1" t="n">
        <v>2</v>
      </c>
      <c r="B1063" s="1" t="n">
        <v>39433</v>
      </c>
      <c r="C1063" s="1" t="s">
        <v>52</v>
      </c>
      <c r="D1063" s="1" t="s">
        <v>2421</v>
      </c>
      <c r="E1063" s="15" t="n">
        <v>46294</v>
      </c>
      <c r="F1063" s="15" t="n">
        <v>46293</v>
      </c>
      <c r="G1063" s="1" t="s">
        <v>1540</v>
      </c>
      <c r="H1063" s="1" t="n">
        <v>1774798</v>
      </c>
      <c r="I1063" s="1" t="n">
        <v>11</v>
      </c>
      <c r="J1063" s="1" t="s">
        <v>2285</v>
      </c>
      <c r="K1063" s="16" t="n">
        <v>1162.32</v>
      </c>
      <c r="L1063" s="1" t="s">
        <v>2286</v>
      </c>
    </row>
    <row r="1064" customFormat="false" ht="12.75" hidden="false" customHeight="true" outlineLevel="0" collapsed="false">
      <c r="A1064" s="1" t="n">
        <v>2</v>
      </c>
      <c r="B1064" s="1" t="n">
        <v>402</v>
      </c>
      <c r="C1064" s="1" t="s">
        <v>44</v>
      </c>
      <c r="D1064" s="1" t="s">
        <v>2406</v>
      </c>
      <c r="E1064" s="15" t="n">
        <v>46294</v>
      </c>
      <c r="F1064" s="15" t="n">
        <v>46294</v>
      </c>
      <c r="G1064" s="1" t="s">
        <v>984</v>
      </c>
      <c r="H1064" s="1" t="n">
        <v>1773778</v>
      </c>
      <c r="I1064" s="1" t="n">
        <v>11</v>
      </c>
      <c r="J1064" s="1" t="s">
        <v>2285</v>
      </c>
      <c r="K1064" s="16" t="n">
        <v>200</v>
      </c>
      <c r="L1064" s="1" t="s">
        <v>2286</v>
      </c>
    </row>
    <row r="1065" customFormat="false" ht="12.75" hidden="false" customHeight="true" outlineLevel="0" collapsed="false">
      <c r="A1065" s="1" t="n">
        <v>2</v>
      </c>
      <c r="B1065" s="1" t="n">
        <v>4169</v>
      </c>
      <c r="C1065" s="1" t="s">
        <v>52</v>
      </c>
      <c r="D1065" s="1" t="s">
        <v>2291</v>
      </c>
      <c r="E1065" s="15" t="n">
        <v>46294</v>
      </c>
      <c r="F1065" s="15" t="n">
        <v>46293</v>
      </c>
      <c r="G1065" s="1" t="s">
        <v>209</v>
      </c>
      <c r="H1065" s="1" t="n">
        <v>1773571</v>
      </c>
      <c r="I1065" s="1" t="n">
        <v>11</v>
      </c>
      <c r="J1065" s="1" t="s">
        <v>2285</v>
      </c>
      <c r="K1065" s="16" t="n">
        <v>364.75</v>
      </c>
      <c r="L1065" s="1" t="s">
        <v>2286</v>
      </c>
    </row>
    <row r="1066" customFormat="false" ht="12.75" hidden="false" customHeight="true" outlineLevel="0" collapsed="false">
      <c r="A1066" s="1" t="n">
        <v>2</v>
      </c>
      <c r="B1066" s="1" t="n">
        <v>692</v>
      </c>
      <c r="C1066" s="1" t="s">
        <v>52</v>
      </c>
      <c r="D1066" s="1" t="s">
        <v>2300</v>
      </c>
      <c r="E1066" s="15" t="n">
        <v>46294</v>
      </c>
      <c r="F1066" s="15" t="n">
        <v>46293</v>
      </c>
      <c r="G1066" s="1" t="s">
        <v>123</v>
      </c>
      <c r="H1066" s="1" t="n">
        <v>1774684</v>
      </c>
      <c r="I1066" s="1" t="n">
        <v>11</v>
      </c>
      <c r="J1066" s="1" t="s">
        <v>2285</v>
      </c>
      <c r="K1066" s="16" t="n">
        <v>180</v>
      </c>
      <c r="L1066" s="1" t="s">
        <v>2286</v>
      </c>
    </row>
    <row r="1067" customFormat="false" ht="12.75" hidden="false" customHeight="true" outlineLevel="0" collapsed="false">
      <c r="A1067" s="1" t="n">
        <v>2</v>
      </c>
      <c r="B1067" s="1" t="n">
        <v>1309310</v>
      </c>
      <c r="C1067" s="1" t="s">
        <v>80</v>
      </c>
      <c r="D1067" s="1" t="s">
        <v>2284</v>
      </c>
      <c r="E1067" s="15" t="n">
        <v>46295</v>
      </c>
      <c r="F1067" s="15" t="n">
        <v>46293</v>
      </c>
      <c r="G1067" s="1" t="s">
        <v>130</v>
      </c>
      <c r="H1067" s="1" t="n">
        <v>1779396</v>
      </c>
      <c r="I1067" s="1" t="n">
        <v>11</v>
      </c>
      <c r="J1067" s="1" t="s">
        <v>2285</v>
      </c>
      <c r="K1067" s="16" t="n">
        <v>610.26</v>
      </c>
      <c r="L1067" s="1" t="s">
        <v>2286</v>
      </c>
    </row>
    <row r="1068" customFormat="false" ht="12.75" hidden="false" customHeight="true" outlineLevel="0" collapsed="false">
      <c r="A1068" s="1" t="n">
        <v>2</v>
      </c>
      <c r="B1068" s="1" t="n">
        <v>1309311</v>
      </c>
      <c r="C1068" s="1" t="s">
        <v>80</v>
      </c>
      <c r="D1068" s="1" t="s">
        <v>2284</v>
      </c>
      <c r="E1068" s="15" t="n">
        <v>46295</v>
      </c>
      <c r="F1068" s="15" t="n">
        <v>46293</v>
      </c>
      <c r="G1068" s="1" t="s">
        <v>130</v>
      </c>
      <c r="H1068" s="1" t="n">
        <v>1779348</v>
      </c>
      <c r="I1068" s="1" t="n">
        <v>11</v>
      </c>
      <c r="J1068" s="1" t="s">
        <v>2285</v>
      </c>
      <c r="K1068" s="16" t="n">
        <v>152.55</v>
      </c>
      <c r="L1068" s="1" t="s">
        <v>2286</v>
      </c>
    </row>
    <row r="1069" customFormat="false" ht="12.75" hidden="false" customHeight="true" outlineLevel="0" collapsed="false">
      <c r="A1069" s="1" t="n">
        <v>2</v>
      </c>
      <c r="B1069" s="1" t="n">
        <v>1688025</v>
      </c>
      <c r="C1069" s="1" t="s">
        <v>2289</v>
      </c>
      <c r="D1069" s="1" t="s">
        <v>2290</v>
      </c>
      <c r="E1069" s="15" t="n">
        <v>46295</v>
      </c>
      <c r="F1069" s="15" t="n">
        <v>46295</v>
      </c>
      <c r="G1069" s="1" t="s">
        <v>406</v>
      </c>
      <c r="H1069" s="1" t="n">
        <v>1779519</v>
      </c>
      <c r="I1069" s="1" t="n">
        <v>11</v>
      </c>
      <c r="J1069" s="1" t="s">
        <v>2285</v>
      </c>
      <c r="K1069" s="16" t="n">
        <v>158</v>
      </c>
      <c r="L1069" s="1" t="s">
        <v>2286</v>
      </c>
    </row>
    <row r="1070" customFormat="false" ht="12.75" hidden="false" customHeight="true" outlineLevel="0" collapsed="false">
      <c r="A1070" s="1" t="n">
        <v>2</v>
      </c>
      <c r="B1070" s="1" t="n">
        <v>1736096</v>
      </c>
      <c r="C1070" s="1" t="s">
        <v>52</v>
      </c>
      <c r="D1070" s="1" t="s">
        <v>2296</v>
      </c>
      <c r="E1070" s="15" t="n">
        <v>46295</v>
      </c>
      <c r="F1070" s="15" t="n">
        <v>46289</v>
      </c>
      <c r="G1070" s="1" t="s">
        <v>240</v>
      </c>
      <c r="H1070" s="1" t="n">
        <v>1779096</v>
      </c>
      <c r="I1070" s="1" t="n">
        <v>11</v>
      </c>
      <c r="J1070" s="1" t="s">
        <v>2285</v>
      </c>
      <c r="K1070" s="16" t="n">
        <v>1092.48</v>
      </c>
      <c r="L1070" s="1" t="s">
        <v>2286</v>
      </c>
    </row>
    <row r="1071" customFormat="false" ht="12.75" hidden="false" customHeight="true" outlineLevel="0" collapsed="false">
      <c r="A1071" s="1" t="n">
        <v>2</v>
      </c>
      <c r="B1071" s="1" t="n">
        <v>1975</v>
      </c>
      <c r="C1071" s="1" t="s">
        <v>52</v>
      </c>
      <c r="D1071" s="1" t="s">
        <v>2330</v>
      </c>
      <c r="E1071" s="15" t="n">
        <v>46295</v>
      </c>
      <c r="F1071" s="15" t="n">
        <v>46289</v>
      </c>
      <c r="G1071" s="1" t="s">
        <v>42</v>
      </c>
      <c r="H1071" s="1" t="n">
        <v>1780512</v>
      </c>
      <c r="I1071" s="1" t="n">
        <v>11</v>
      </c>
      <c r="J1071" s="1" t="s">
        <v>2285</v>
      </c>
      <c r="K1071" s="16" t="n">
        <v>2329</v>
      </c>
      <c r="L1071" s="1" t="s">
        <v>2286</v>
      </c>
    </row>
    <row r="1072" customFormat="false" ht="12.75" hidden="false" customHeight="true" outlineLevel="0" collapsed="false">
      <c r="A1072" s="1" t="n">
        <v>2</v>
      </c>
      <c r="B1072" s="1" t="n">
        <v>2066814</v>
      </c>
      <c r="C1072" s="1" t="s">
        <v>36</v>
      </c>
      <c r="D1072" s="1" t="s">
        <v>2284</v>
      </c>
      <c r="E1072" s="15" t="n">
        <v>46295</v>
      </c>
      <c r="F1072" s="15" t="n">
        <v>46293</v>
      </c>
      <c r="G1072" s="1" t="s">
        <v>130</v>
      </c>
      <c r="H1072" s="1" t="n">
        <v>1779320</v>
      </c>
      <c r="I1072" s="1" t="n">
        <v>11</v>
      </c>
      <c r="J1072" s="1" t="s">
        <v>2285</v>
      </c>
      <c r="K1072" s="16" t="n">
        <v>132.72</v>
      </c>
      <c r="L1072" s="1" t="s">
        <v>2286</v>
      </c>
    </row>
    <row r="1073" customFormat="false" ht="12.75" hidden="false" customHeight="true" outlineLevel="0" collapsed="false">
      <c r="A1073" s="1" t="n">
        <v>2</v>
      </c>
      <c r="B1073" s="1" t="n">
        <v>2067069</v>
      </c>
      <c r="C1073" s="1" t="s">
        <v>36</v>
      </c>
      <c r="D1073" s="1" t="s">
        <v>2284</v>
      </c>
      <c r="E1073" s="15" t="n">
        <v>46295</v>
      </c>
      <c r="F1073" s="15" t="n">
        <v>46293</v>
      </c>
      <c r="G1073" s="1" t="s">
        <v>130</v>
      </c>
      <c r="H1073" s="1" t="n">
        <v>1779418</v>
      </c>
      <c r="I1073" s="1" t="n">
        <v>11</v>
      </c>
      <c r="J1073" s="1" t="s">
        <v>2285</v>
      </c>
      <c r="K1073" s="16" t="n">
        <v>2952.06</v>
      </c>
      <c r="L1073" s="1" t="s">
        <v>2286</v>
      </c>
    </row>
    <row r="1074" customFormat="false" ht="12.75" hidden="false" customHeight="true" outlineLevel="0" collapsed="false">
      <c r="A1074" s="1" t="n">
        <v>2</v>
      </c>
      <c r="B1074" s="1" t="n">
        <v>2709</v>
      </c>
      <c r="C1074" s="1" t="s">
        <v>52</v>
      </c>
      <c r="D1074" s="1" t="s">
        <v>2297</v>
      </c>
      <c r="E1074" s="15" t="n">
        <v>46295</v>
      </c>
      <c r="F1074" s="15" t="n">
        <v>46295</v>
      </c>
      <c r="G1074" s="1" t="s">
        <v>153</v>
      </c>
      <c r="H1074" s="1" t="n">
        <v>1779569</v>
      </c>
      <c r="I1074" s="1" t="n">
        <v>6</v>
      </c>
      <c r="J1074" s="1" t="s">
        <v>2285</v>
      </c>
      <c r="K1074" s="16" t="n">
        <v>405</v>
      </c>
      <c r="L1074" s="1" t="s">
        <v>2286</v>
      </c>
    </row>
    <row r="1075" customFormat="false" ht="12.75" hidden="false" customHeight="true" outlineLevel="0" collapsed="false">
      <c r="A1075" s="1" t="n">
        <v>2</v>
      </c>
      <c r="B1075" s="1" t="n">
        <v>2828</v>
      </c>
      <c r="C1075" s="1" t="s">
        <v>52</v>
      </c>
      <c r="D1075" s="1" t="s">
        <v>2382</v>
      </c>
      <c r="E1075" s="15" t="n">
        <v>46295</v>
      </c>
      <c r="F1075" s="15" t="n">
        <v>46295</v>
      </c>
      <c r="G1075" s="1" t="s">
        <v>804</v>
      </c>
      <c r="H1075" s="1" t="n">
        <v>1780601</v>
      </c>
      <c r="I1075" s="1" t="n">
        <v>39</v>
      </c>
      <c r="J1075" s="1" t="s">
        <v>2285</v>
      </c>
      <c r="K1075" s="16" t="n">
        <v>638</v>
      </c>
      <c r="L1075" s="1" t="s">
        <v>2355</v>
      </c>
    </row>
    <row r="1076" customFormat="false" ht="12.75" hidden="false" customHeight="true" outlineLevel="0" collapsed="false">
      <c r="A1076" s="1" t="n">
        <v>2</v>
      </c>
      <c r="B1076" s="1" t="n">
        <v>349</v>
      </c>
      <c r="C1076" s="1" t="s">
        <v>52</v>
      </c>
      <c r="D1076" s="1" t="s">
        <v>2408</v>
      </c>
      <c r="E1076" s="15" t="n">
        <v>46295</v>
      </c>
      <c r="F1076" s="15" t="n">
        <v>46293</v>
      </c>
      <c r="G1076" s="1" t="s">
        <v>622</v>
      </c>
      <c r="H1076" s="1" t="n">
        <v>1779146</v>
      </c>
      <c r="I1076" s="1" t="n">
        <v>11</v>
      </c>
      <c r="J1076" s="1" t="s">
        <v>2285</v>
      </c>
      <c r="K1076" s="16" t="n">
        <v>120</v>
      </c>
      <c r="L1076" s="1" t="s">
        <v>2286</v>
      </c>
    </row>
    <row r="1077" customFormat="false" ht="12.75" hidden="false" customHeight="true" outlineLevel="0" collapsed="false">
      <c r="A1077" s="1" t="n">
        <v>2</v>
      </c>
      <c r="B1077" s="1" t="n">
        <v>60655</v>
      </c>
      <c r="C1077" s="1" t="s">
        <v>52</v>
      </c>
      <c r="D1077" s="1" t="s">
        <v>2343</v>
      </c>
      <c r="E1077" s="15" t="n">
        <v>46295</v>
      </c>
      <c r="F1077" s="15" t="n">
        <v>46294</v>
      </c>
      <c r="G1077" s="1" t="s">
        <v>487</v>
      </c>
      <c r="H1077" s="1" t="n">
        <v>1779210</v>
      </c>
      <c r="I1077" s="1" t="n">
        <v>11</v>
      </c>
      <c r="J1077" s="1" t="s">
        <v>2285</v>
      </c>
      <c r="K1077" s="16" t="n">
        <v>223.84</v>
      </c>
      <c r="L1077" s="1" t="s">
        <v>2286</v>
      </c>
    </row>
    <row r="1078" customFormat="false" ht="12.75" hidden="false" customHeight="true" outlineLevel="0" collapsed="false">
      <c r="A1078" s="1" t="n">
        <v>2</v>
      </c>
      <c r="B1078" s="1" t="n">
        <v>2072597</v>
      </c>
      <c r="C1078" s="1" t="s">
        <v>36</v>
      </c>
      <c r="D1078" s="1" t="s">
        <v>2284</v>
      </c>
      <c r="E1078" s="15" t="n">
        <v>46296</v>
      </c>
      <c r="F1078" s="15" t="n">
        <v>46295</v>
      </c>
      <c r="G1078" s="1" t="s">
        <v>130</v>
      </c>
      <c r="H1078" s="1" t="n">
        <v>1785270</v>
      </c>
      <c r="I1078" s="1" t="n">
        <v>11</v>
      </c>
      <c r="J1078" s="1" t="s">
        <v>2285</v>
      </c>
      <c r="K1078" s="16" t="n">
        <v>1066.72</v>
      </c>
      <c r="L1078" s="1" t="s">
        <v>2286</v>
      </c>
    </row>
    <row r="1079" customFormat="false" ht="12.75" hidden="false" customHeight="true" outlineLevel="0" collapsed="false">
      <c r="A1079" s="1" t="n">
        <v>2</v>
      </c>
      <c r="B1079" s="1" t="n">
        <v>2164</v>
      </c>
      <c r="C1079" s="1" t="s">
        <v>52</v>
      </c>
      <c r="D1079" s="1" t="s">
        <v>2440</v>
      </c>
      <c r="E1079" s="15" t="n">
        <v>46296</v>
      </c>
      <c r="F1079" s="15" t="n">
        <v>46295</v>
      </c>
      <c r="G1079" s="1" t="s">
        <v>696</v>
      </c>
      <c r="H1079" s="1" t="n">
        <v>1784800</v>
      </c>
      <c r="I1079" s="1" t="n">
        <v>11</v>
      </c>
      <c r="J1079" s="1" t="s">
        <v>2285</v>
      </c>
      <c r="K1079" s="16" t="n">
        <v>1480.74</v>
      </c>
      <c r="L1079" s="1" t="s">
        <v>2286</v>
      </c>
    </row>
    <row r="1080" customFormat="false" ht="12.75" hidden="false" customHeight="true" outlineLevel="0" collapsed="false">
      <c r="A1080" s="1" t="n">
        <v>2</v>
      </c>
      <c r="B1080" s="1" t="n">
        <v>2716</v>
      </c>
      <c r="C1080" s="1" t="s">
        <v>52</v>
      </c>
      <c r="D1080" s="1" t="s">
        <v>2297</v>
      </c>
      <c r="E1080" s="15" t="n">
        <v>46296</v>
      </c>
      <c r="F1080" s="15" t="n">
        <v>46296</v>
      </c>
      <c r="G1080" s="1" t="s">
        <v>153</v>
      </c>
      <c r="H1080" s="1" t="n">
        <v>1784850</v>
      </c>
      <c r="I1080" s="1" t="n">
        <v>6</v>
      </c>
      <c r="J1080" s="1" t="s">
        <v>2285</v>
      </c>
      <c r="K1080" s="16" t="n">
        <v>300</v>
      </c>
      <c r="L1080" s="1" t="s">
        <v>2286</v>
      </c>
    </row>
    <row r="1081" customFormat="false" ht="12.75" hidden="false" customHeight="true" outlineLevel="0" collapsed="false">
      <c r="A1081" s="1" t="n">
        <v>2</v>
      </c>
      <c r="B1081" s="1" t="n">
        <v>360</v>
      </c>
      <c r="C1081" s="1" t="s">
        <v>52</v>
      </c>
      <c r="D1081" s="1" t="s">
        <v>2408</v>
      </c>
      <c r="E1081" s="15" t="n">
        <v>46296</v>
      </c>
      <c r="F1081" s="15" t="n">
        <v>46296</v>
      </c>
      <c r="G1081" s="1" t="s">
        <v>622</v>
      </c>
      <c r="H1081" s="1" t="n">
        <v>1785363</v>
      </c>
      <c r="I1081" s="1" t="n">
        <v>11</v>
      </c>
      <c r="J1081" s="1" t="s">
        <v>2285</v>
      </c>
      <c r="K1081" s="16" t="n">
        <v>140</v>
      </c>
      <c r="L1081" s="1" t="s">
        <v>2286</v>
      </c>
    </row>
    <row r="1082" customFormat="false" ht="12.75" hidden="false" customHeight="true" outlineLevel="0" collapsed="false">
      <c r="A1082" s="1" t="n">
        <v>2</v>
      </c>
      <c r="B1082" s="1" t="n">
        <v>545</v>
      </c>
      <c r="C1082" s="1" t="s">
        <v>52</v>
      </c>
      <c r="D1082" s="1" t="s">
        <v>2324</v>
      </c>
      <c r="E1082" s="15" t="n">
        <v>46296</v>
      </c>
      <c r="F1082" s="15" t="n">
        <v>46296</v>
      </c>
      <c r="G1082" s="1" t="s">
        <v>340</v>
      </c>
      <c r="H1082" s="1" t="n">
        <v>1784866</v>
      </c>
      <c r="I1082" s="1" t="n">
        <v>11</v>
      </c>
      <c r="J1082" s="1" t="s">
        <v>2285</v>
      </c>
      <c r="K1082" s="16" t="n">
        <v>160.32</v>
      </c>
      <c r="L1082" s="1" t="s">
        <v>2286</v>
      </c>
    </row>
    <row r="1083" customFormat="false" ht="12.75" hidden="false" customHeight="true" outlineLevel="0" collapsed="false">
      <c r="A1083" s="1" t="n">
        <v>2</v>
      </c>
      <c r="B1083" s="1" t="n">
        <v>899623</v>
      </c>
      <c r="C1083" s="1" t="s">
        <v>52</v>
      </c>
      <c r="D1083" s="1" t="s">
        <v>2351</v>
      </c>
      <c r="E1083" s="15" t="n">
        <v>46296</v>
      </c>
      <c r="F1083" s="15" t="n">
        <v>46295</v>
      </c>
      <c r="G1083" s="1" t="s">
        <v>214</v>
      </c>
      <c r="H1083" s="1" t="n">
        <v>1783812</v>
      </c>
      <c r="I1083" s="1" t="n">
        <v>11</v>
      </c>
      <c r="J1083" s="1" t="s">
        <v>2285</v>
      </c>
      <c r="K1083" s="16" t="n">
        <v>1231.51</v>
      </c>
      <c r="L1083" s="1" t="s">
        <v>2286</v>
      </c>
    </row>
    <row r="1084" customFormat="false" ht="12.75" hidden="false" customHeight="true" outlineLevel="0" collapsed="false">
      <c r="A1084" s="1" t="n">
        <v>2</v>
      </c>
      <c r="B1084" s="1" t="n">
        <v>1044713</v>
      </c>
      <c r="C1084" s="1" t="s">
        <v>52</v>
      </c>
      <c r="D1084" s="1" t="s">
        <v>2295</v>
      </c>
      <c r="E1084" s="15" t="n">
        <v>46297</v>
      </c>
      <c r="F1084" s="15" t="n">
        <v>46296</v>
      </c>
      <c r="G1084" s="1" t="s">
        <v>228</v>
      </c>
      <c r="H1084" s="1" t="n">
        <v>1789300</v>
      </c>
      <c r="I1084" s="1" t="n">
        <v>11</v>
      </c>
      <c r="J1084" s="1" t="s">
        <v>2285</v>
      </c>
      <c r="K1084" s="16" t="n">
        <v>408.97</v>
      </c>
      <c r="L1084" s="1" t="s">
        <v>2286</v>
      </c>
    </row>
    <row r="1085" customFormat="false" ht="12.75" hidden="false" customHeight="true" outlineLevel="0" collapsed="false">
      <c r="A1085" s="1" t="n">
        <v>2</v>
      </c>
      <c r="B1085" s="1" t="n">
        <v>1464424</v>
      </c>
      <c r="C1085" s="1" t="s">
        <v>52</v>
      </c>
      <c r="D1085" s="1" t="s">
        <v>2317</v>
      </c>
      <c r="E1085" s="15" t="n">
        <v>46297</v>
      </c>
      <c r="F1085" s="15" t="n">
        <v>46294</v>
      </c>
      <c r="G1085" s="1" t="s">
        <v>343</v>
      </c>
      <c r="H1085" s="1" t="n">
        <v>1790308</v>
      </c>
      <c r="I1085" s="1" t="n">
        <v>11</v>
      </c>
      <c r="J1085" s="1" t="s">
        <v>2285</v>
      </c>
      <c r="K1085" s="16" t="n">
        <v>1389.2</v>
      </c>
      <c r="L1085" s="1" t="s">
        <v>2286</v>
      </c>
    </row>
    <row r="1086" customFormat="false" ht="12.75" hidden="false" customHeight="true" outlineLevel="0" collapsed="false">
      <c r="A1086" s="1" t="n">
        <v>2</v>
      </c>
      <c r="B1086" s="1" t="n">
        <v>1637369</v>
      </c>
      <c r="C1086" s="1" t="s">
        <v>52</v>
      </c>
      <c r="D1086" s="1" t="s">
        <v>2336</v>
      </c>
      <c r="E1086" s="15" t="n">
        <v>46297</v>
      </c>
      <c r="F1086" s="15" t="n">
        <v>46297</v>
      </c>
      <c r="G1086" s="1" t="s">
        <v>50</v>
      </c>
      <c r="H1086" s="1" t="n">
        <v>1789389</v>
      </c>
      <c r="I1086" s="1" t="n">
        <v>11</v>
      </c>
      <c r="J1086" s="1" t="s">
        <v>2285</v>
      </c>
      <c r="K1086" s="16" t="n">
        <v>1360.95</v>
      </c>
      <c r="L1086" s="1" t="s">
        <v>2286</v>
      </c>
    </row>
    <row r="1087" customFormat="false" ht="12.75" hidden="false" customHeight="true" outlineLevel="0" collapsed="false">
      <c r="A1087" s="1" t="n">
        <v>2</v>
      </c>
      <c r="B1087" s="1" t="n">
        <v>1689561</v>
      </c>
      <c r="C1087" s="1" t="s">
        <v>2289</v>
      </c>
      <c r="D1087" s="1" t="s">
        <v>2290</v>
      </c>
      <c r="E1087" s="15" t="n">
        <v>46297</v>
      </c>
      <c r="F1087" s="15" t="n">
        <v>46297</v>
      </c>
      <c r="G1087" s="1" t="s">
        <v>406</v>
      </c>
      <c r="H1087" s="1" t="n">
        <v>1790367</v>
      </c>
      <c r="I1087" s="1" t="n">
        <v>11</v>
      </c>
      <c r="J1087" s="1" t="s">
        <v>2285</v>
      </c>
      <c r="K1087" s="16" t="n">
        <v>175</v>
      </c>
      <c r="L1087" s="1" t="s">
        <v>2286</v>
      </c>
    </row>
    <row r="1088" customFormat="false" ht="12.75" hidden="false" customHeight="true" outlineLevel="0" collapsed="false">
      <c r="A1088" s="1" t="n">
        <v>2</v>
      </c>
      <c r="B1088" s="1" t="n">
        <v>1741445</v>
      </c>
      <c r="C1088" s="1" t="s">
        <v>52</v>
      </c>
      <c r="D1088" s="1" t="s">
        <v>2296</v>
      </c>
      <c r="E1088" s="15" t="n">
        <v>46297</v>
      </c>
      <c r="F1088" s="15" t="n">
        <v>46295</v>
      </c>
      <c r="G1088" s="1" t="s">
        <v>240</v>
      </c>
      <c r="H1088" s="1" t="n">
        <v>1790246</v>
      </c>
      <c r="I1088" s="1" t="n">
        <v>11</v>
      </c>
      <c r="J1088" s="1" t="s">
        <v>2285</v>
      </c>
      <c r="K1088" s="16" t="n">
        <v>552.1</v>
      </c>
      <c r="L1088" s="1" t="s">
        <v>2286</v>
      </c>
    </row>
    <row r="1089" customFormat="false" ht="12.75" hidden="false" customHeight="true" outlineLevel="0" collapsed="false">
      <c r="A1089" s="1" t="n">
        <v>2</v>
      </c>
      <c r="B1089" s="1" t="n">
        <v>1741887</v>
      </c>
      <c r="C1089" s="1" t="s">
        <v>52</v>
      </c>
      <c r="D1089" s="1" t="s">
        <v>2296</v>
      </c>
      <c r="E1089" s="15" t="n">
        <v>46297</v>
      </c>
      <c r="F1089" s="15" t="n">
        <v>46297</v>
      </c>
      <c r="G1089" s="1" t="s">
        <v>240</v>
      </c>
      <c r="H1089" s="1" t="n">
        <v>1789334</v>
      </c>
      <c r="I1089" s="1" t="n">
        <v>11</v>
      </c>
      <c r="J1089" s="1" t="s">
        <v>2285</v>
      </c>
      <c r="K1089" s="16" t="n">
        <v>539.66</v>
      </c>
      <c r="L1089" s="1" t="s">
        <v>2286</v>
      </c>
    </row>
    <row r="1090" customFormat="false" ht="12.75" hidden="false" customHeight="true" outlineLevel="0" collapsed="false">
      <c r="A1090" s="1" t="n">
        <v>2</v>
      </c>
      <c r="B1090" s="1" t="n">
        <v>2368</v>
      </c>
      <c r="C1090" s="1" t="s">
        <v>52</v>
      </c>
      <c r="D1090" s="1" t="s">
        <v>2319</v>
      </c>
      <c r="E1090" s="15" t="n">
        <v>46297</v>
      </c>
      <c r="F1090" s="15" t="n">
        <v>46297</v>
      </c>
      <c r="G1090" s="1" t="s">
        <v>453</v>
      </c>
      <c r="H1090" s="1" t="n">
        <v>1790211</v>
      </c>
      <c r="I1090" s="1" t="n">
        <v>11</v>
      </c>
      <c r="J1090" s="1" t="s">
        <v>2285</v>
      </c>
      <c r="K1090" s="16" t="n">
        <v>250</v>
      </c>
      <c r="L1090" s="1" t="s">
        <v>2286</v>
      </c>
    </row>
    <row r="1091" customFormat="false" ht="12.75" hidden="false" customHeight="true" outlineLevel="0" collapsed="false">
      <c r="A1091" s="1" t="n">
        <v>2</v>
      </c>
      <c r="B1091" s="1" t="n">
        <v>2717</v>
      </c>
      <c r="C1091" s="1" t="s">
        <v>52</v>
      </c>
      <c r="D1091" s="1" t="s">
        <v>2297</v>
      </c>
      <c r="E1091" s="15" t="n">
        <v>46297</v>
      </c>
      <c r="F1091" s="15" t="n">
        <v>46297</v>
      </c>
      <c r="G1091" s="1" t="s">
        <v>153</v>
      </c>
      <c r="H1091" s="1" t="n">
        <v>1790588</v>
      </c>
      <c r="I1091" s="1" t="n">
        <v>6</v>
      </c>
      <c r="J1091" s="1" t="s">
        <v>2285</v>
      </c>
      <c r="K1091" s="16" t="n">
        <v>2520</v>
      </c>
      <c r="L1091" s="1" t="s">
        <v>2286</v>
      </c>
    </row>
    <row r="1092" customFormat="false" ht="12.75" hidden="false" customHeight="true" outlineLevel="0" collapsed="false">
      <c r="A1092" s="1" t="n">
        <v>2</v>
      </c>
      <c r="B1092" s="1" t="n">
        <v>38346</v>
      </c>
      <c r="C1092" s="1" t="s">
        <v>2438</v>
      </c>
      <c r="D1092" s="1" t="s">
        <v>2350</v>
      </c>
      <c r="E1092" s="15" t="n">
        <v>46297</v>
      </c>
      <c r="F1092" s="15" t="n">
        <v>46296</v>
      </c>
      <c r="G1092" s="1" t="s">
        <v>232</v>
      </c>
      <c r="H1092" s="1" t="n">
        <v>1790438</v>
      </c>
      <c r="I1092" s="1" t="n">
        <v>11</v>
      </c>
      <c r="J1092" s="1" t="s">
        <v>2285</v>
      </c>
      <c r="K1092" s="16" t="n">
        <v>484.25</v>
      </c>
      <c r="L1092" s="1" t="s">
        <v>2286</v>
      </c>
    </row>
    <row r="1093" customFormat="false" ht="12.75" hidden="false" customHeight="true" outlineLevel="0" collapsed="false">
      <c r="A1093" s="1" t="n">
        <v>2</v>
      </c>
      <c r="B1093" s="1" t="n">
        <v>458</v>
      </c>
      <c r="C1093" s="1" t="s">
        <v>52</v>
      </c>
      <c r="D1093" s="1" t="s">
        <v>2320</v>
      </c>
      <c r="E1093" s="15" t="n">
        <v>46297</v>
      </c>
      <c r="F1093" s="15" t="n">
        <v>46297</v>
      </c>
      <c r="G1093" s="1" t="s">
        <v>86</v>
      </c>
      <c r="H1093" s="1" t="n">
        <v>1790218</v>
      </c>
      <c r="I1093" s="1" t="n">
        <v>11</v>
      </c>
      <c r="J1093" s="1" t="s">
        <v>2285</v>
      </c>
      <c r="K1093" s="16" t="n">
        <v>422</v>
      </c>
      <c r="L1093" s="1" t="s">
        <v>2286</v>
      </c>
    </row>
    <row r="1094" customFormat="false" ht="12.75" hidden="false" customHeight="true" outlineLevel="0" collapsed="false">
      <c r="A1094" s="1" t="n">
        <v>2</v>
      </c>
      <c r="B1094" s="1" t="n">
        <v>830</v>
      </c>
      <c r="C1094" s="1" t="s">
        <v>44</v>
      </c>
      <c r="D1094" s="1" t="s">
        <v>2292</v>
      </c>
      <c r="E1094" s="15" t="n">
        <v>46297</v>
      </c>
      <c r="F1094" s="15" t="n">
        <v>46296</v>
      </c>
      <c r="G1094" s="1" t="s">
        <v>204</v>
      </c>
      <c r="H1094" s="1" t="n">
        <v>1789468</v>
      </c>
      <c r="I1094" s="1" t="n">
        <v>11</v>
      </c>
      <c r="J1094" s="1" t="s">
        <v>2285</v>
      </c>
      <c r="K1094" s="16" t="n">
        <v>209.85</v>
      </c>
      <c r="L1094" s="1" t="s">
        <v>2286</v>
      </c>
    </row>
    <row r="1095" customFormat="false" ht="12.75" hidden="false" customHeight="true" outlineLevel="0" collapsed="false">
      <c r="A1095" s="1" t="n">
        <v>2</v>
      </c>
      <c r="B1095" s="1" t="n">
        <v>15523</v>
      </c>
      <c r="C1095" s="1" t="s">
        <v>52</v>
      </c>
      <c r="D1095" s="1" t="s">
        <v>2287</v>
      </c>
      <c r="E1095" s="15" t="n">
        <v>46298</v>
      </c>
      <c r="F1095" s="15" t="n">
        <v>46297</v>
      </c>
      <c r="G1095" s="1" t="s">
        <v>270</v>
      </c>
      <c r="H1095" s="1" t="n">
        <v>1793419</v>
      </c>
      <c r="I1095" s="1" t="n">
        <v>11</v>
      </c>
      <c r="J1095" s="1" t="s">
        <v>2285</v>
      </c>
      <c r="K1095" s="16" t="n">
        <v>5747</v>
      </c>
      <c r="L1095" s="1" t="s">
        <v>2286</v>
      </c>
    </row>
    <row r="1096" customFormat="false" ht="12.75" hidden="false" customHeight="true" outlineLevel="0" collapsed="false">
      <c r="A1096" s="1" t="n">
        <v>2</v>
      </c>
      <c r="B1096" s="1" t="n">
        <v>372</v>
      </c>
      <c r="C1096" s="1" t="s">
        <v>52</v>
      </c>
      <c r="D1096" s="1" t="s">
        <v>2408</v>
      </c>
      <c r="E1096" s="15" t="n">
        <v>46298</v>
      </c>
      <c r="F1096" s="15" t="n">
        <v>46298</v>
      </c>
      <c r="G1096" s="1" t="s">
        <v>622</v>
      </c>
      <c r="H1096" s="1" t="n">
        <v>1805447</v>
      </c>
      <c r="I1096" s="1" t="n">
        <v>11</v>
      </c>
      <c r="J1096" s="1" t="s">
        <v>2285</v>
      </c>
      <c r="K1096" s="16" t="n">
        <v>140</v>
      </c>
      <c r="L1096" s="1" t="s">
        <v>2286</v>
      </c>
    </row>
    <row r="1097" customFormat="false" ht="12.75" hidden="false" customHeight="true" outlineLevel="0" collapsed="false">
      <c r="A1097" s="1" t="n">
        <v>2</v>
      </c>
      <c r="B1097" s="1" t="n">
        <v>4046</v>
      </c>
      <c r="C1097" s="1" t="s">
        <v>52</v>
      </c>
      <c r="D1097" s="1" t="s">
        <v>2308</v>
      </c>
      <c r="E1097" s="15" t="n">
        <v>46298</v>
      </c>
      <c r="F1097" s="15" t="n">
        <v>46297</v>
      </c>
      <c r="G1097" s="1" t="s">
        <v>174</v>
      </c>
      <c r="H1097" s="1" t="n">
        <v>1793313</v>
      </c>
      <c r="I1097" s="1" t="n">
        <v>11</v>
      </c>
      <c r="J1097" s="1" t="s">
        <v>2285</v>
      </c>
      <c r="K1097" s="16" t="n">
        <v>185</v>
      </c>
      <c r="L1097" s="1" t="s">
        <v>2286</v>
      </c>
    </row>
    <row r="1098" customFormat="false" ht="12.75" hidden="false" customHeight="true" outlineLevel="0" collapsed="false">
      <c r="A1098" s="1" t="n">
        <v>2</v>
      </c>
      <c r="B1098" s="1" t="n">
        <v>696</v>
      </c>
      <c r="C1098" s="1" t="s">
        <v>52</v>
      </c>
      <c r="D1098" s="1" t="s">
        <v>2300</v>
      </c>
      <c r="E1098" s="15" t="n">
        <v>46298</v>
      </c>
      <c r="F1098" s="15" t="n">
        <v>46297</v>
      </c>
      <c r="G1098" s="1" t="s">
        <v>123</v>
      </c>
      <c r="H1098" s="1" t="n">
        <v>1793300</v>
      </c>
      <c r="I1098" s="1" t="n">
        <v>11</v>
      </c>
      <c r="J1098" s="1" t="s">
        <v>2285</v>
      </c>
      <c r="K1098" s="16" t="n">
        <v>180</v>
      </c>
      <c r="L1098" s="1" t="s">
        <v>2286</v>
      </c>
    </row>
    <row r="1099" customFormat="false" ht="12.75" hidden="false" customHeight="true" outlineLevel="0" collapsed="false">
      <c r="A1099" s="1" t="n">
        <v>2</v>
      </c>
      <c r="B1099" s="1" t="n">
        <v>15466</v>
      </c>
      <c r="C1099" s="1" t="s">
        <v>52</v>
      </c>
      <c r="D1099" s="1" t="s">
        <v>2288</v>
      </c>
      <c r="E1099" s="15" t="n">
        <v>46300</v>
      </c>
      <c r="F1099" s="15" t="n">
        <v>46300</v>
      </c>
      <c r="G1099" s="1" t="s">
        <v>299</v>
      </c>
      <c r="H1099" s="1" t="n">
        <v>1806914</v>
      </c>
      <c r="I1099" s="1" t="n">
        <v>11</v>
      </c>
      <c r="J1099" s="1" t="s">
        <v>2285</v>
      </c>
      <c r="K1099" s="16" t="n">
        <v>253.72</v>
      </c>
      <c r="L1099" s="1" t="s">
        <v>2286</v>
      </c>
    </row>
    <row r="1100" customFormat="false" ht="12.75" hidden="false" customHeight="true" outlineLevel="0" collapsed="false">
      <c r="A1100" s="1" t="n">
        <v>2</v>
      </c>
      <c r="B1100" s="1" t="n">
        <v>15538</v>
      </c>
      <c r="C1100" s="1" t="s">
        <v>52</v>
      </c>
      <c r="D1100" s="1" t="s">
        <v>2287</v>
      </c>
      <c r="E1100" s="15" t="n">
        <v>46300</v>
      </c>
      <c r="F1100" s="15" t="n">
        <v>46298</v>
      </c>
      <c r="G1100" s="1" t="s">
        <v>270</v>
      </c>
      <c r="H1100" s="1" t="n">
        <v>1806989</v>
      </c>
      <c r="I1100" s="1" t="n">
        <v>11</v>
      </c>
      <c r="J1100" s="1" t="s">
        <v>2285</v>
      </c>
      <c r="K1100" s="16" t="n">
        <v>2656</v>
      </c>
      <c r="L1100" s="1" t="s">
        <v>2286</v>
      </c>
    </row>
    <row r="1101" customFormat="false" ht="12.75" hidden="false" customHeight="true" outlineLevel="0" collapsed="false">
      <c r="A1101" s="1" t="n">
        <v>2</v>
      </c>
      <c r="B1101" s="1" t="n">
        <v>20936</v>
      </c>
      <c r="C1101" s="1" t="s">
        <v>89</v>
      </c>
      <c r="D1101" s="1" t="s">
        <v>2331</v>
      </c>
      <c r="E1101" s="15" t="n">
        <v>46300</v>
      </c>
      <c r="F1101" s="15" t="n">
        <v>46298</v>
      </c>
      <c r="G1101" s="1" t="s">
        <v>390</v>
      </c>
      <c r="H1101" s="1" t="n">
        <v>1805537</v>
      </c>
      <c r="I1101" s="1" t="n">
        <v>11</v>
      </c>
      <c r="J1101" s="1" t="s">
        <v>2285</v>
      </c>
      <c r="K1101" s="16" t="n">
        <v>381.6</v>
      </c>
      <c r="L1101" s="1" t="s">
        <v>2286</v>
      </c>
    </row>
    <row r="1102" customFormat="false" ht="12.75" hidden="false" customHeight="true" outlineLevel="0" collapsed="false">
      <c r="A1102" s="1" t="n">
        <v>2</v>
      </c>
      <c r="B1102" s="1" t="n">
        <v>2720</v>
      </c>
      <c r="C1102" s="1" t="s">
        <v>52</v>
      </c>
      <c r="D1102" s="1" t="s">
        <v>2297</v>
      </c>
      <c r="E1102" s="15" t="n">
        <v>46300</v>
      </c>
      <c r="F1102" s="15" t="n">
        <v>46300</v>
      </c>
      <c r="G1102" s="1" t="s">
        <v>153</v>
      </c>
      <c r="H1102" s="1" t="n">
        <v>1805438</v>
      </c>
      <c r="I1102" s="1" t="n">
        <v>6</v>
      </c>
      <c r="J1102" s="1" t="s">
        <v>2285</v>
      </c>
      <c r="K1102" s="16" t="n">
        <v>300</v>
      </c>
      <c r="L1102" s="1" t="s">
        <v>2286</v>
      </c>
    </row>
    <row r="1103" customFormat="false" ht="12.75" hidden="false" customHeight="true" outlineLevel="0" collapsed="false">
      <c r="A1103" s="1" t="n">
        <v>2</v>
      </c>
      <c r="B1103" s="1" t="n">
        <v>2721</v>
      </c>
      <c r="C1103" s="1" t="s">
        <v>52</v>
      </c>
      <c r="D1103" s="1" t="s">
        <v>2297</v>
      </c>
      <c r="E1103" s="15" t="n">
        <v>46300</v>
      </c>
      <c r="F1103" s="15" t="n">
        <v>46300</v>
      </c>
      <c r="G1103" s="1" t="s">
        <v>153</v>
      </c>
      <c r="H1103" s="1" t="n">
        <v>1805598</v>
      </c>
      <c r="I1103" s="1" t="n">
        <v>6</v>
      </c>
      <c r="J1103" s="1" t="s">
        <v>2285</v>
      </c>
      <c r="K1103" s="16" t="n">
        <v>240</v>
      </c>
      <c r="L1103" s="1" t="s">
        <v>2286</v>
      </c>
    </row>
    <row r="1104" customFormat="false" ht="12.75" hidden="false" customHeight="true" outlineLevel="0" collapsed="false">
      <c r="A1104" s="1" t="n">
        <v>2</v>
      </c>
      <c r="B1104" s="1" t="n">
        <v>324423</v>
      </c>
      <c r="C1104" s="1" t="s">
        <v>52</v>
      </c>
      <c r="D1104" s="1" t="s">
        <v>2307</v>
      </c>
      <c r="E1104" s="15" t="n">
        <v>46300</v>
      </c>
      <c r="F1104" s="15" t="n">
        <v>46297</v>
      </c>
      <c r="G1104" s="1" t="s">
        <v>77</v>
      </c>
      <c r="H1104" s="1" t="n">
        <v>1805573</v>
      </c>
      <c r="I1104" s="1" t="n">
        <v>11</v>
      </c>
      <c r="J1104" s="1" t="s">
        <v>2285</v>
      </c>
      <c r="K1104" s="16" t="n">
        <v>1209.21</v>
      </c>
      <c r="L1104" s="1" t="s">
        <v>2286</v>
      </c>
    </row>
    <row r="1105" customFormat="false" ht="12.75" hidden="false" customHeight="true" outlineLevel="0" collapsed="false">
      <c r="A1105" s="1" t="n">
        <v>2</v>
      </c>
      <c r="B1105" s="1" t="n">
        <v>32674</v>
      </c>
      <c r="C1105" s="1" t="s">
        <v>52</v>
      </c>
      <c r="D1105" s="1" t="s">
        <v>2303</v>
      </c>
      <c r="E1105" s="15" t="n">
        <v>46300</v>
      </c>
      <c r="F1105" s="15" t="n">
        <v>46300</v>
      </c>
      <c r="G1105" s="1" t="s">
        <v>147</v>
      </c>
      <c r="H1105" s="1" t="n">
        <v>1806905</v>
      </c>
      <c r="I1105" s="1" t="n">
        <v>11</v>
      </c>
      <c r="J1105" s="1" t="s">
        <v>2285</v>
      </c>
      <c r="K1105" s="16" t="n">
        <v>264</v>
      </c>
      <c r="L1105" s="1" t="s">
        <v>2286</v>
      </c>
    </row>
    <row r="1106" customFormat="false" ht="12.75" hidden="false" customHeight="true" outlineLevel="0" collapsed="false">
      <c r="A1106" s="1" t="n">
        <v>2</v>
      </c>
      <c r="B1106" s="1" t="n">
        <v>376</v>
      </c>
      <c r="C1106" s="1" t="s">
        <v>52</v>
      </c>
      <c r="D1106" s="1" t="s">
        <v>2408</v>
      </c>
      <c r="E1106" s="15" t="n">
        <v>46300</v>
      </c>
      <c r="F1106" s="15" t="n">
        <v>46300</v>
      </c>
      <c r="G1106" s="1" t="s">
        <v>622</v>
      </c>
      <c r="H1106" s="1" t="n">
        <v>1810298</v>
      </c>
      <c r="I1106" s="1" t="n">
        <v>11</v>
      </c>
      <c r="J1106" s="1" t="s">
        <v>2285</v>
      </c>
      <c r="K1106" s="16" t="n">
        <v>140</v>
      </c>
      <c r="L1106" s="1" t="s">
        <v>2286</v>
      </c>
    </row>
    <row r="1107" customFormat="false" ht="12.75" hidden="false" customHeight="true" outlineLevel="0" collapsed="false">
      <c r="A1107" s="1" t="n">
        <v>2</v>
      </c>
      <c r="B1107" s="1" t="n">
        <v>400</v>
      </c>
      <c r="C1107" s="1" t="s">
        <v>52</v>
      </c>
      <c r="D1107" s="1" t="s">
        <v>2298</v>
      </c>
      <c r="E1107" s="15" t="n">
        <v>46300</v>
      </c>
      <c r="F1107" s="15" t="n">
        <v>46297</v>
      </c>
      <c r="G1107" s="1" t="s">
        <v>216</v>
      </c>
      <c r="H1107" s="1" t="n">
        <v>1805359</v>
      </c>
      <c r="I1107" s="1" t="n">
        <v>11</v>
      </c>
      <c r="J1107" s="1" t="s">
        <v>2285</v>
      </c>
      <c r="K1107" s="16" t="n">
        <v>519</v>
      </c>
      <c r="L1107" s="1" t="s">
        <v>2286</v>
      </c>
    </row>
    <row r="1108" customFormat="false" ht="12.75" hidden="false" customHeight="true" outlineLevel="0" collapsed="false">
      <c r="A1108" s="1" t="n">
        <v>2</v>
      </c>
      <c r="B1108" s="1" t="n">
        <v>4230</v>
      </c>
      <c r="C1108" s="1" t="s">
        <v>52</v>
      </c>
      <c r="D1108" s="1" t="s">
        <v>2291</v>
      </c>
      <c r="E1108" s="15" t="n">
        <v>46300</v>
      </c>
      <c r="F1108" s="15" t="n">
        <v>46298</v>
      </c>
      <c r="G1108" s="1" t="s">
        <v>209</v>
      </c>
      <c r="H1108" s="1" t="n">
        <v>1805474</v>
      </c>
      <c r="I1108" s="1" t="n">
        <v>11</v>
      </c>
      <c r="J1108" s="1" t="s">
        <v>2285</v>
      </c>
      <c r="K1108" s="16" t="n">
        <v>617.5</v>
      </c>
      <c r="L1108" s="1" t="s">
        <v>2286</v>
      </c>
    </row>
    <row r="1109" customFormat="false" ht="12.75" hidden="false" customHeight="false" outlineLevel="0" collapsed="false">
      <c r="A1109" s="1" t="n">
        <v>2</v>
      </c>
      <c r="B1109" s="1" t="n">
        <v>838</v>
      </c>
      <c r="C1109" s="1" t="s">
        <v>44</v>
      </c>
      <c r="D1109" s="1" t="s">
        <v>2292</v>
      </c>
      <c r="E1109" s="18" t="n">
        <v>46300</v>
      </c>
      <c r="F1109" s="18" t="n">
        <v>46300</v>
      </c>
      <c r="G1109" s="1" t="s">
        <v>204</v>
      </c>
      <c r="H1109" s="0" t="n">
        <v>1806964</v>
      </c>
      <c r="I1109" s="1" t="n">
        <v>11</v>
      </c>
      <c r="J1109" s="1" t="s">
        <v>2285</v>
      </c>
      <c r="K1109" s="19" t="n">
        <v>162.4</v>
      </c>
      <c r="L1109" s="1" t="s">
        <v>2286</v>
      </c>
    </row>
    <row r="1110" customFormat="false" ht="12.75" hidden="false" customHeight="false" outlineLevel="0" collapsed="false">
      <c r="A1110" s="1" t="n">
        <v>2</v>
      </c>
      <c r="B1110" s="1" t="n">
        <v>1</v>
      </c>
      <c r="C1110" s="1" t="s">
        <v>2346</v>
      </c>
      <c r="D1110" s="1" t="s">
        <v>2441</v>
      </c>
      <c r="E1110" s="18" t="n">
        <v>46301</v>
      </c>
      <c r="F1110" s="18" t="n">
        <v>46297</v>
      </c>
      <c r="G1110" s="1" t="s">
        <v>2442</v>
      </c>
      <c r="H1110" s="0" t="n">
        <v>1811572</v>
      </c>
      <c r="I1110" s="1" t="n">
        <v>11</v>
      </c>
      <c r="J1110" s="1" t="s">
        <v>2285</v>
      </c>
      <c r="K1110" s="19" t="n">
        <v>5978.33</v>
      </c>
      <c r="L1110" s="1" t="s">
        <v>2286</v>
      </c>
    </row>
    <row r="1111" customFormat="false" ht="12.75" hidden="false" customHeight="false" outlineLevel="0" collapsed="false">
      <c r="A1111" s="1" t="n">
        <v>2</v>
      </c>
      <c r="B1111" s="1" t="n">
        <v>104143</v>
      </c>
      <c r="C1111" s="1" t="s">
        <v>52</v>
      </c>
      <c r="D1111" s="1" t="s">
        <v>2396</v>
      </c>
      <c r="E1111" s="18" t="n">
        <v>46301</v>
      </c>
      <c r="F1111" s="18" t="n">
        <v>46300</v>
      </c>
      <c r="G1111" s="1" t="s">
        <v>952</v>
      </c>
      <c r="H1111" s="0" t="n">
        <v>1811969</v>
      </c>
      <c r="I1111" s="1" t="n">
        <v>11</v>
      </c>
      <c r="J1111" s="1" t="s">
        <v>2285</v>
      </c>
      <c r="K1111" s="19" t="n">
        <v>304.56</v>
      </c>
      <c r="L1111" s="1" t="s">
        <v>2286</v>
      </c>
    </row>
    <row r="1112" customFormat="false" ht="12.75" hidden="false" customHeight="false" outlineLevel="0" collapsed="false">
      <c r="A1112" s="1" t="n">
        <v>2</v>
      </c>
      <c r="B1112" s="1" t="n">
        <v>1045217</v>
      </c>
      <c r="C1112" s="1" t="s">
        <v>52</v>
      </c>
      <c r="D1112" s="1" t="s">
        <v>2295</v>
      </c>
      <c r="E1112" s="18" t="n">
        <v>46301</v>
      </c>
      <c r="F1112" s="18" t="n">
        <v>46300</v>
      </c>
      <c r="G1112" s="1" t="s">
        <v>228</v>
      </c>
      <c r="H1112" s="0" t="n">
        <v>1810279</v>
      </c>
      <c r="I1112" s="1" t="n">
        <v>11</v>
      </c>
      <c r="J1112" s="1" t="s">
        <v>2285</v>
      </c>
      <c r="K1112" s="19" t="n">
        <v>264.09</v>
      </c>
      <c r="L1112" s="1" t="s">
        <v>2286</v>
      </c>
    </row>
    <row r="1113" customFormat="false" ht="12.75" hidden="false" customHeight="false" outlineLevel="0" collapsed="false">
      <c r="A1113" s="1" t="n">
        <v>2</v>
      </c>
      <c r="B1113" s="1" t="n">
        <v>1690386</v>
      </c>
      <c r="C1113" s="1" t="s">
        <v>2289</v>
      </c>
      <c r="D1113" s="1" t="s">
        <v>2290</v>
      </c>
      <c r="E1113" s="18" t="n">
        <v>46301</v>
      </c>
      <c r="F1113" s="18" t="n">
        <v>46300</v>
      </c>
      <c r="G1113" s="1" t="s">
        <v>406</v>
      </c>
      <c r="H1113" s="0" t="n">
        <v>1810212</v>
      </c>
      <c r="I1113" s="1" t="n">
        <v>11</v>
      </c>
      <c r="J1113" s="1" t="s">
        <v>2285</v>
      </c>
      <c r="K1113" s="19" t="n">
        <v>191.5</v>
      </c>
      <c r="L1113" s="1" t="s">
        <v>2286</v>
      </c>
    </row>
    <row r="1114" customFormat="false" ht="12.75" hidden="false" customHeight="false" outlineLevel="0" collapsed="false">
      <c r="A1114" s="1" t="n">
        <v>2</v>
      </c>
      <c r="B1114" s="1" t="n">
        <v>1690692</v>
      </c>
      <c r="C1114" s="1" t="s">
        <v>2289</v>
      </c>
      <c r="D1114" s="1" t="s">
        <v>2290</v>
      </c>
      <c r="E1114" s="18" t="n">
        <v>46301</v>
      </c>
      <c r="F1114" s="18" t="n">
        <v>46300</v>
      </c>
      <c r="G1114" s="1" t="s">
        <v>406</v>
      </c>
      <c r="H1114" s="0" t="n">
        <v>1810208</v>
      </c>
      <c r="I1114" s="1" t="n">
        <v>11</v>
      </c>
      <c r="J1114" s="1" t="s">
        <v>2285</v>
      </c>
      <c r="K1114" s="19" t="n">
        <v>68</v>
      </c>
      <c r="L1114" s="1" t="s">
        <v>2286</v>
      </c>
    </row>
    <row r="1115" customFormat="false" ht="12.75" hidden="false" customHeight="false" outlineLevel="0" collapsed="false">
      <c r="A1115" s="1" t="n">
        <v>2</v>
      </c>
      <c r="B1115" s="1" t="n">
        <v>2724</v>
      </c>
      <c r="C1115" s="1" t="s">
        <v>52</v>
      </c>
      <c r="D1115" s="1" t="s">
        <v>2297</v>
      </c>
      <c r="E1115" s="18" t="n">
        <v>46301</v>
      </c>
      <c r="F1115" s="18" t="n">
        <v>46301</v>
      </c>
      <c r="G1115" s="1" t="s">
        <v>153</v>
      </c>
      <c r="H1115" s="0" t="n">
        <v>1811162</v>
      </c>
      <c r="I1115" s="1" t="n">
        <v>6</v>
      </c>
      <c r="J1115" s="1" t="s">
        <v>2285</v>
      </c>
      <c r="K1115" s="19" t="n">
        <v>100</v>
      </c>
      <c r="L1115" s="1" t="s">
        <v>2286</v>
      </c>
    </row>
    <row r="1116" customFormat="false" ht="12.75" hidden="false" customHeight="false" outlineLevel="0" collapsed="false">
      <c r="A1116" s="1" t="n">
        <v>2</v>
      </c>
      <c r="B1116" s="1" t="n">
        <v>2725</v>
      </c>
      <c r="C1116" s="1" t="s">
        <v>52</v>
      </c>
      <c r="D1116" s="1" t="s">
        <v>2297</v>
      </c>
      <c r="E1116" s="18" t="n">
        <v>46301</v>
      </c>
      <c r="F1116" s="18" t="n">
        <v>46301</v>
      </c>
      <c r="G1116" s="1" t="s">
        <v>153</v>
      </c>
      <c r="H1116" s="0" t="n">
        <v>1811302</v>
      </c>
      <c r="I1116" s="1" t="n">
        <v>6</v>
      </c>
      <c r="J1116" s="1" t="s">
        <v>2285</v>
      </c>
      <c r="K1116" s="19" t="n">
        <v>1752</v>
      </c>
      <c r="L1116" s="1" t="s">
        <v>2286</v>
      </c>
    </row>
    <row r="1117" customFormat="false" ht="12.75" hidden="false" customHeight="false" outlineLevel="0" collapsed="false">
      <c r="A1117" s="1" t="n">
        <v>2</v>
      </c>
      <c r="B1117" s="1" t="n">
        <v>2726</v>
      </c>
      <c r="C1117" s="1" t="s">
        <v>52</v>
      </c>
      <c r="D1117" s="1" t="s">
        <v>2297</v>
      </c>
      <c r="E1117" s="18" t="n">
        <v>46301</v>
      </c>
      <c r="F1117" s="18" t="n">
        <v>46301</v>
      </c>
      <c r="G1117" s="1" t="s">
        <v>153</v>
      </c>
      <c r="H1117" s="0" t="n">
        <v>1811499</v>
      </c>
      <c r="I1117" s="1" t="n">
        <v>6</v>
      </c>
      <c r="J1117" s="1" t="s">
        <v>2285</v>
      </c>
      <c r="K1117" s="19" t="n">
        <v>290</v>
      </c>
      <c r="L1117" s="1" t="s">
        <v>2286</v>
      </c>
    </row>
    <row r="1118" customFormat="false" ht="12.75" hidden="false" customHeight="false" outlineLevel="0" collapsed="false">
      <c r="A1118" s="1" t="n">
        <v>2</v>
      </c>
      <c r="B1118" s="1" t="n">
        <v>4843</v>
      </c>
      <c r="C1118" s="1" t="s">
        <v>52</v>
      </c>
      <c r="D1118" s="1" t="s">
        <v>2299</v>
      </c>
      <c r="E1118" s="18" t="n">
        <v>46301</v>
      </c>
      <c r="F1118" s="18" t="n">
        <v>46296</v>
      </c>
      <c r="G1118" s="1" t="s">
        <v>95</v>
      </c>
      <c r="H1118" s="0" t="n">
        <v>1810290</v>
      </c>
      <c r="I1118" s="1" t="n">
        <v>11</v>
      </c>
      <c r="J1118" s="1" t="s">
        <v>2285</v>
      </c>
      <c r="K1118" s="19" t="n">
        <v>247.55</v>
      </c>
      <c r="L1118" s="1" t="s">
        <v>2286</v>
      </c>
    </row>
    <row r="1119" customFormat="false" ht="12.75" hidden="false" customHeight="false" outlineLevel="0" collapsed="false">
      <c r="A1119" s="1" t="n">
        <v>2</v>
      </c>
      <c r="B1119" s="1" t="n">
        <v>708</v>
      </c>
      <c r="C1119" s="1" t="s">
        <v>52</v>
      </c>
      <c r="D1119" s="1" t="s">
        <v>2300</v>
      </c>
      <c r="E1119" s="18" t="n">
        <v>46301</v>
      </c>
      <c r="F1119" s="18" t="n">
        <v>46300</v>
      </c>
      <c r="G1119" s="1" t="s">
        <v>123</v>
      </c>
      <c r="H1119" s="0" t="n">
        <v>1810271</v>
      </c>
      <c r="I1119" s="1" t="n">
        <v>11</v>
      </c>
      <c r="J1119" s="1" t="s">
        <v>2285</v>
      </c>
      <c r="K1119" s="19" t="n">
        <v>180</v>
      </c>
      <c r="L1119" s="1" t="s">
        <v>2286</v>
      </c>
    </row>
    <row r="1120" customFormat="false" ht="12.75" hidden="false" customHeight="false" outlineLevel="0" collapsed="false">
      <c r="A1120" s="1" t="n">
        <v>2</v>
      </c>
      <c r="B1120" s="1" t="n">
        <v>844</v>
      </c>
      <c r="C1120" s="1" t="s">
        <v>44</v>
      </c>
      <c r="D1120" s="1" t="s">
        <v>2292</v>
      </c>
      <c r="E1120" s="18" t="n">
        <v>46301</v>
      </c>
      <c r="F1120" s="18" t="n">
        <v>46301</v>
      </c>
      <c r="G1120" s="1" t="s">
        <v>204</v>
      </c>
      <c r="H1120" s="0" t="n">
        <v>1812059</v>
      </c>
      <c r="I1120" s="1" t="n">
        <v>11</v>
      </c>
      <c r="J1120" s="1" t="s">
        <v>2285</v>
      </c>
      <c r="K1120" s="19" t="n">
        <v>209.85</v>
      </c>
      <c r="L1120" s="1" t="s">
        <v>2286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2137</v>
      </c>
      <c r="C1" s="1" t="s">
        <v>2443</v>
      </c>
      <c r="D1" s="1" t="s">
        <v>2444</v>
      </c>
      <c r="E1" s="1" t="s">
        <v>2445</v>
      </c>
      <c r="F1" s="1" t="s">
        <v>13</v>
      </c>
      <c r="I1" s="1" t="s">
        <v>2446</v>
      </c>
      <c r="J1" s="1" t="s">
        <v>2447</v>
      </c>
      <c r="K1" s="1" t="s">
        <v>2448</v>
      </c>
      <c r="L1" s="1" t="s">
        <v>2449</v>
      </c>
      <c r="N1" s="1" t="s">
        <v>2450</v>
      </c>
      <c r="O1" s="1" t="s">
        <v>2451</v>
      </c>
      <c r="P1" s="1" t="s">
        <v>2452</v>
      </c>
    </row>
    <row r="2" customFormat="false" ht="15" hidden="false" customHeight="true" outlineLevel="0" collapsed="false">
      <c r="A2" s="1" t="n">
        <v>2</v>
      </c>
      <c r="B2" s="75" t="n">
        <v>46174</v>
      </c>
      <c r="C2" s="1" t="n">
        <v>1</v>
      </c>
      <c r="D2" s="1" t="s">
        <v>2453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2454</v>
      </c>
      <c r="N2" s="1" t="n">
        <v>10</v>
      </c>
      <c r="O2" s="1" t="n">
        <v>49.9</v>
      </c>
      <c r="P2" s="1" t="s">
        <v>2455</v>
      </c>
    </row>
    <row r="3" customFormat="false" ht="15" hidden="false" customHeight="true" outlineLevel="0" collapsed="false">
      <c r="A3" s="1" t="n">
        <v>2</v>
      </c>
      <c r="B3" s="75" t="n">
        <v>46174</v>
      </c>
      <c r="C3" s="1" t="n">
        <v>1</v>
      </c>
      <c r="D3" s="1" t="s">
        <v>2453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2456</v>
      </c>
      <c r="N3" s="1" t="n">
        <v>30</v>
      </c>
      <c r="O3" s="1" t="n">
        <v>135</v>
      </c>
      <c r="P3" s="1" t="s">
        <v>2455</v>
      </c>
    </row>
    <row r="4" customFormat="false" ht="15" hidden="false" customHeight="true" outlineLevel="0" collapsed="false">
      <c r="A4" s="1" t="n">
        <v>2</v>
      </c>
      <c r="B4" s="75" t="n">
        <v>46174</v>
      </c>
      <c r="C4" s="1" t="n">
        <v>1</v>
      </c>
      <c r="D4" s="1" t="s">
        <v>2453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2457</v>
      </c>
      <c r="N4" s="1" t="n">
        <v>20</v>
      </c>
      <c r="O4" s="1" t="n">
        <v>99.8</v>
      </c>
      <c r="P4" s="1" t="s">
        <v>2455</v>
      </c>
    </row>
    <row r="5" customFormat="false" ht="15" hidden="false" customHeight="true" outlineLevel="0" collapsed="false">
      <c r="A5" s="1" t="n">
        <v>2</v>
      </c>
      <c r="B5" s="75" t="n">
        <v>46174</v>
      </c>
      <c r="C5" s="1" t="n">
        <v>1</v>
      </c>
      <c r="D5" s="1" t="s">
        <v>2453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2458</v>
      </c>
      <c r="N5" s="1" t="n">
        <v>10</v>
      </c>
      <c r="O5" s="1" t="n">
        <v>49.9</v>
      </c>
      <c r="P5" s="1" t="s">
        <v>2455</v>
      </c>
    </row>
    <row r="6" customFormat="false" ht="15" hidden="false" customHeight="true" outlineLevel="0" collapsed="false">
      <c r="A6" s="1" t="n">
        <v>2</v>
      </c>
      <c r="B6" s="75" t="n">
        <v>46174</v>
      </c>
      <c r="C6" s="1" t="n">
        <v>1</v>
      </c>
      <c r="D6" s="1" t="s">
        <v>2453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2459</v>
      </c>
      <c r="N6" s="1" t="n">
        <v>50</v>
      </c>
      <c r="O6" s="1" t="n">
        <v>449.5</v>
      </c>
      <c r="P6" s="1" t="s">
        <v>2455</v>
      </c>
    </row>
    <row r="7" customFormat="false" ht="15" hidden="false" customHeight="true" outlineLevel="0" collapsed="false">
      <c r="A7" s="1" t="n">
        <v>2</v>
      </c>
      <c r="B7" s="75" t="n">
        <v>46174</v>
      </c>
      <c r="C7" s="1" t="n">
        <v>1</v>
      </c>
      <c r="D7" s="1" t="s">
        <v>2453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2460</v>
      </c>
      <c r="N7" s="1" t="n">
        <v>65.2</v>
      </c>
      <c r="O7" s="1" t="n">
        <v>2119</v>
      </c>
      <c r="P7" s="1" t="s">
        <v>2455</v>
      </c>
    </row>
    <row r="8" customFormat="false" ht="15" hidden="false" customHeight="true" outlineLevel="0" collapsed="false">
      <c r="A8" s="1" t="n">
        <v>2</v>
      </c>
      <c r="B8" s="75" t="n">
        <v>46174</v>
      </c>
      <c r="C8" s="1" t="n">
        <v>1</v>
      </c>
      <c r="D8" s="1" t="s">
        <v>2453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2461</v>
      </c>
      <c r="N8" s="1" t="n">
        <v>55</v>
      </c>
      <c r="O8" s="1" t="n">
        <v>1210</v>
      </c>
      <c r="P8" s="1" t="s">
        <v>2455</v>
      </c>
    </row>
    <row r="9" customFormat="false" ht="15" hidden="false" customHeight="true" outlineLevel="0" collapsed="false">
      <c r="A9" s="1" t="n">
        <v>2</v>
      </c>
      <c r="B9" s="75" t="n">
        <v>46174</v>
      </c>
      <c r="C9" s="1" t="n">
        <v>1</v>
      </c>
      <c r="D9" s="1" t="s">
        <v>2453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2462</v>
      </c>
      <c r="N9" s="1" t="n">
        <v>5</v>
      </c>
      <c r="O9" s="1" t="n">
        <v>20.67</v>
      </c>
      <c r="P9" s="1" t="s">
        <v>2455</v>
      </c>
    </row>
    <row r="10" customFormat="false" ht="15" hidden="false" customHeight="true" outlineLevel="0" collapsed="false">
      <c r="A10" s="1" t="n">
        <v>2</v>
      </c>
      <c r="B10" s="75" t="n">
        <v>46174</v>
      </c>
      <c r="C10" s="1" t="n">
        <v>1</v>
      </c>
      <c r="D10" s="1" t="s">
        <v>2453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2463</v>
      </c>
      <c r="N10" s="1" t="n">
        <v>20</v>
      </c>
      <c r="O10" s="1" t="n">
        <v>37.59</v>
      </c>
      <c r="P10" s="1" t="s">
        <v>2455</v>
      </c>
    </row>
    <row r="11" customFormat="false" ht="15" hidden="false" customHeight="true" outlineLevel="0" collapsed="false">
      <c r="A11" s="1" t="n">
        <v>2</v>
      </c>
      <c r="B11" s="75" t="n">
        <v>46174</v>
      </c>
      <c r="C11" s="1" t="n">
        <v>1</v>
      </c>
      <c r="D11" s="1" t="s">
        <v>2453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2464</v>
      </c>
      <c r="N11" s="1" t="n">
        <v>10</v>
      </c>
      <c r="O11" s="1" t="n">
        <v>41.35</v>
      </c>
      <c r="P11" s="1" t="s">
        <v>2455</v>
      </c>
    </row>
    <row r="12" customFormat="false" ht="15" hidden="false" customHeight="true" outlineLevel="0" collapsed="false">
      <c r="A12" s="1" t="n">
        <v>2</v>
      </c>
      <c r="B12" s="75" t="n">
        <v>46174</v>
      </c>
      <c r="C12" s="1" t="n">
        <v>1</v>
      </c>
      <c r="D12" s="1" t="s">
        <v>2453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2465</v>
      </c>
      <c r="N12" s="1" t="n">
        <v>5</v>
      </c>
      <c r="O12" s="1" t="n">
        <v>20.67</v>
      </c>
      <c r="P12" s="1" t="s">
        <v>2455</v>
      </c>
    </row>
    <row r="13" customFormat="false" ht="15" hidden="false" customHeight="true" outlineLevel="0" collapsed="false">
      <c r="A13" s="1" t="n">
        <v>2</v>
      </c>
      <c r="B13" s="75" t="n">
        <v>46174</v>
      </c>
      <c r="C13" s="1" t="n">
        <v>1</v>
      </c>
      <c r="D13" s="1" t="s">
        <v>2453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2466</v>
      </c>
      <c r="N13" s="1" t="n">
        <v>20</v>
      </c>
      <c r="O13" s="1" t="n">
        <v>75.18</v>
      </c>
      <c r="P13" s="1" t="s">
        <v>2455</v>
      </c>
    </row>
    <row r="14" customFormat="false" ht="15" hidden="false" customHeight="true" outlineLevel="0" collapsed="false">
      <c r="A14" s="1" t="n">
        <v>2</v>
      </c>
      <c r="B14" s="75" t="n">
        <v>46174</v>
      </c>
      <c r="C14" s="1" t="n">
        <v>1</v>
      </c>
      <c r="D14" s="1" t="s">
        <v>2453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2467</v>
      </c>
      <c r="N14" s="1" t="n">
        <v>5</v>
      </c>
      <c r="O14" s="1" t="n">
        <v>41.35</v>
      </c>
      <c r="P14" s="1" t="s">
        <v>2455</v>
      </c>
    </row>
    <row r="15" customFormat="false" ht="15" hidden="false" customHeight="true" outlineLevel="0" collapsed="false">
      <c r="A15" s="1" t="n">
        <v>2</v>
      </c>
      <c r="B15" s="75" t="n">
        <v>46174</v>
      </c>
      <c r="C15" s="1" t="n">
        <v>1</v>
      </c>
      <c r="D15" s="1" t="s">
        <v>2453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2468</v>
      </c>
      <c r="N15" s="1" t="n">
        <v>5</v>
      </c>
      <c r="O15" s="1" t="n">
        <v>41.35</v>
      </c>
      <c r="P15" s="1" t="s">
        <v>2455</v>
      </c>
    </row>
    <row r="16" customFormat="false" ht="15" hidden="false" customHeight="true" outlineLevel="0" collapsed="false">
      <c r="A16" s="1" t="n">
        <v>2</v>
      </c>
      <c r="B16" s="75" t="n">
        <v>46174</v>
      </c>
      <c r="C16" s="1" t="n">
        <v>1</v>
      </c>
      <c r="D16" s="1" t="s">
        <v>2453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2469</v>
      </c>
      <c r="N16" s="1" t="n">
        <v>5</v>
      </c>
      <c r="O16" s="1" t="n">
        <v>41.35</v>
      </c>
      <c r="P16" s="1" t="s">
        <v>2455</v>
      </c>
    </row>
    <row r="17" customFormat="false" ht="15" hidden="false" customHeight="true" outlineLevel="0" collapsed="false">
      <c r="A17" s="1" t="n">
        <v>2</v>
      </c>
      <c r="B17" s="75" t="n">
        <v>46174</v>
      </c>
      <c r="C17" s="1" t="n">
        <v>1</v>
      </c>
      <c r="D17" s="1" t="s">
        <v>2453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2470</v>
      </c>
      <c r="N17" s="1" t="n">
        <v>30</v>
      </c>
      <c r="O17" s="1" t="n">
        <v>33.83</v>
      </c>
      <c r="P17" s="1" t="s">
        <v>2455</v>
      </c>
    </row>
    <row r="18" customFormat="false" ht="15" hidden="false" customHeight="true" outlineLevel="0" collapsed="false">
      <c r="A18" s="1" t="n">
        <v>2</v>
      </c>
      <c r="B18" s="75" t="n">
        <v>46174</v>
      </c>
      <c r="C18" s="1" t="n">
        <v>1</v>
      </c>
      <c r="D18" s="1" t="s">
        <v>2453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2471</v>
      </c>
      <c r="N18" s="1" t="n">
        <v>3</v>
      </c>
      <c r="O18" s="1" t="n">
        <v>12.4</v>
      </c>
      <c r="P18" s="1" t="s">
        <v>2455</v>
      </c>
    </row>
    <row r="19" customFormat="false" ht="15" hidden="false" customHeight="true" outlineLevel="0" collapsed="false">
      <c r="A19" s="1" t="n">
        <v>2</v>
      </c>
      <c r="B19" s="75" t="n">
        <v>46174</v>
      </c>
      <c r="C19" s="1" t="n">
        <v>1</v>
      </c>
      <c r="D19" s="1" t="s">
        <v>2453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2472</v>
      </c>
      <c r="N19" s="1" t="n">
        <v>2</v>
      </c>
      <c r="O19" s="1" t="n">
        <v>8.27</v>
      </c>
      <c r="P19" s="1" t="s">
        <v>2455</v>
      </c>
    </row>
    <row r="20" customFormat="false" ht="15" hidden="false" customHeight="true" outlineLevel="0" collapsed="false">
      <c r="A20" s="1" t="n">
        <v>2</v>
      </c>
      <c r="B20" s="75" t="n">
        <v>46174</v>
      </c>
      <c r="C20" s="1" t="n">
        <v>1</v>
      </c>
      <c r="D20" s="1" t="s">
        <v>2453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2473</v>
      </c>
      <c r="N20" s="1" t="n">
        <v>24</v>
      </c>
      <c r="O20" s="1" t="n">
        <v>203.42</v>
      </c>
      <c r="P20" s="1" t="s">
        <v>2455</v>
      </c>
    </row>
    <row r="21" customFormat="false" ht="15" hidden="false" customHeight="true" outlineLevel="0" collapsed="false">
      <c r="A21" s="1" t="n">
        <v>2</v>
      </c>
      <c r="B21" s="75" t="n">
        <v>46174</v>
      </c>
      <c r="C21" s="1" t="n">
        <v>1</v>
      </c>
      <c r="D21" s="1" t="s">
        <v>2453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2474</v>
      </c>
      <c r="N21" s="1" t="n">
        <v>6</v>
      </c>
      <c r="O21" s="1" t="n">
        <v>50.85</v>
      </c>
      <c r="P21" s="1" t="s">
        <v>2455</v>
      </c>
    </row>
    <row r="22" customFormat="false" ht="15" hidden="false" customHeight="true" outlineLevel="0" collapsed="false">
      <c r="A22" s="1" t="n">
        <v>2</v>
      </c>
      <c r="B22" s="75" t="n">
        <v>46174</v>
      </c>
      <c r="C22" s="1" t="n">
        <v>1</v>
      </c>
      <c r="D22" s="1" t="s">
        <v>2453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2475</v>
      </c>
      <c r="N22" s="1" t="n">
        <v>6</v>
      </c>
      <c r="O22" s="1" t="n">
        <v>50.85</v>
      </c>
      <c r="P22" s="1" t="s">
        <v>2455</v>
      </c>
    </row>
    <row r="23" customFormat="false" ht="15" hidden="false" customHeight="true" outlineLevel="0" collapsed="false">
      <c r="A23" s="1" t="n">
        <v>2</v>
      </c>
      <c r="B23" s="75" t="n">
        <v>46174</v>
      </c>
      <c r="C23" s="1" t="n">
        <v>1</v>
      </c>
      <c r="D23" s="1" t="s">
        <v>2453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2476</v>
      </c>
      <c r="N23" s="1" t="n">
        <v>12</v>
      </c>
      <c r="O23" s="1" t="n">
        <v>18</v>
      </c>
      <c r="P23" s="1" t="s">
        <v>2455</v>
      </c>
    </row>
    <row r="24" customFormat="false" ht="15" hidden="false" customHeight="true" outlineLevel="0" collapsed="false">
      <c r="A24" s="1" t="n">
        <v>2</v>
      </c>
      <c r="B24" s="75" t="n">
        <v>46174</v>
      </c>
      <c r="C24" s="1" t="n">
        <v>1</v>
      </c>
      <c r="D24" s="1" t="s">
        <v>2453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2477</v>
      </c>
      <c r="N24" s="1" t="n">
        <v>8</v>
      </c>
      <c r="O24" s="1" t="n">
        <v>28</v>
      </c>
      <c r="P24" s="1" t="s">
        <v>2455</v>
      </c>
    </row>
    <row r="25" customFormat="false" ht="15" hidden="false" customHeight="true" outlineLevel="0" collapsed="false">
      <c r="A25" s="1" t="n">
        <v>2</v>
      </c>
      <c r="B25" s="75" t="n">
        <v>46174</v>
      </c>
      <c r="C25" s="1" t="n">
        <v>1</v>
      </c>
      <c r="D25" s="1" t="s">
        <v>2453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2478</v>
      </c>
      <c r="N25" s="1" t="n">
        <v>70</v>
      </c>
      <c r="O25" s="1" t="n">
        <v>126</v>
      </c>
      <c r="P25" s="1" t="s">
        <v>2455</v>
      </c>
    </row>
    <row r="26" customFormat="false" ht="15" hidden="false" customHeight="true" outlineLevel="0" collapsed="false">
      <c r="A26" s="1" t="n">
        <v>2</v>
      </c>
      <c r="B26" s="75" t="n">
        <v>46174</v>
      </c>
      <c r="C26" s="1" t="n">
        <v>1</v>
      </c>
      <c r="D26" s="1" t="s">
        <v>2453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2479</v>
      </c>
      <c r="N26" s="1" t="n">
        <v>12</v>
      </c>
      <c r="O26" s="1" t="n">
        <v>113.8</v>
      </c>
      <c r="P26" s="1" t="s">
        <v>2455</v>
      </c>
    </row>
    <row r="27" customFormat="false" ht="15" hidden="false" customHeight="true" outlineLevel="0" collapsed="false">
      <c r="A27" s="1" t="n">
        <v>2</v>
      </c>
      <c r="B27" s="75" t="n">
        <v>46174</v>
      </c>
      <c r="C27" s="1" t="n">
        <v>1</v>
      </c>
      <c r="D27" s="1" t="s">
        <v>2453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2480</v>
      </c>
      <c r="N27" s="1" t="n">
        <v>9</v>
      </c>
      <c r="O27" s="1" t="n">
        <v>52.11</v>
      </c>
      <c r="P27" s="1" t="s">
        <v>2455</v>
      </c>
    </row>
    <row r="28" customFormat="false" ht="15" hidden="false" customHeight="true" outlineLevel="0" collapsed="false">
      <c r="A28" s="1" t="n">
        <v>2</v>
      </c>
      <c r="B28" s="75" t="n">
        <v>46174</v>
      </c>
      <c r="C28" s="1" t="n">
        <v>1</v>
      </c>
      <c r="D28" s="1" t="s">
        <v>2453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2481</v>
      </c>
      <c r="N28" s="1" t="n">
        <v>9</v>
      </c>
      <c r="O28" s="1" t="n">
        <v>59.89</v>
      </c>
      <c r="P28" s="1" t="s">
        <v>2455</v>
      </c>
    </row>
    <row r="29" customFormat="false" ht="15" hidden="false" customHeight="true" outlineLevel="0" collapsed="false">
      <c r="A29" s="1" t="n">
        <v>2</v>
      </c>
      <c r="B29" s="75" t="n">
        <v>46174</v>
      </c>
      <c r="C29" s="1" t="n">
        <v>11</v>
      </c>
      <c r="D29" s="1" t="s">
        <v>2482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2483</v>
      </c>
      <c r="N29" s="1" t="n">
        <v>10</v>
      </c>
      <c r="O29" s="1" t="n">
        <v>140.81</v>
      </c>
      <c r="P29" s="1" t="s">
        <v>2455</v>
      </c>
    </row>
    <row r="30" customFormat="false" ht="15" hidden="false" customHeight="true" outlineLevel="0" collapsed="false">
      <c r="A30" s="1" t="n">
        <v>2</v>
      </c>
      <c r="B30" s="75" t="n">
        <v>46174</v>
      </c>
      <c r="C30" s="1" t="n">
        <v>11</v>
      </c>
      <c r="D30" s="1" t="s">
        <v>2482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2484</v>
      </c>
      <c r="N30" s="1" t="n">
        <v>10</v>
      </c>
      <c r="O30" s="1" t="n">
        <v>140.81</v>
      </c>
      <c r="P30" s="1" t="s">
        <v>2455</v>
      </c>
    </row>
    <row r="31" customFormat="false" ht="15" hidden="false" customHeight="true" outlineLevel="0" collapsed="false">
      <c r="A31" s="1" t="n">
        <v>2</v>
      </c>
      <c r="B31" s="75" t="n">
        <v>46174</v>
      </c>
      <c r="C31" s="1" t="n">
        <v>11</v>
      </c>
      <c r="D31" s="1" t="s">
        <v>2482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2485</v>
      </c>
      <c r="N31" s="1" t="n">
        <v>10</v>
      </c>
      <c r="O31" s="1" t="n">
        <v>145.43</v>
      </c>
      <c r="P31" s="1" t="s">
        <v>2455</v>
      </c>
    </row>
    <row r="32" customFormat="false" ht="15" hidden="false" customHeight="true" outlineLevel="0" collapsed="false">
      <c r="A32" s="1" t="n">
        <v>2</v>
      </c>
      <c r="B32" s="75" t="n">
        <v>46174</v>
      </c>
      <c r="C32" s="1" t="n">
        <v>11</v>
      </c>
      <c r="D32" s="1" t="s">
        <v>2482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2486</v>
      </c>
      <c r="N32" s="1" t="n">
        <v>250</v>
      </c>
      <c r="O32" s="1" t="n">
        <v>200</v>
      </c>
      <c r="P32" s="1" t="s">
        <v>2455</v>
      </c>
    </row>
    <row r="33" customFormat="false" ht="15" hidden="false" customHeight="true" outlineLevel="0" collapsed="false">
      <c r="A33" s="1" t="n">
        <v>2</v>
      </c>
      <c r="B33" s="75" t="n">
        <v>46174</v>
      </c>
      <c r="C33" s="1" t="n">
        <v>11</v>
      </c>
      <c r="D33" s="1" t="s">
        <v>2482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2487</v>
      </c>
      <c r="N33" s="1" t="n">
        <v>5</v>
      </c>
      <c r="O33" s="1" t="n">
        <v>45.8</v>
      </c>
      <c r="P33" s="1" t="s">
        <v>2455</v>
      </c>
    </row>
    <row r="34" customFormat="false" ht="15" hidden="false" customHeight="true" outlineLevel="0" collapsed="false">
      <c r="A34" s="1" t="n">
        <v>2</v>
      </c>
      <c r="B34" s="75" t="n">
        <v>46174</v>
      </c>
      <c r="C34" s="1" t="n">
        <v>11</v>
      </c>
      <c r="D34" s="1" t="s">
        <v>2482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2488</v>
      </c>
      <c r="N34" s="1" t="n">
        <v>15</v>
      </c>
      <c r="O34" s="1" t="n">
        <v>29.46</v>
      </c>
      <c r="P34" s="1" t="s">
        <v>2455</v>
      </c>
    </row>
    <row r="35" customFormat="false" ht="15" hidden="false" customHeight="true" outlineLevel="0" collapsed="false">
      <c r="A35" s="1" t="n">
        <v>2</v>
      </c>
      <c r="B35" s="75" t="n">
        <v>46174</v>
      </c>
      <c r="C35" s="1" t="n">
        <v>11</v>
      </c>
      <c r="D35" s="1" t="s">
        <v>2482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2489</v>
      </c>
      <c r="N35" s="1" t="n">
        <v>30</v>
      </c>
      <c r="O35" s="1" t="n">
        <v>289.68</v>
      </c>
      <c r="P35" s="1" t="s">
        <v>2455</v>
      </c>
    </row>
    <row r="36" customFormat="false" ht="15" hidden="false" customHeight="true" outlineLevel="0" collapsed="false">
      <c r="A36" s="1" t="n">
        <v>2</v>
      </c>
      <c r="B36" s="75" t="n">
        <v>46174</v>
      </c>
      <c r="C36" s="1" t="n">
        <v>22</v>
      </c>
      <c r="D36" s="1" t="s">
        <v>2490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2491</v>
      </c>
      <c r="N36" s="1" t="n">
        <v>2.57</v>
      </c>
      <c r="O36" s="1" t="n">
        <v>48.5</v>
      </c>
      <c r="P36" s="1" t="s">
        <v>2455</v>
      </c>
    </row>
    <row r="37" customFormat="false" ht="15" hidden="false" customHeight="true" outlineLevel="0" collapsed="false">
      <c r="A37" s="1" t="n">
        <v>2</v>
      </c>
      <c r="B37" s="75" t="n">
        <v>46174</v>
      </c>
      <c r="C37" s="1" t="n">
        <v>22</v>
      </c>
      <c r="D37" s="1" t="s">
        <v>2490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2491</v>
      </c>
      <c r="N37" s="1" t="n">
        <v>3.265</v>
      </c>
      <c r="O37" s="1" t="n">
        <v>65.85</v>
      </c>
      <c r="P37" s="1" t="s">
        <v>2455</v>
      </c>
    </row>
    <row r="38" customFormat="false" ht="15" hidden="false" customHeight="true" outlineLevel="0" collapsed="false">
      <c r="A38" s="1" t="n">
        <v>2</v>
      </c>
      <c r="B38" s="75" t="n">
        <v>46174</v>
      </c>
      <c r="C38" s="1" t="n">
        <v>22</v>
      </c>
      <c r="D38" s="1" t="s">
        <v>2490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2492</v>
      </c>
      <c r="N38" s="1" t="n">
        <v>10.085</v>
      </c>
      <c r="O38" s="1" t="n">
        <v>206.18</v>
      </c>
      <c r="P38" s="1" t="s">
        <v>2455</v>
      </c>
    </row>
    <row r="39" customFormat="false" ht="15" hidden="false" customHeight="true" outlineLevel="0" collapsed="false">
      <c r="A39" s="1" t="n">
        <v>2</v>
      </c>
      <c r="B39" s="75" t="n">
        <v>46174</v>
      </c>
      <c r="C39" s="1" t="n">
        <v>22</v>
      </c>
      <c r="D39" s="1" t="s">
        <v>2490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2493</v>
      </c>
      <c r="N39" s="1" t="n">
        <v>19.92</v>
      </c>
      <c r="O39" s="1" t="n">
        <v>469.92</v>
      </c>
      <c r="P39" s="1" t="s">
        <v>2455</v>
      </c>
    </row>
    <row r="40" customFormat="false" ht="15" hidden="false" customHeight="true" outlineLevel="0" collapsed="false">
      <c r="A40" s="1" t="n">
        <v>2</v>
      </c>
      <c r="B40" s="75" t="n">
        <v>46174</v>
      </c>
      <c r="C40" s="1" t="n">
        <v>22</v>
      </c>
      <c r="D40" s="1" t="s">
        <v>2490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2494</v>
      </c>
      <c r="N40" s="1" t="n">
        <v>16.65</v>
      </c>
      <c r="O40" s="1" t="n">
        <v>418.97</v>
      </c>
      <c r="P40" s="1" t="s">
        <v>2455</v>
      </c>
    </row>
    <row r="41" customFormat="false" ht="15" hidden="false" customHeight="true" outlineLevel="0" collapsed="false">
      <c r="A41" s="1" t="n">
        <v>2</v>
      </c>
      <c r="B41" s="75" t="n">
        <v>46174</v>
      </c>
      <c r="C41" s="1" t="n">
        <v>22</v>
      </c>
      <c r="D41" s="1" t="s">
        <v>2490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2495</v>
      </c>
      <c r="N41" s="1" t="n">
        <v>1.142</v>
      </c>
      <c r="O41" s="1" t="n">
        <v>25.14</v>
      </c>
      <c r="P41" s="1" t="s">
        <v>2455</v>
      </c>
    </row>
    <row r="42" customFormat="false" ht="15" hidden="false" customHeight="true" outlineLevel="0" collapsed="false">
      <c r="A42" s="1" t="n">
        <v>2</v>
      </c>
      <c r="B42" s="75" t="n">
        <v>46174</v>
      </c>
      <c r="C42" s="1" t="n">
        <v>22</v>
      </c>
      <c r="D42" s="1" t="s">
        <v>2490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2496</v>
      </c>
      <c r="N42" s="1" t="n">
        <v>2.45</v>
      </c>
      <c r="O42" s="1" t="n">
        <v>70.01</v>
      </c>
      <c r="P42" s="1" t="s">
        <v>2455</v>
      </c>
    </row>
    <row r="43" customFormat="false" ht="15" hidden="false" customHeight="true" outlineLevel="0" collapsed="false">
      <c r="A43" s="1" t="n">
        <v>2</v>
      </c>
      <c r="B43" s="75" t="n">
        <v>46174</v>
      </c>
      <c r="C43" s="1" t="n">
        <v>22</v>
      </c>
      <c r="D43" s="1" t="s">
        <v>2490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2497</v>
      </c>
      <c r="N43" s="1" t="n">
        <v>1.486</v>
      </c>
      <c r="O43" s="1" t="n">
        <v>35.06</v>
      </c>
      <c r="P43" s="1" t="s">
        <v>2455</v>
      </c>
    </row>
    <row r="44" customFormat="false" ht="15" hidden="false" customHeight="true" outlineLevel="0" collapsed="false">
      <c r="A44" s="1" t="n">
        <v>2</v>
      </c>
      <c r="B44" s="75" t="n">
        <v>46174</v>
      </c>
      <c r="C44" s="1" t="n">
        <v>22</v>
      </c>
      <c r="D44" s="1" t="s">
        <v>2490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2497</v>
      </c>
      <c r="N44" s="1" t="n">
        <v>2.5</v>
      </c>
      <c r="O44" s="1" t="n">
        <v>63.03</v>
      </c>
      <c r="P44" s="1" t="s">
        <v>2455</v>
      </c>
    </row>
    <row r="45" customFormat="false" ht="15" hidden="false" customHeight="true" outlineLevel="0" collapsed="false">
      <c r="A45" s="1" t="n">
        <v>2</v>
      </c>
      <c r="B45" s="75" t="n">
        <v>46174</v>
      </c>
      <c r="C45" s="1" t="n">
        <v>22</v>
      </c>
      <c r="D45" s="1" t="s">
        <v>2490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2498</v>
      </c>
      <c r="N45" s="1" t="n">
        <v>13.995</v>
      </c>
      <c r="O45" s="1" t="n">
        <v>458.75</v>
      </c>
      <c r="P45" s="1" t="s">
        <v>2455</v>
      </c>
    </row>
    <row r="46" customFormat="false" ht="15" hidden="false" customHeight="true" outlineLevel="0" collapsed="false">
      <c r="A46" s="1" t="n">
        <v>2</v>
      </c>
      <c r="B46" s="75" t="n">
        <v>46174</v>
      </c>
      <c r="C46" s="1" t="n">
        <v>22</v>
      </c>
      <c r="D46" s="1" t="s">
        <v>2490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2499</v>
      </c>
      <c r="N46" s="1" t="n">
        <v>9</v>
      </c>
      <c r="O46" s="1" t="n">
        <v>332.85</v>
      </c>
      <c r="P46" s="1" t="s">
        <v>2455</v>
      </c>
    </row>
    <row r="47" customFormat="false" ht="15" hidden="false" customHeight="true" outlineLevel="0" collapsed="false">
      <c r="A47" s="1" t="n">
        <v>2</v>
      </c>
      <c r="B47" s="75" t="n">
        <v>46174</v>
      </c>
      <c r="C47" s="1" t="n">
        <v>22</v>
      </c>
      <c r="D47" s="1" t="s">
        <v>2490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2500</v>
      </c>
      <c r="N47" s="1" t="n">
        <v>4.9</v>
      </c>
      <c r="O47" s="1" t="n">
        <v>205.93</v>
      </c>
      <c r="P47" s="1" t="s">
        <v>2455</v>
      </c>
    </row>
    <row r="48" customFormat="false" ht="15" hidden="false" customHeight="true" outlineLevel="0" collapsed="false">
      <c r="A48" s="1" t="n">
        <v>2</v>
      </c>
      <c r="B48" s="75" t="n">
        <v>46174</v>
      </c>
      <c r="C48" s="1" t="n">
        <v>22</v>
      </c>
      <c r="D48" s="1" t="s">
        <v>2490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2501</v>
      </c>
      <c r="N48" s="1" t="n">
        <v>9.17</v>
      </c>
      <c r="O48" s="1" t="n">
        <v>408.52</v>
      </c>
      <c r="P48" s="1" t="s">
        <v>2455</v>
      </c>
    </row>
    <row r="49" customFormat="false" ht="15" hidden="false" customHeight="true" outlineLevel="0" collapsed="false">
      <c r="A49" s="1" t="n">
        <v>2</v>
      </c>
      <c r="B49" s="75" t="n">
        <v>46174</v>
      </c>
      <c r="C49" s="1" t="n">
        <v>22</v>
      </c>
      <c r="D49" s="1" t="s">
        <v>2490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2502</v>
      </c>
      <c r="N49" s="1" t="n">
        <v>3.8</v>
      </c>
      <c r="O49" s="1" t="n">
        <v>172.48</v>
      </c>
      <c r="P49" s="1" t="s">
        <v>2455</v>
      </c>
    </row>
    <row r="50" customFormat="false" ht="15" hidden="false" customHeight="true" outlineLevel="0" collapsed="false">
      <c r="A50" s="1" t="n">
        <v>2</v>
      </c>
      <c r="B50" s="75" t="n">
        <v>46174</v>
      </c>
      <c r="C50" s="1" t="n">
        <v>22</v>
      </c>
      <c r="D50" s="1" t="s">
        <v>2490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2503</v>
      </c>
      <c r="N50" s="1" t="n">
        <v>1.694</v>
      </c>
      <c r="O50" s="1" t="n">
        <v>68.35</v>
      </c>
      <c r="P50" s="1" t="s">
        <v>2455</v>
      </c>
    </row>
    <row r="51" customFormat="false" ht="15" hidden="false" customHeight="true" outlineLevel="0" collapsed="false">
      <c r="A51" s="1" t="n">
        <v>2</v>
      </c>
      <c r="B51" s="75" t="n">
        <v>46174</v>
      </c>
      <c r="C51" s="1" t="n">
        <v>22</v>
      </c>
      <c r="D51" s="1" t="s">
        <v>2490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2504</v>
      </c>
      <c r="N51" s="1" t="n">
        <v>2.05</v>
      </c>
      <c r="O51" s="1" t="n">
        <v>103.39</v>
      </c>
      <c r="P51" s="1" t="s">
        <v>2455</v>
      </c>
    </row>
    <row r="52" customFormat="false" ht="15" hidden="false" customHeight="true" outlineLevel="0" collapsed="false">
      <c r="A52" s="1" t="n">
        <v>2</v>
      </c>
      <c r="B52" s="75" t="n">
        <v>46174</v>
      </c>
      <c r="C52" s="1" t="n">
        <v>22</v>
      </c>
      <c r="D52" s="1" t="s">
        <v>2490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2505</v>
      </c>
      <c r="N52" s="1" t="n">
        <v>1.37</v>
      </c>
      <c r="O52" s="1" t="n">
        <v>80.61</v>
      </c>
      <c r="P52" s="1" t="s">
        <v>2455</v>
      </c>
    </row>
    <row r="53" customFormat="false" ht="15" hidden="false" customHeight="true" outlineLevel="0" collapsed="false">
      <c r="A53" s="1" t="n">
        <v>2</v>
      </c>
      <c r="B53" s="75" t="n">
        <v>46174</v>
      </c>
      <c r="C53" s="1" t="n">
        <v>22</v>
      </c>
      <c r="D53" s="1" t="s">
        <v>2490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2506</v>
      </c>
      <c r="N53" s="1" t="n">
        <v>1.818</v>
      </c>
      <c r="O53" s="1" t="n">
        <v>67.23</v>
      </c>
      <c r="P53" s="1" t="s">
        <v>2455</v>
      </c>
    </row>
    <row r="54" customFormat="false" ht="15" hidden="false" customHeight="true" outlineLevel="0" collapsed="false">
      <c r="A54" s="1" t="n">
        <v>2</v>
      </c>
      <c r="B54" s="75" t="n">
        <v>46174</v>
      </c>
      <c r="C54" s="1" t="n">
        <v>22</v>
      </c>
      <c r="D54" s="1" t="s">
        <v>2490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2507</v>
      </c>
      <c r="N54" s="1" t="n">
        <v>1</v>
      </c>
      <c r="O54" s="1" t="n">
        <v>2.51</v>
      </c>
      <c r="P54" s="1" t="s">
        <v>2455</v>
      </c>
    </row>
    <row r="55" customFormat="false" ht="15" hidden="false" customHeight="true" outlineLevel="0" collapsed="false">
      <c r="A55" s="1" t="n">
        <v>2</v>
      </c>
      <c r="B55" s="75" t="n">
        <v>46174</v>
      </c>
      <c r="C55" s="1" t="n">
        <v>22</v>
      </c>
      <c r="D55" s="1" t="s">
        <v>2490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2507</v>
      </c>
      <c r="N55" s="1" t="n">
        <v>0.806</v>
      </c>
      <c r="O55" s="1" t="n">
        <v>1.9</v>
      </c>
      <c r="P55" s="1" t="s">
        <v>2455</v>
      </c>
    </row>
    <row r="56" customFormat="false" ht="15" hidden="false" customHeight="true" outlineLevel="0" collapsed="false">
      <c r="A56" s="1" t="n">
        <v>2</v>
      </c>
      <c r="B56" s="75" t="n">
        <v>46174</v>
      </c>
      <c r="C56" s="1" t="n">
        <v>22</v>
      </c>
      <c r="D56" s="1" t="s">
        <v>2490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2508</v>
      </c>
      <c r="N56" s="1" t="n">
        <v>7.75</v>
      </c>
      <c r="O56" s="1" t="n">
        <v>19.48</v>
      </c>
      <c r="P56" s="1" t="s">
        <v>2455</v>
      </c>
    </row>
    <row r="57" customFormat="false" ht="15" hidden="false" customHeight="true" outlineLevel="0" collapsed="false">
      <c r="A57" s="1" t="n">
        <v>2</v>
      </c>
      <c r="B57" s="75" t="n">
        <v>46174</v>
      </c>
      <c r="C57" s="1" t="n">
        <v>22</v>
      </c>
      <c r="D57" s="1" t="s">
        <v>2490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2508</v>
      </c>
      <c r="N57" s="1" t="n">
        <v>1.844</v>
      </c>
      <c r="O57" s="1" t="n">
        <v>4.34</v>
      </c>
      <c r="P57" s="1" t="s">
        <v>2455</v>
      </c>
    </row>
    <row r="58" customFormat="false" ht="15" hidden="false" customHeight="true" outlineLevel="0" collapsed="false">
      <c r="A58" s="1" t="n">
        <v>2</v>
      </c>
      <c r="B58" s="75" t="n">
        <v>46174</v>
      </c>
      <c r="C58" s="1" t="n">
        <v>22</v>
      </c>
      <c r="D58" s="1" t="s">
        <v>2490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2509</v>
      </c>
      <c r="N58" s="1" t="n">
        <v>0.497</v>
      </c>
      <c r="O58" s="1" t="n">
        <v>0</v>
      </c>
      <c r="P58" s="1" t="s">
        <v>2455</v>
      </c>
    </row>
    <row r="59" customFormat="false" ht="15" hidden="false" customHeight="true" outlineLevel="0" collapsed="false">
      <c r="A59" s="1" t="n">
        <v>2</v>
      </c>
      <c r="B59" s="75" t="n">
        <v>46174</v>
      </c>
      <c r="C59" s="1" t="n">
        <v>22</v>
      </c>
      <c r="D59" s="1" t="s">
        <v>2490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2509</v>
      </c>
      <c r="N59" s="1" t="n">
        <v>0.438</v>
      </c>
      <c r="O59" s="1" t="n">
        <v>0.01</v>
      </c>
      <c r="P59" s="1" t="s">
        <v>2455</v>
      </c>
    </row>
    <row r="60" customFormat="false" ht="15" hidden="false" customHeight="true" outlineLevel="0" collapsed="false">
      <c r="A60" s="1" t="n">
        <v>2</v>
      </c>
      <c r="B60" s="75" t="n">
        <v>46174</v>
      </c>
      <c r="C60" s="1" t="n">
        <v>100</v>
      </c>
      <c r="D60" s="1" t="s">
        <v>2510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2491</v>
      </c>
      <c r="N60" s="1" t="n">
        <v>3.265</v>
      </c>
      <c r="O60" s="1" t="n">
        <v>65.85</v>
      </c>
      <c r="P60" s="1" t="s">
        <v>2455</v>
      </c>
    </row>
    <row r="61" customFormat="false" ht="15" hidden="false" customHeight="true" outlineLevel="0" collapsed="false">
      <c r="A61" s="1" t="n">
        <v>2</v>
      </c>
      <c r="B61" s="75" t="n">
        <v>46174</v>
      </c>
      <c r="C61" s="1" t="n">
        <v>100</v>
      </c>
      <c r="D61" s="1" t="s">
        <v>2510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2496</v>
      </c>
      <c r="N61" s="1" t="n">
        <v>2.45</v>
      </c>
      <c r="O61" s="1" t="n">
        <v>70.01</v>
      </c>
      <c r="P61" s="1" t="s">
        <v>2455</v>
      </c>
    </row>
    <row r="62" customFormat="false" ht="15" hidden="false" customHeight="true" outlineLevel="0" collapsed="false">
      <c r="A62" s="1" t="n">
        <v>2</v>
      </c>
      <c r="B62" s="75" t="n">
        <v>46174</v>
      </c>
      <c r="C62" s="1" t="n">
        <v>100</v>
      </c>
      <c r="D62" s="1" t="s">
        <v>2510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2497</v>
      </c>
      <c r="N62" s="1" t="n">
        <v>2.5</v>
      </c>
      <c r="O62" s="1" t="n">
        <v>63.03</v>
      </c>
      <c r="P62" s="1" t="s">
        <v>2455</v>
      </c>
    </row>
    <row r="63" customFormat="false" ht="15" hidden="false" customHeight="true" outlineLevel="0" collapsed="false">
      <c r="A63" s="1" t="n">
        <v>2</v>
      </c>
      <c r="B63" s="75" t="n">
        <v>46174</v>
      </c>
      <c r="C63" s="1" t="n">
        <v>100</v>
      </c>
      <c r="D63" s="1" t="s">
        <v>2510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2498</v>
      </c>
      <c r="N63" s="1" t="n">
        <v>13.995</v>
      </c>
      <c r="O63" s="1" t="n">
        <v>458.75</v>
      </c>
      <c r="P63" s="1" t="s">
        <v>2455</v>
      </c>
    </row>
    <row r="64" customFormat="false" ht="15" hidden="false" customHeight="true" outlineLevel="0" collapsed="false">
      <c r="A64" s="1" t="n">
        <v>2</v>
      </c>
      <c r="B64" s="75" t="n">
        <v>46174</v>
      </c>
      <c r="C64" s="1" t="n">
        <v>100</v>
      </c>
      <c r="D64" s="1" t="s">
        <v>2510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2499</v>
      </c>
      <c r="N64" s="1" t="n">
        <v>9</v>
      </c>
      <c r="O64" s="1" t="n">
        <v>332.85</v>
      </c>
      <c r="P64" s="1" t="s">
        <v>2455</v>
      </c>
    </row>
    <row r="65" customFormat="false" ht="15" hidden="false" customHeight="true" outlineLevel="0" collapsed="false">
      <c r="A65" s="1" t="n">
        <v>2</v>
      </c>
      <c r="B65" s="75" t="n">
        <v>46174</v>
      </c>
      <c r="C65" s="1" t="n">
        <v>100</v>
      </c>
      <c r="D65" s="1" t="s">
        <v>2510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2500</v>
      </c>
      <c r="N65" s="1" t="n">
        <v>4.9</v>
      </c>
      <c r="O65" s="1" t="n">
        <v>205.93</v>
      </c>
      <c r="P65" s="1" t="s">
        <v>2455</v>
      </c>
    </row>
    <row r="66" customFormat="false" ht="15" hidden="false" customHeight="true" outlineLevel="0" collapsed="false">
      <c r="A66" s="1" t="n">
        <v>2</v>
      </c>
      <c r="B66" s="75" t="n">
        <v>46174</v>
      </c>
      <c r="C66" s="1" t="n">
        <v>100</v>
      </c>
      <c r="D66" s="1" t="s">
        <v>2510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2501</v>
      </c>
      <c r="N66" s="1" t="n">
        <v>9.17</v>
      </c>
      <c r="O66" s="1" t="n">
        <v>408.52</v>
      </c>
      <c r="P66" s="1" t="s">
        <v>2455</v>
      </c>
    </row>
    <row r="67" customFormat="false" ht="15" hidden="false" customHeight="true" outlineLevel="0" collapsed="false">
      <c r="A67" s="1" t="n">
        <v>2</v>
      </c>
      <c r="B67" s="75" t="n">
        <v>46174</v>
      </c>
      <c r="C67" s="1" t="n">
        <v>100</v>
      </c>
      <c r="D67" s="1" t="s">
        <v>2510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2502</v>
      </c>
      <c r="N67" s="1" t="n">
        <v>3.8</v>
      </c>
      <c r="O67" s="1" t="n">
        <v>172.48</v>
      </c>
      <c r="P67" s="1" t="s">
        <v>2455</v>
      </c>
    </row>
    <row r="68" customFormat="false" ht="15" hidden="false" customHeight="true" outlineLevel="0" collapsed="false">
      <c r="A68" s="1" t="n">
        <v>2</v>
      </c>
      <c r="B68" s="75" t="n">
        <v>46174</v>
      </c>
      <c r="C68" s="1" t="n">
        <v>100</v>
      </c>
      <c r="D68" s="1" t="s">
        <v>2510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2503</v>
      </c>
      <c r="N68" s="1" t="n">
        <v>1.694</v>
      </c>
      <c r="O68" s="1" t="n">
        <v>68.35</v>
      </c>
      <c r="P68" s="1" t="s">
        <v>2455</v>
      </c>
    </row>
    <row r="69" customFormat="false" ht="15" hidden="false" customHeight="true" outlineLevel="0" collapsed="false">
      <c r="A69" s="1" t="n">
        <v>2</v>
      </c>
      <c r="B69" s="75" t="n">
        <v>46174</v>
      </c>
      <c r="C69" s="1" t="n">
        <v>100</v>
      </c>
      <c r="D69" s="1" t="s">
        <v>2510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2504</v>
      </c>
      <c r="N69" s="1" t="n">
        <v>2.05</v>
      </c>
      <c r="O69" s="1" t="n">
        <v>103.39</v>
      </c>
      <c r="P69" s="1" t="s">
        <v>2455</v>
      </c>
    </row>
    <row r="70" customFormat="false" ht="15" hidden="false" customHeight="true" outlineLevel="0" collapsed="false">
      <c r="A70" s="1" t="n">
        <v>2</v>
      </c>
      <c r="B70" s="75" t="n">
        <v>46174</v>
      </c>
      <c r="C70" s="1" t="n">
        <v>100</v>
      </c>
      <c r="D70" s="1" t="s">
        <v>2510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2505</v>
      </c>
      <c r="N70" s="1" t="n">
        <v>1.37</v>
      </c>
      <c r="O70" s="1" t="n">
        <v>80.61</v>
      </c>
      <c r="P70" s="1" t="s">
        <v>2455</v>
      </c>
    </row>
    <row r="71" customFormat="false" ht="15" hidden="false" customHeight="true" outlineLevel="0" collapsed="false">
      <c r="A71" s="1" t="n">
        <v>2</v>
      </c>
      <c r="B71" s="75" t="n">
        <v>46174</v>
      </c>
      <c r="C71" s="1" t="n">
        <v>100</v>
      </c>
      <c r="D71" s="1" t="s">
        <v>2510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2506</v>
      </c>
      <c r="N71" s="1" t="n">
        <v>1.818</v>
      </c>
      <c r="O71" s="1" t="n">
        <v>67.23</v>
      </c>
      <c r="P71" s="1" t="s">
        <v>2455</v>
      </c>
    </row>
    <row r="72" customFormat="false" ht="15" hidden="false" customHeight="true" outlineLevel="0" collapsed="false">
      <c r="A72" s="1" t="n">
        <v>2</v>
      </c>
      <c r="B72" s="75" t="n">
        <v>46174</v>
      </c>
      <c r="C72" s="1" t="n">
        <v>100</v>
      </c>
      <c r="D72" s="1" t="s">
        <v>2510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2507</v>
      </c>
      <c r="N72" s="1" t="n">
        <v>1</v>
      </c>
      <c r="O72" s="1" t="n">
        <v>2.51</v>
      </c>
      <c r="P72" s="1" t="s">
        <v>2455</v>
      </c>
    </row>
    <row r="73" customFormat="false" ht="15" hidden="false" customHeight="true" outlineLevel="0" collapsed="false">
      <c r="A73" s="1" t="n">
        <v>2</v>
      </c>
      <c r="B73" s="75" t="n">
        <v>46174</v>
      </c>
      <c r="C73" s="1" t="n">
        <v>100</v>
      </c>
      <c r="D73" s="1" t="s">
        <v>2510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2508</v>
      </c>
      <c r="N73" s="1" t="n">
        <v>7.75</v>
      </c>
      <c r="O73" s="1" t="n">
        <v>19.48</v>
      </c>
      <c r="P73" s="1" t="s">
        <v>2455</v>
      </c>
    </row>
    <row r="74" customFormat="false" ht="15" hidden="false" customHeight="true" outlineLevel="0" collapsed="false">
      <c r="A74" s="1" t="n">
        <v>2</v>
      </c>
      <c r="B74" s="75" t="n">
        <v>46174</v>
      </c>
      <c r="C74" s="1" t="n">
        <v>100</v>
      </c>
      <c r="D74" s="1" t="s">
        <v>2510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2509</v>
      </c>
      <c r="N74" s="1" t="n">
        <v>0.438</v>
      </c>
      <c r="O74" s="1" t="n">
        <v>0.01</v>
      </c>
      <c r="P74" s="1" t="s">
        <v>2455</v>
      </c>
    </row>
    <row r="75" customFormat="false" ht="15" hidden="false" customHeight="true" outlineLevel="0" collapsed="false">
      <c r="A75" s="1" t="n">
        <v>2</v>
      </c>
      <c r="B75" s="75" t="n">
        <v>46174</v>
      </c>
      <c r="C75" s="1" t="n">
        <v>100</v>
      </c>
      <c r="D75" s="1" t="s">
        <v>2510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2491</v>
      </c>
      <c r="N75" s="1" t="n">
        <v>2.57</v>
      </c>
      <c r="O75" s="1" t="n">
        <v>48.5</v>
      </c>
      <c r="P75" s="1" t="s">
        <v>2455</v>
      </c>
    </row>
    <row r="76" customFormat="false" ht="15" hidden="false" customHeight="true" outlineLevel="0" collapsed="false">
      <c r="A76" s="1" t="n">
        <v>2</v>
      </c>
      <c r="B76" s="75" t="n">
        <v>46174</v>
      </c>
      <c r="C76" s="1" t="n">
        <v>100</v>
      </c>
      <c r="D76" s="1" t="s">
        <v>2510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2492</v>
      </c>
      <c r="N76" s="1" t="n">
        <v>10.085</v>
      </c>
      <c r="O76" s="1" t="n">
        <v>206.18</v>
      </c>
      <c r="P76" s="1" t="s">
        <v>2455</v>
      </c>
    </row>
    <row r="77" customFormat="false" ht="15" hidden="false" customHeight="true" outlineLevel="0" collapsed="false">
      <c r="A77" s="1" t="n">
        <v>2</v>
      </c>
      <c r="B77" s="75" t="n">
        <v>46174</v>
      </c>
      <c r="C77" s="1" t="n">
        <v>100</v>
      </c>
      <c r="D77" s="1" t="s">
        <v>2510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2493</v>
      </c>
      <c r="N77" s="1" t="n">
        <v>19.92</v>
      </c>
      <c r="O77" s="1" t="n">
        <v>469.92</v>
      </c>
      <c r="P77" s="1" t="s">
        <v>2455</v>
      </c>
    </row>
    <row r="78" customFormat="false" ht="15" hidden="false" customHeight="true" outlineLevel="0" collapsed="false">
      <c r="A78" s="1" t="n">
        <v>2</v>
      </c>
      <c r="B78" s="75" t="n">
        <v>46174</v>
      </c>
      <c r="C78" s="1" t="n">
        <v>100</v>
      </c>
      <c r="D78" s="1" t="s">
        <v>2510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2494</v>
      </c>
      <c r="N78" s="1" t="n">
        <v>16.65</v>
      </c>
      <c r="O78" s="1" t="n">
        <v>418.97</v>
      </c>
      <c r="P78" s="1" t="s">
        <v>2455</v>
      </c>
    </row>
    <row r="79" customFormat="false" ht="15" hidden="false" customHeight="true" outlineLevel="0" collapsed="false">
      <c r="A79" s="1" t="n">
        <v>2</v>
      </c>
      <c r="B79" s="75" t="n">
        <v>46174</v>
      </c>
      <c r="C79" s="1" t="n">
        <v>100</v>
      </c>
      <c r="D79" s="1" t="s">
        <v>2510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2495</v>
      </c>
      <c r="N79" s="1" t="n">
        <v>1.142</v>
      </c>
      <c r="O79" s="1" t="n">
        <v>25.14</v>
      </c>
      <c r="P79" s="1" t="s">
        <v>2455</v>
      </c>
    </row>
    <row r="80" customFormat="false" ht="15" hidden="false" customHeight="true" outlineLevel="0" collapsed="false">
      <c r="A80" s="1" t="n">
        <v>2</v>
      </c>
      <c r="B80" s="75" t="n">
        <v>46174</v>
      </c>
      <c r="C80" s="1" t="n">
        <v>100</v>
      </c>
      <c r="D80" s="1" t="s">
        <v>2510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2497</v>
      </c>
      <c r="N80" s="1" t="n">
        <v>1.486</v>
      </c>
      <c r="O80" s="1" t="n">
        <v>35.06</v>
      </c>
      <c r="P80" s="1" t="s">
        <v>2455</v>
      </c>
    </row>
    <row r="81" customFormat="false" ht="15" hidden="false" customHeight="true" outlineLevel="0" collapsed="false">
      <c r="A81" s="1" t="n">
        <v>2</v>
      </c>
      <c r="B81" s="75" t="n">
        <v>46174</v>
      </c>
      <c r="C81" s="1" t="n">
        <v>100</v>
      </c>
      <c r="D81" s="1" t="s">
        <v>2510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2507</v>
      </c>
      <c r="N81" s="1" t="n">
        <v>0.806</v>
      </c>
      <c r="O81" s="1" t="n">
        <v>1.9</v>
      </c>
      <c r="P81" s="1" t="s">
        <v>2455</v>
      </c>
    </row>
    <row r="82" customFormat="false" ht="15" hidden="false" customHeight="true" outlineLevel="0" collapsed="false">
      <c r="A82" s="1" t="n">
        <v>2</v>
      </c>
      <c r="B82" s="75" t="n">
        <v>46174</v>
      </c>
      <c r="C82" s="1" t="n">
        <v>100</v>
      </c>
      <c r="D82" s="1" t="s">
        <v>2510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2508</v>
      </c>
      <c r="N82" s="1" t="n">
        <v>1.844</v>
      </c>
      <c r="O82" s="1" t="n">
        <v>4.34</v>
      </c>
      <c r="P82" s="1" t="s">
        <v>2455</v>
      </c>
    </row>
    <row r="83" customFormat="false" ht="15" hidden="false" customHeight="true" outlineLevel="0" collapsed="false">
      <c r="A83" s="1" t="n">
        <v>2</v>
      </c>
      <c r="B83" s="75" t="n">
        <v>46174</v>
      </c>
      <c r="C83" s="1" t="n">
        <v>100</v>
      </c>
      <c r="D83" s="1" t="s">
        <v>2510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2509</v>
      </c>
      <c r="N83" s="1" t="n">
        <v>0.497</v>
      </c>
      <c r="O83" s="1" t="n">
        <v>0</v>
      </c>
      <c r="P83" s="1" t="s">
        <v>2455</v>
      </c>
    </row>
    <row r="84" customFormat="false" ht="15" hidden="false" customHeight="true" outlineLevel="0" collapsed="false">
      <c r="A84" s="1" t="n">
        <v>2</v>
      </c>
      <c r="B84" s="75" t="n">
        <v>46175</v>
      </c>
      <c r="C84" s="1" t="n">
        <v>1</v>
      </c>
      <c r="D84" s="1" t="s">
        <v>2453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2511</v>
      </c>
      <c r="N84" s="1" t="n">
        <v>1080</v>
      </c>
      <c r="O84" s="1" t="n">
        <v>570</v>
      </c>
      <c r="P84" s="1" t="s">
        <v>2455</v>
      </c>
    </row>
    <row r="85" customFormat="false" ht="15" hidden="false" customHeight="true" outlineLevel="0" collapsed="false">
      <c r="A85" s="1" t="n">
        <v>2</v>
      </c>
      <c r="B85" s="75" t="n">
        <v>46175</v>
      </c>
      <c r="C85" s="1" t="n">
        <v>1</v>
      </c>
      <c r="D85" s="1" t="s">
        <v>2453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2512</v>
      </c>
      <c r="N85" s="1" t="n">
        <v>15</v>
      </c>
      <c r="O85" s="1" t="n">
        <v>180</v>
      </c>
      <c r="P85" s="1" t="s">
        <v>2455</v>
      </c>
    </row>
    <row r="86" customFormat="false" ht="15" hidden="false" customHeight="true" outlineLevel="0" collapsed="false">
      <c r="A86" s="1" t="n">
        <v>2</v>
      </c>
      <c r="B86" s="75" t="n">
        <v>46175</v>
      </c>
      <c r="C86" s="1" t="n">
        <v>1</v>
      </c>
      <c r="D86" s="1" t="s">
        <v>2453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2513</v>
      </c>
      <c r="N86" s="1" t="n">
        <v>3</v>
      </c>
      <c r="O86" s="1" t="n">
        <v>23.1</v>
      </c>
      <c r="P86" s="1" t="s">
        <v>2455</v>
      </c>
    </row>
    <row r="87" customFormat="false" ht="15" hidden="false" customHeight="true" outlineLevel="0" collapsed="false">
      <c r="A87" s="1" t="n">
        <v>2</v>
      </c>
      <c r="B87" s="75" t="n">
        <v>46175</v>
      </c>
      <c r="C87" s="1" t="n">
        <v>1</v>
      </c>
      <c r="D87" s="1" t="s">
        <v>2453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2514</v>
      </c>
      <c r="N87" s="1" t="n">
        <v>3</v>
      </c>
      <c r="O87" s="1" t="n">
        <v>17.16</v>
      </c>
      <c r="P87" s="1" t="s">
        <v>2455</v>
      </c>
    </row>
    <row r="88" customFormat="false" ht="15" hidden="false" customHeight="true" outlineLevel="0" collapsed="false">
      <c r="A88" s="1" t="n">
        <v>2</v>
      </c>
      <c r="B88" s="75" t="n">
        <v>46175</v>
      </c>
      <c r="C88" s="1" t="n">
        <v>1</v>
      </c>
      <c r="D88" s="1" t="s">
        <v>2453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2515</v>
      </c>
      <c r="N88" s="1" t="n">
        <v>12</v>
      </c>
      <c r="O88" s="1" t="n">
        <v>84</v>
      </c>
      <c r="P88" s="1" t="s">
        <v>2455</v>
      </c>
    </row>
    <row r="89" customFormat="false" ht="15" hidden="false" customHeight="true" outlineLevel="0" collapsed="false">
      <c r="A89" s="1" t="n">
        <v>2</v>
      </c>
      <c r="B89" s="75" t="n">
        <v>46175</v>
      </c>
      <c r="C89" s="1" t="n">
        <v>1</v>
      </c>
      <c r="D89" s="1" t="s">
        <v>2453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2516</v>
      </c>
      <c r="N89" s="1" t="n">
        <v>3</v>
      </c>
      <c r="O89" s="1" t="n">
        <v>17.16</v>
      </c>
      <c r="P89" s="1" t="s">
        <v>2455</v>
      </c>
    </row>
    <row r="90" customFormat="false" ht="15" hidden="false" customHeight="true" outlineLevel="0" collapsed="false">
      <c r="A90" s="1" t="n">
        <v>2</v>
      </c>
      <c r="B90" s="75" t="n">
        <v>46175</v>
      </c>
      <c r="C90" s="1" t="n">
        <v>1</v>
      </c>
      <c r="D90" s="1" t="s">
        <v>2453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2517</v>
      </c>
      <c r="N90" s="1" t="n">
        <v>3</v>
      </c>
      <c r="O90" s="1" t="n">
        <v>17.16</v>
      </c>
      <c r="P90" s="1" t="s">
        <v>2455</v>
      </c>
    </row>
    <row r="91" customFormat="false" ht="15" hidden="false" customHeight="true" outlineLevel="0" collapsed="false">
      <c r="A91" s="1" t="n">
        <v>2</v>
      </c>
      <c r="B91" s="75" t="n">
        <v>46175</v>
      </c>
      <c r="C91" s="1" t="n">
        <v>1</v>
      </c>
      <c r="D91" s="1" t="s">
        <v>2453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2518</v>
      </c>
      <c r="N91" s="1" t="n">
        <v>2</v>
      </c>
      <c r="O91" s="1" t="n">
        <v>16.8</v>
      </c>
      <c r="P91" s="1" t="s">
        <v>2455</v>
      </c>
    </row>
    <row r="92" customFormat="false" ht="15" hidden="false" customHeight="true" outlineLevel="0" collapsed="false">
      <c r="A92" s="1" t="n">
        <v>2</v>
      </c>
      <c r="B92" s="75" t="n">
        <v>46175</v>
      </c>
      <c r="C92" s="1" t="n">
        <v>1</v>
      </c>
      <c r="D92" s="1" t="s">
        <v>2453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2457</v>
      </c>
      <c r="N92" s="1" t="n">
        <v>3</v>
      </c>
      <c r="O92" s="1" t="n">
        <v>17.16</v>
      </c>
      <c r="P92" s="1" t="s">
        <v>2455</v>
      </c>
    </row>
    <row r="93" customFormat="false" ht="15" hidden="false" customHeight="true" outlineLevel="0" collapsed="false">
      <c r="A93" s="1" t="n">
        <v>2</v>
      </c>
      <c r="B93" s="75" t="n">
        <v>46175</v>
      </c>
      <c r="C93" s="1" t="n">
        <v>1</v>
      </c>
      <c r="D93" s="1" t="s">
        <v>2453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2519</v>
      </c>
      <c r="N93" s="1" t="n">
        <v>3</v>
      </c>
      <c r="O93" s="1" t="n">
        <v>17.16</v>
      </c>
      <c r="P93" s="1" t="s">
        <v>2455</v>
      </c>
    </row>
    <row r="94" customFormat="false" ht="15" hidden="false" customHeight="true" outlineLevel="0" collapsed="false">
      <c r="A94" s="1" t="n">
        <v>2</v>
      </c>
      <c r="B94" s="75" t="n">
        <v>46175</v>
      </c>
      <c r="C94" s="1" t="n">
        <v>1</v>
      </c>
      <c r="D94" s="1" t="s">
        <v>2453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2520</v>
      </c>
      <c r="N94" s="1" t="n">
        <v>10</v>
      </c>
      <c r="O94" s="1" t="n">
        <v>120</v>
      </c>
      <c r="P94" s="1" t="s">
        <v>2455</v>
      </c>
    </row>
    <row r="95" customFormat="false" ht="15" hidden="false" customHeight="true" outlineLevel="0" collapsed="false">
      <c r="A95" s="1" t="n">
        <v>2</v>
      </c>
      <c r="B95" s="75" t="n">
        <v>46175</v>
      </c>
      <c r="C95" s="1" t="n">
        <v>1</v>
      </c>
      <c r="D95" s="1" t="s">
        <v>2453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2521</v>
      </c>
      <c r="N95" s="1" t="n">
        <v>5</v>
      </c>
      <c r="O95" s="1" t="n">
        <v>20</v>
      </c>
      <c r="P95" s="1" t="s">
        <v>2455</v>
      </c>
    </row>
    <row r="96" customFormat="false" ht="15" hidden="false" customHeight="true" outlineLevel="0" collapsed="false">
      <c r="A96" s="1" t="n">
        <v>2</v>
      </c>
      <c r="B96" s="75" t="n">
        <v>46175</v>
      </c>
      <c r="C96" s="1" t="n">
        <v>1</v>
      </c>
      <c r="D96" s="1" t="s">
        <v>2453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2522</v>
      </c>
      <c r="N96" s="1" t="n">
        <v>10</v>
      </c>
      <c r="O96" s="1" t="n">
        <v>106.7</v>
      </c>
      <c r="P96" s="1" t="s">
        <v>2455</v>
      </c>
    </row>
    <row r="97" customFormat="false" ht="15" hidden="false" customHeight="true" outlineLevel="0" collapsed="false">
      <c r="A97" s="1" t="n">
        <v>2</v>
      </c>
      <c r="B97" s="75" t="n">
        <v>46175</v>
      </c>
      <c r="C97" s="1" t="n">
        <v>1</v>
      </c>
      <c r="D97" s="1" t="s">
        <v>2453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2523</v>
      </c>
      <c r="N97" s="1" t="n">
        <v>5</v>
      </c>
      <c r="O97" s="1" t="n">
        <v>34.3</v>
      </c>
      <c r="P97" s="1" t="s">
        <v>2455</v>
      </c>
    </row>
    <row r="98" customFormat="false" ht="15" hidden="false" customHeight="true" outlineLevel="0" collapsed="false">
      <c r="A98" s="1" t="n">
        <v>2</v>
      </c>
      <c r="B98" s="75" t="n">
        <v>46175</v>
      </c>
      <c r="C98" s="1" t="n">
        <v>1</v>
      </c>
      <c r="D98" s="1" t="s">
        <v>2453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2524</v>
      </c>
      <c r="N98" s="1" t="n">
        <v>3</v>
      </c>
      <c r="O98" s="1" t="n">
        <v>41.1</v>
      </c>
      <c r="P98" s="1" t="s">
        <v>2455</v>
      </c>
    </row>
    <row r="99" customFormat="false" ht="15" hidden="false" customHeight="true" outlineLevel="0" collapsed="false">
      <c r="A99" s="1" t="n">
        <v>2</v>
      </c>
      <c r="B99" s="75" t="n">
        <v>46175</v>
      </c>
      <c r="C99" s="1" t="n">
        <v>1</v>
      </c>
      <c r="D99" s="1" t="s">
        <v>2453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2525</v>
      </c>
      <c r="N99" s="1" t="n">
        <v>4</v>
      </c>
      <c r="O99" s="1" t="n">
        <v>50.24</v>
      </c>
      <c r="P99" s="1" t="s">
        <v>2455</v>
      </c>
    </row>
    <row r="100" customFormat="false" ht="15" hidden="false" customHeight="true" outlineLevel="0" collapsed="false">
      <c r="A100" s="1" t="n">
        <v>2</v>
      </c>
      <c r="B100" s="75" t="n">
        <v>46175</v>
      </c>
      <c r="C100" s="1" t="n">
        <v>1</v>
      </c>
      <c r="D100" s="1" t="s">
        <v>2453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2526</v>
      </c>
      <c r="N100" s="1" t="n">
        <v>3</v>
      </c>
      <c r="O100" s="1" t="n">
        <v>37.68</v>
      </c>
      <c r="P100" s="1" t="s">
        <v>2455</v>
      </c>
    </row>
    <row r="101" customFormat="false" ht="15" hidden="false" customHeight="true" outlineLevel="0" collapsed="false">
      <c r="A101" s="1" t="n">
        <v>2</v>
      </c>
      <c r="B101" s="75" t="n">
        <v>46175</v>
      </c>
      <c r="C101" s="1" t="n">
        <v>1</v>
      </c>
      <c r="D101" s="1" t="s">
        <v>2453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2527</v>
      </c>
      <c r="N101" s="1" t="n">
        <v>4</v>
      </c>
      <c r="O101" s="1" t="n">
        <v>46.56</v>
      </c>
      <c r="P101" s="1" t="s">
        <v>2455</v>
      </c>
    </row>
    <row r="102" customFormat="false" ht="15" hidden="false" customHeight="true" outlineLevel="0" collapsed="false">
      <c r="A102" s="1" t="n">
        <v>2</v>
      </c>
      <c r="B102" s="75" t="n">
        <v>46175</v>
      </c>
      <c r="C102" s="1" t="n">
        <v>1</v>
      </c>
      <c r="D102" s="1" t="s">
        <v>2453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2528</v>
      </c>
      <c r="N102" s="1" t="n">
        <v>2</v>
      </c>
      <c r="O102" s="1" t="n">
        <v>20.5</v>
      </c>
      <c r="P102" s="1" t="s">
        <v>2455</v>
      </c>
    </row>
    <row r="103" customFormat="false" ht="15" hidden="false" customHeight="true" outlineLevel="0" collapsed="false">
      <c r="A103" s="1" t="n">
        <v>2</v>
      </c>
      <c r="B103" s="75" t="n">
        <v>46175</v>
      </c>
      <c r="C103" s="1" t="n">
        <v>1</v>
      </c>
      <c r="D103" s="1" t="s">
        <v>2453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2476</v>
      </c>
      <c r="N103" s="1" t="n">
        <v>15</v>
      </c>
      <c r="O103" s="1" t="n">
        <v>22.5</v>
      </c>
      <c r="P103" s="1" t="s">
        <v>2455</v>
      </c>
    </row>
    <row r="104" customFormat="false" ht="15" hidden="false" customHeight="true" outlineLevel="0" collapsed="false">
      <c r="A104" s="1" t="n">
        <v>2</v>
      </c>
      <c r="B104" s="75" t="n">
        <v>46175</v>
      </c>
      <c r="C104" s="1" t="n">
        <v>1</v>
      </c>
      <c r="D104" s="1" t="s">
        <v>2453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2478</v>
      </c>
      <c r="N104" s="1" t="n">
        <v>60</v>
      </c>
      <c r="O104" s="1" t="n">
        <v>108</v>
      </c>
      <c r="P104" s="1" t="s">
        <v>2455</v>
      </c>
    </row>
    <row r="105" customFormat="false" ht="15" hidden="false" customHeight="true" outlineLevel="0" collapsed="false">
      <c r="A105" s="1" t="n">
        <v>2</v>
      </c>
      <c r="B105" s="75" t="n">
        <v>46175</v>
      </c>
      <c r="C105" s="1" t="n">
        <v>1</v>
      </c>
      <c r="D105" s="1" t="s">
        <v>2453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2529</v>
      </c>
      <c r="N105" s="1" t="n">
        <v>4</v>
      </c>
      <c r="O105" s="1" t="n">
        <v>28.48</v>
      </c>
      <c r="P105" s="1" t="s">
        <v>2455</v>
      </c>
    </row>
    <row r="106" customFormat="false" ht="15" hidden="false" customHeight="true" outlineLevel="0" collapsed="false">
      <c r="A106" s="1" t="n">
        <v>2</v>
      </c>
      <c r="B106" s="75" t="n">
        <v>46175</v>
      </c>
      <c r="C106" s="1" t="n">
        <v>1</v>
      </c>
      <c r="D106" s="1" t="s">
        <v>2453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2530</v>
      </c>
      <c r="N106" s="1" t="n">
        <v>2</v>
      </c>
      <c r="O106" s="1" t="n">
        <v>10.6</v>
      </c>
      <c r="P106" s="1" t="s">
        <v>2455</v>
      </c>
    </row>
    <row r="107" customFormat="false" ht="15" hidden="false" customHeight="true" outlineLevel="0" collapsed="false">
      <c r="A107" s="1" t="n">
        <v>2</v>
      </c>
      <c r="B107" s="75" t="n">
        <v>46175</v>
      </c>
      <c r="C107" s="1" t="n">
        <v>1</v>
      </c>
      <c r="D107" s="1" t="s">
        <v>2453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2531</v>
      </c>
      <c r="N107" s="1" t="n">
        <v>2</v>
      </c>
      <c r="O107" s="1" t="n">
        <v>10.6</v>
      </c>
      <c r="P107" s="1" t="s">
        <v>2455</v>
      </c>
    </row>
    <row r="108" customFormat="false" ht="15" hidden="false" customHeight="true" outlineLevel="0" collapsed="false">
      <c r="A108" s="1" t="n">
        <v>2</v>
      </c>
      <c r="B108" s="75" t="n">
        <v>46175</v>
      </c>
      <c r="C108" s="1" t="n">
        <v>1</v>
      </c>
      <c r="D108" s="1" t="s">
        <v>2453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2532</v>
      </c>
      <c r="N108" s="1" t="n">
        <v>2</v>
      </c>
      <c r="O108" s="1" t="n">
        <v>10.6</v>
      </c>
      <c r="P108" s="1" t="s">
        <v>2455</v>
      </c>
    </row>
    <row r="109" customFormat="false" ht="15" hidden="false" customHeight="true" outlineLevel="0" collapsed="false">
      <c r="A109" s="1" t="n">
        <v>2</v>
      </c>
      <c r="B109" s="75" t="n">
        <v>46175</v>
      </c>
      <c r="C109" s="1" t="n">
        <v>1</v>
      </c>
      <c r="D109" s="1" t="s">
        <v>2453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2533</v>
      </c>
      <c r="N109" s="1" t="n">
        <v>6</v>
      </c>
      <c r="O109" s="1" t="n">
        <v>21.48</v>
      </c>
      <c r="P109" s="1" t="s">
        <v>2455</v>
      </c>
    </row>
    <row r="110" customFormat="false" ht="15" hidden="false" customHeight="true" outlineLevel="0" collapsed="false">
      <c r="A110" s="1" t="n">
        <v>2</v>
      </c>
      <c r="B110" s="75" t="n">
        <v>46175</v>
      </c>
      <c r="C110" s="1" t="n">
        <v>1</v>
      </c>
      <c r="D110" s="1" t="s">
        <v>2453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2534</v>
      </c>
      <c r="N110" s="1" t="n">
        <v>2</v>
      </c>
      <c r="O110" s="1" t="n">
        <v>7.16</v>
      </c>
      <c r="P110" s="1" t="s">
        <v>2455</v>
      </c>
    </row>
    <row r="111" customFormat="false" ht="15" hidden="false" customHeight="true" outlineLevel="0" collapsed="false">
      <c r="A111" s="1" t="n">
        <v>2</v>
      </c>
      <c r="B111" s="75" t="n">
        <v>46175</v>
      </c>
      <c r="C111" s="1" t="n">
        <v>1</v>
      </c>
      <c r="D111" s="1" t="s">
        <v>2453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2535</v>
      </c>
      <c r="N111" s="1" t="n">
        <v>5</v>
      </c>
      <c r="O111" s="1" t="n">
        <v>35.6</v>
      </c>
      <c r="P111" s="1" t="s">
        <v>2455</v>
      </c>
    </row>
    <row r="112" customFormat="false" ht="15" hidden="false" customHeight="true" outlineLevel="0" collapsed="false">
      <c r="A112" s="1" t="n">
        <v>2</v>
      </c>
      <c r="B112" s="75" t="n">
        <v>46175</v>
      </c>
      <c r="C112" s="1" t="n">
        <v>1</v>
      </c>
      <c r="D112" s="1" t="s">
        <v>2453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2536</v>
      </c>
      <c r="N112" s="1" t="n">
        <v>2</v>
      </c>
      <c r="O112" s="1" t="n">
        <v>24.58</v>
      </c>
      <c r="P112" s="1" t="s">
        <v>2455</v>
      </c>
    </row>
    <row r="113" customFormat="false" ht="15" hidden="false" customHeight="true" outlineLevel="0" collapsed="false">
      <c r="A113" s="1" t="n">
        <v>2</v>
      </c>
      <c r="B113" s="75" t="n">
        <v>46175</v>
      </c>
      <c r="C113" s="1" t="n">
        <v>1</v>
      </c>
      <c r="D113" s="1" t="s">
        <v>2453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2537</v>
      </c>
      <c r="N113" s="1" t="n">
        <v>3</v>
      </c>
      <c r="O113" s="1" t="n">
        <v>36.87</v>
      </c>
      <c r="P113" s="1" t="s">
        <v>2455</v>
      </c>
    </row>
    <row r="114" customFormat="false" ht="15" hidden="false" customHeight="true" outlineLevel="0" collapsed="false">
      <c r="A114" s="1" t="n">
        <v>2</v>
      </c>
      <c r="B114" s="75" t="n">
        <v>46175</v>
      </c>
      <c r="C114" s="1" t="n">
        <v>1</v>
      </c>
      <c r="D114" s="1" t="s">
        <v>2453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2538</v>
      </c>
      <c r="N114" s="1" t="n">
        <v>2</v>
      </c>
      <c r="O114" s="1" t="n">
        <v>24.58</v>
      </c>
      <c r="P114" s="1" t="s">
        <v>2455</v>
      </c>
    </row>
    <row r="115" customFormat="false" ht="15" hidden="false" customHeight="true" outlineLevel="0" collapsed="false">
      <c r="A115" s="1" t="n">
        <v>2</v>
      </c>
      <c r="B115" s="75" t="n">
        <v>46175</v>
      </c>
      <c r="C115" s="1" t="n">
        <v>1</v>
      </c>
      <c r="D115" s="1" t="s">
        <v>2453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2539</v>
      </c>
      <c r="N115" s="1" t="n">
        <v>6</v>
      </c>
      <c r="O115" s="1" t="n">
        <v>46.32</v>
      </c>
      <c r="P115" s="1" t="s">
        <v>2455</v>
      </c>
    </row>
    <row r="116" customFormat="false" ht="15" hidden="false" customHeight="true" outlineLevel="0" collapsed="false">
      <c r="A116" s="1" t="n">
        <v>2</v>
      </c>
      <c r="B116" s="75" t="n">
        <v>46175</v>
      </c>
      <c r="C116" s="1" t="n">
        <v>1</v>
      </c>
      <c r="D116" s="1" t="s">
        <v>2453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2540</v>
      </c>
      <c r="N116" s="1" t="n">
        <v>4</v>
      </c>
      <c r="O116" s="1" t="n">
        <v>34.16</v>
      </c>
      <c r="P116" s="1" t="s">
        <v>2455</v>
      </c>
    </row>
    <row r="117" customFormat="false" ht="15" hidden="false" customHeight="true" outlineLevel="0" collapsed="false">
      <c r="A117" s="1" t="n">
        <v>2</v>
      </c>
      <c r="B117" s="75" t="n">
        <v>46175</v>
      </c>
      <c r="C117" s="1" t="n">
        <v>1</v>
      </c>
      <c r="D117" s="1" t="s">
        <v>2453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2541</v>
      </c>
      <c r="N117" s="1" t="n">
        <v>4</v>
      </c>
      <c r="O117" s="1" t="n">
        <v>34.16</v>
      </c>
      <c r="P117" s="1" t="s">
        <v>2455</v>
      </c>
    </row>
    <row r="118" customFormat="false" ht="15" hidden="false" customHeight="true" outlineLevel="0" collapsed="false">
      <c r="A118" s="1" t="n">
        <v>2</v>
      </c>
      <c r="B118" s="75" t="n">
        <v>46175</v>
      </c>
      <c r="C118" s="1" t="n">
        <v>1</v>
      </c>
      <c r="D118" s="1" t="s">
        <v>2453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2542</v>
      </c>
      <c r="N118" s="1" t="n">
        <v>3</v>
      </c>
      <c r="O118" s="1" t="n">
        <v>8.7</v>
      </c>
      <c r="P118" s="1" t="s">
        <v>2455</v>
      </c>
    </row>
    <row r="119" customFormat="false" ht="15" hidden="false" customHeight="true" outlineLevel="0" collapsed="false">
      <c r="A119" s="1" t="n">
        <v>2</v>
      </c>
      <c r="B119" s="75" t="n">
        <v>46175</v>
      </c>
      <c r="C119" s="1" t="n">
        <v>1</v>
      </c>
      <c r="D119" s="1" t="s">
        <v>2453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2543</v>
      </c>
      <c r="N119" s="1" t="n">
        <v>3</v>
      </c>
      <c r="O119" s="1" t="n">
        <v>8.7</v>
      </c>
      <c r="P119" s="1" t="s">
        <v>2455</v>
      </c>
    </row>
    <row r="120" customFormat="false" ht="15" hidden="false" customHeight="true" outlineLevel="0" collapsed="false">
      <c r="A120" s="1" t="n">
        <v>2</v>
      </c>
      <c r="B120" s="75" t="n">
        <v>46175</v>
      </c>
      <c r="C120" s="1" t="n">
        <v>2</v>
      </c>
      <c r="D120" s="1" t="s">
        <v>2544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2545</v>
      </c>
      <c r="N120" s="1" t="n">
        <v>15</v>
      </c>
      <c r="O120" s="1" t="n">
        <v>195</v>
      </c>
      <c r="P120" s="1" t="s">
        <v>2455</v>
      </c>
    </row>
    <row r="121" customFormat="false" ht="15" hidden="false" customHeight="true" outlineLevel="0" collapsed="false">
      <c r="A121" s="1" t="n">
        <v>2</v>
      </c>
      <c r="B121" s="75" t="n">
        <v>46175</v>
      </c>
      <c r="C121" s="1" t="n">
        <v>2</v>
      </c>
      <c r="D121" s="1" t="s">
        <v>2544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2546</v>
      </c>
      <c r="N121" s="1" t="n">
        <v>13</v>
      </c>
      <c r="O121" s="1" t="n">
        <v>93.86</v>
      </c>
      <c r="P121" s="1" t="s">
        <v>2455</v>
      </c>
    </row>
    <row r="122" customFormat="false" ht="15" hidden="false" customHeight="true" outlineLevel="0" collapsed="false">
      <c r="A122" s="1" t="n">
        <v>2</v>
      </c>
      <c r="B122" s="75" t="n">
        <v>46175</v>
      </c>
      <c r="C122" s="1" t="n">
        <v>2</v>
      </c>
      <c r="D122" s="1" t="s">
        <v>2544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2547</v>
      </c>
      <c r="N122" s="1" t="n">
        <v>24</v>
      </c>
      <c r="O122" s="1" t="n">
        <v>160</v>
      </c>
      <c r="P122" s="1" t="s">
        <v>2455</v>
      </c>
    </row>
    <row r="123" customFormat="false" ht="15" hidden="false" customHeight="true" outlineLevel="0" collapsed="false">
      <c r="A123" s="1" t="n">
        <v>2</v>
      </c>
      <c r="B123" s="75" t="n">
        <v>46175</v>
      </c>
      <c r="C123" s="1" t="n">
        <v>2</v>
      </c>
      <c r="D123" s="1" t="s">
        <v>2544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2548</v>
      </c>
      <c r="N123" s="1" t="n">
        <v>40</v>
      </c>
      <c r="O123" s="1" t="n">
        <v>200</v>
      </c>
      <c r="P123" s="1" t="s">
        <v>2455</v>
      </c>
    </row>
    <row r="124" customFormat="false" ht="15" hidden="false" customHeight="true" outlineLevel="0" collapsed="false">
      <c r="A124" s="1" t="n">
        <v>2</v>
      </c>
      <c r="B124" s="75" t="n">
        <v>46175</v>
      </c>
      <c r="C124" s="1" t="n">
        <v>2</v>
      </c>
      <c r="D124" s="1" t="s">
        <v>2544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2549</v>
      </c>
      <c r="N124" s="1" t="n">
        <v>18</v>
      </c>
      <c r="O124" s="1" t="n">
        <v>45</v>
      </c>
      <c r="P124" s="1" t="s">
        <v>2455</v>
      </c>
    </row>
    <row r="125" customFormat="false" ht="15" hidden="false" customHeight="true" outlineLevel="0" collapsed="false">
      <c r="A125" s="1" t="n">
        <v>2</v>
      </c>
      <c r="B125" s="75" t="n">
        <v>46175</v>
      </c>
      <c r="C125" s="1" t="n">
        <v>2</v>
      </c>
      <c r="D125" s="1" t="s">
        <v>2544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2550</v>
      </c>
      <c r="N125" s="1" t="n">
        <v>20</v>
      </c>
      <c r="O125" s="1" t="n">
        <v>40</v>
      </c>
      <c r="P125" s="1" t="s">
        <v>2455</v>
      </c>
    </row>
    <row r="126" customFormat="false" ht="15" hidden="false" customHeight="true" outlineLevel="0" collapsed="false">
      <c r="A126" s="1" t="n">
        <v>2</v>
      </c>
      <c r="B126" s="75" t="n">
        <v>46175</v>
      </c>
      <c r="C126" s="1" t="n">
        <v>2</v>
      </c>
      <c r="D126" s="1" t="s">
        <v>2544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2551</v>
      </c>
      <c r="N126" s="1" t="n">
        <v>2</v>
      </c>
      <c r="O126" s="1" t="n">
        <v>36</v>
      </c>
      <c r="P126" s="1" t="s">
        <v>2455</v>
      </c>
    </row>
    <row r="127" customFormat="false" ht="15" hidden="false" customHeight="true" outlineLevel="0" collapsed="false">
      <c r="A127" s="1" t="n">
        <v>2</v>
      </c>
      <c r="B127" s="75" t="n">
        <v>46175</v>
      </c>
      <c r="C127" s="1" t="n">
        <v>2</v>
      </c>
      <c r="D127" s="1" t="s">
        <v>2544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2552</v>
      </c>
      <c r="N127" s="1" t="n">
        <v>6</v>
      </c>
      <c r="O127" s="1" t="n">
        <v>24</v>
      </c>
      <c r="P127" s="1" t="s">
        <v>2455</v>
      </c>
    </row>
    <row r="128" customFormat="false" ht="15" hidden="false" customHeight="true" outlineLevel="0" collapsed="false">
      <c r="A128" s="1" t="n">
        <v>2</v>
      </c>
      <c r="B128" s="75" t="n">
        <v>46175</v>
      </c>
      <c r="C128" s="1" t="n">
        <v>2</v>
      </c>
      <c r="D128" s="1" t="s">
        <v>2544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2553</v>
      </c>
      <c r="N128" s="1" t="n">
        <v>5</v>
      </c>
      <c r="O128" s="1" t="n">
        <v>85</v>
      </c>
      <c r="P128" s="1" t="s">
        <v>2455</v>
      </c>
    </row>
    <row r="129" customFormat="false" ht="15" hidden="false" customHeight="true" outlineLevel="0" collapsed="false">
      <c r="A129" s="1" t="n">
        <v>2</v>
      </c>
      <c r="B129" s="75" t="n">
        <v>46175</v>
      </c>
      <c r="C129" s="1" t="n">
        <v>2</v>
      </c>
      <c r="D129" s="1" t="s">
        <v>2544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2554</v>
      </c>
      <c r="N129" s="1" t="n">
        <v>5</v>
      </c>
      <c r="O129" s="1" t="n">
        <v>75</v>
      </c>
      <c r="P129" s="1" t="s">
        <v>2455</v>
      </c>
    </row>
    <row r="130" customFormat="false" ht="15" hidden="false" customHeight="true" outlineLevel="0" collapsed="false">
      <c r="A130" s="1" t="n">
        <v>2</v>
      </c>
      <c r="B130" s="75" t="n">
        <v>46175</v>
      </c>
      <c r="C130" s="1" t="n">
        <v>2</v>
      </c>
      <c r="D130" s="1" t="s">
        <v>2544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2555</v>
      </c>
      <c r="N130" s="1" t="n">
        <v>1</v>
      </c>
      <c r="O130" s="1" t="n">
        <v>10</v>
      </c>
      <c r="P130" s="1" t="s">
        <v>2455</v>
      </c>
    </row>
    <row r="131" customFormat="false" ht="15" hidden="false" customHeight="true" outlineLevel="0" collapsed="false">
      <c r="A131" s="1" t="n">
        <v>2</v>
      </c>
      <c r="B131" s="75" t="n">
        <v>46175</v>
      </c>
      <c r="C131" s="1" t="n">
        <v>2</v>
      </c>
      <c r="D131" s="1" t="s">
        <v>2544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2556</v>
      </c>
      <c r="N131" s="1" t="n">
        <v>25</v>
      </c>
      <c r="O131" s="1" t="n">
        <v>150</v>
      </c>
      <c r="P131" s="1" t="s">
        <v>2455</v>
      </c>
    </row>
    <row r="132" customFormat="false" ht="15" hidden="false" customHeight="true" outlineLevel="0" collapsed="false">
      <c r="A132" s="1" t="n">
        <v>2</v>
      </c>
      <c r="B132" s="75" t="n">
        <v>46175</v>
      </c>
      <c r="C132" s="1" t="n">
        <v>2</v>
      </c>
      <c r="D132" s="1" t="s">
        <v>2544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2557</v>
      </c>
      <c r="N132" s="1" t="n">
        <v>18.155</v>
      </c>
      <c r="O132" s="1" t="n">
        <v>60</v>
      </c>
      <c r="P132" s="1" t="s">
        <v>2455</v>
      </c>
    </row>
    <row r="133" customFormat="false" ht="15" hidden="false" customHeight="true" outlineLevel="0" collapsed="false">
      <c r="A133" s="1" t="n">
        <v>2</v>
      </c>
      <c r="B133" s="75" t="n">
        <v>46175</v>
      </c>
      <c r="C133" s="1" t="n">
        <v>2</v>
      </c>
      <c r="D133" s="1" t="s">
        <v>2544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2558</v>
      </c>
      <c r="N133" s="1" t="n">
        <v>15</v>
      </c>
      <c r="O133" s="1" t="n">
        <v>45</v>
      </c>
      <c r="P133" s="1" t="s">
        <v>2455</v>
      </c>
    </row>
    <row r="134" customFormat="false" ht="15" hidden="false" customHeight="true" outlineLevel="0" collapsed="false">
      <c r="A134" s="1" t="n">
        <v>2</v>
      </c>
      <c r="B134" s="75" t="n">
        <v>46175</v>
      </c>
      <c r="C134" s="1" t="n">
        <v>2</v>
      </c>
      <c r="D134" s="1" t="s">
        <v>2544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2559</v>
      </c>
      <c r="N134" s="1" t="n">
        <v>10</v>
      </c>
      <c r="O134" s="1" t="n">
        <v>26</v>
      </c>
      <c r="P134" s="1" t="s">
        <v>2455</v>
      </c>
    </row>
    <row r="135" customFormat="false" ht="15" hidden="false" customHeight="true" outlineLevel="0" collapsed="false">
      <c r="A135" s="1" t="n">
        <v>2</v>
      </c>
      <c r="B135" s="75" t="n">
        <v>46175</v>
      </c>
      <c r="C135" s="1" t="n">
        <v>2</v>
      </c>
      <c r="D135" s="1" t="s">
        <v>2544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2560</v>
      </c>
      <c r="N135" s="1" t="n">
        <v>20</v>
      </c>
      <c r="O135" s="1" t="n">
        <v>125</v>
      </c>
      <c r="P135" s="1" t="s">
        <v>2455</v>
      </c>
    </row>
    <row r="136" customFormat="false" ht="15" hidden="false" customHeight="true" outlineLevel="0" collapsed="false">
      <c r="A136" s="1" t="n">
        <v>2</v>
      </c>
      <c r="B136" s="75" t="n">
        <v>46175</v>
      </c>
      <c r="C136" s="1" t="n">
        <v>2</v>
      </c>
      <c r="D136" s="1" t="s">
        <v>2544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2561</v>
      </c>
      <c r="N136" s="1" t="n">
        <v>40</v>
      </c>
      <c r="O136" s="1" t="n">
        <v>240</v>
      </c>
      <c r="P136" s="1" t="s">
        <v>2455</v>
      </c>
    </row>
    <row r="137" customFormat="false" ht="15" hidden="false" customHeight="true" outlineLevel="0" collapsed="false">
      <c r="A137" s="1" t="n">
        <v>2</v>
      </c>
      <c r="B137" s="75" t="n">
        <v>46175</v>
      </c>
      <c r="C137" s="1" t="n">
        <v>2</v>
      </c>
      <c r="D137" s="1" t="s">
        <v>2544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2562</v>
      </c>
      <c r="N137" s="1" t="n">
        <v>10</v>
      </c>
      <c r="O137" s="1" t="n">
        <v>30</v>
      </c>
      <c r="P137" s="1" t="s">
        <v>2455</v>
      </c>
    </row>
    <row r="138" customFormat="false" ht="15" hidden="false" customHeight="true" outlineLevel="0" collapsed="false">
      <c r="A138" s="1" t="n">
        <v>2</v>
      </c>
      <c r="B138" s="75" t="n">
        <v>46175</v>
      </c>
      <c r="C138" s="1" t="n">
        <v>2</v>
      </c>
      <c r="D138" s="1" t="s">
        <v>2544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2563</v>
      </c>
      <c r="N138" s="1" t="n">
        <v>7</v>
      </c>
      <c r="O138" s="1" t="n">
        <v>21</v>
      </c>
      <c r="P138" s="1" t="s">
        <v>2455</v>
      </c>
    </row>
    <row r="139" customFormat="false" ht="15" hidden="false" customHeight="true" outlineLevel="0" collapsed="false">
      <c r="A139" s="1" t="n">
        <v>2</v>
      </c>
      <c r="B139" s="75" t="n">
        <v>46175</v>
      </c>
      <c r="C139" s="1" t="n">
        <v>6</v>
      </c>
      <c r="D139" s="1" t="s">
        <v>2564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2545</v>
      </c>
      <c r="N139" s="1" t="n">
        <v>15</v>
      </c>
      <c r="O139" s="1" t="n">
        <v>195</v>
      </c>
      <c r="P139" s="1" t="s">
        <v>2455</v>
      </c>
    </row>
    <row r="140" customFormat="false" ht="15" hidden="false" customHeight="true" outlineLevel="0" collapsed="false">
      <c r="A140" s="1" t="n">
        <v>2</v>
      </c>
      <c r="B140" s="75" t="n">
        <v>46175</v>
      </c>
      <c r="C140" s="1" t="n">
        <v>6</v>
      </c>
      <c r="D140" s="1" t="s">
        <v>2564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2546</v>
      </c>
      <c r="N140" s="1" t="n">
        <v>13</v>
      </c>
      <c r="O140" s="1" t="n">
        <v>93.86</v>
      </c>
      <c r="P140" s="1" t="s">
        <v>2455</v>
      </c>
    </row>
    <row r="141" customFormat="false" ht="15" hidden="false" customHeight="true" outlineLevel="0" collapsed="false">
      <c r="A141" s="1" t="n">
        <v>2</v>
      </c>
      <c r="B141" s="75" t="n">
        <v>46175</v>
      </c>
      <c r="C141" s="1" t="n">
        <v>6</v>
      </c>
      <c r="D141" s="1" t="s">
        <v>2564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2547</v>
      </c>
      <c r="N141" s="1" t="n">
        <v>24</v>
      </c>
      <c r="O141" s="1" t="n">
        <v>160</v>
      </c>
      <c r="P141" s="1" t="s">
        <v>2455</v>
      </c>
    </row>
    <row r="142" customFormat="false" ht="15" hidden="false" customHeight="true" outlineLevel="0" collapsed="false">
      <c r="A142" s="1" t="n">
        <v>2</v>
      </c>
      <c r="B142" s="75" t="n">
        <v>46175</v>
      </c>
      <c r="C142" s="1" t="n">
        <v>6</v>
      </c>
      <c r="D142" s="1" t="s">
        <v>2564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2548</v>
      </c>
      <c r="N142" s="1" t="n">
        <v>40</v>
      </c>
      <c r="O142" s="1" t="n">
        <v>200</v>
      </c>
      <c r="P142" s="1" t="s">
        <v>2455</v>
      </c>
    </row>
    <row r="143" customFormat="false" ht="15" hidden="false" customHeight="true" outlineLevel="0" collapsed="false">
      <c r="A143" s="1" t="n">
        <v>2</v>
      </c>
      <c r="B143" s="75" t="n">
        <v>46175</v>
      </c>
      <c r="C143" s="1" t="n">
        <v>6</v>
      </c>
      <c r="D143" s="1" t="s">
        <v>2564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2549</v>
      </c>
      <c r="N143" s="1" t="n">
        <v>18</v>
      </c>
      <c r="O143" s="1" t="n">
        <v>45</v>
      </c>
      <c r="P143" s="1" t="s">
        <v>2455</v>
      </c>
    </row>
    <row r="144" customFormat="false" ht="15" hidden="false" customHeight="true" outlineLevel="0" collapsed="false">
      <c r="A144" s="1" t="n">
        <v>2</v>
      </c>
      <c r="B144" s="75" t="n">
        <v>46175</v>
      </c>
      <c r="C144" s="1" t="n">
        <v>6</v>
      </c>
      <c r="D144" s="1" t="s">
        <v>2564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2550</v>
      </c>
      <c r="N144" s="1" t="n">
        <v>20</v>
      </c>
      <c r="O144" s="1" t="n">
        <v>40</v>
      </c>
      <c r="P144" s="1" t="s">
        <v>2455</v>
      </c>
    </row>
    <row r="145" customFormat="false" ht="15" hidden="false" customHeight="true" outlineLevel="0" collapsed="false">
      <c r="A145" s="1" t="n">
        <v>2</v>
      </c>
      <c r="B145" s="75" t="n">
        <v>46175</v>
      </c>
      <c r="C145" s="1" t="n">
        <v>6</v>
      </c>
      <c r="D145" s="1" t="s">
        <v>2564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2551</v>
      </c>
      <c r="N145" s="1" t="n">
        <v>2</v>
      </c>
      <c r="O145" s="1" t="n">
        <v>36</v>
      </c>
      <c r="P145" s="1" t="s">
        <v>2455</v>
      </c>
    </row>
    <row r="146" customFormat="false" ht="15" hidden="false" customHeight="true" outlineLevel="0" collapsed="false">
      <c r="A146" s="1" t="n">
        <v>2</v>
      </c>
      <c r="B146" s="75" t="n">
        <v>46175</v>
      </c>
      <c r="C146" s="1" t="n">
        <v>6</v>
      </c>
      <c r="D146" s="1" t="s">
        <v>2564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2552</v>
      </c>
      <c r="N146" s="1" t="n">
        <v>6</v>
      </c>
      <c r="O146" s="1" t="n">
        <v>24</v>
      </c>
      <c r="P146" s="1" t="s">
        <v>2455</v>
      </c>
    </row>
    <row r="147" customFormat="false" ht="15" hidden="false" customHeight="true" outlineLevel="0" collapsed="false">
      <c r="A147" s="1" t="n">
        <v>2</v>
      </c>
      <c r="B147" s="75" t="n">
        <v>46175</v>
      </c>
      <c r="C147" s="1" t="n">
        <v>6</v>
      </c>
      <c r="D147" s="1" t="s">
        <v>2564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2553</v>
      </c>
      <c r="N147" s="1" t="n">
        <v>5</v>
      </c>
      <c r="O147" s="1" t="n">
        <v>85</v>
      </c>
      <c r="P147" s="1" t="s">
        <v>2455</v>
      </c>
    </row>
    <row r="148" customFormat="false" ht="15" hidden="false" customHeight="true" outlineLevel="0" collapsed="false">
      <c r="A148" s="1" t="n">
        <v>2</v>
      </c>
      <c r="B148" s="75" t="n">
        <v>46175</v>
      </c>
      <c r="C148" s="1" t="n">
        <v>6</v>
      </c>
      <c r="D148" s="1" t="s">
        <v>2564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2554</v>
      </c>
      <c r="N148" s="1" t="n">
        <v>5</v>
      </c>
      <c r="O148" s="1" t="n">
        <v>75</v>
      </c>
      <c r="P148" s="1" t="s">
        <v>2455</v>
      </c>
    </row>
    <row r="149" customFormat="false" ht="15" hidden="false" customHeight="true" outlineLevel="0" collapsed="false">
      <c r="A149" s="1" t="n">
        <v>2</v>
      </c>
      <c r="B149" s="75" t="n">
        <v>46175</v>
      </c>
      <c r="C149" s="1" t="n">
        <v>6</v>
      </c>
      <c r="D149" s="1" t="s">
        <v>2564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2555</v>
      </c>
      <c r="N149" s="1" t="n">
        <v>1</v>
      </c>
      <c r="O149" s="1" t="n">
        <v>10</v>
      </c>
      <c r="P149" s="1" t="s">
        <v>2455</v>
      </c>
    </row>
    <row r="150" customFormat="false" ht="15" hidden="false" customHeight="true" outlineLevel="0" collapsed="false">
      <c r="A150" s="1" t="n">
        <v>2</v>
      </c>
      <c r="B150" s="75" t="n">
        <v>46175</v>
      </c>
      <c r="C150" s="1" t="n">
        <v>6</v>
      </c>
      <c r="D150" s="1" t="s">
        <v>2564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2556</v>
      </c>
      <c r="N150" s="1" t="n">
        <v>25</v>
      </c>
      <c r="O150" s="1" t="n">
        <v>150</v>
      </c>
      <c r="P150" s="1" t="s">
        <v>2455</v>
      </c>
    </row>
    <row r="151" customFormat="false" ht="15" hidden="false" customHeight="true" outlineLevel="0" collapsed="false">
      <c r="A151" s="1" t="n">
        <v>2</v>
      </c>
      <c r="B151" s="75" t="n">
        <v>46175</v>
      </c>
      <c r="C151" s="1" t="n">
        <v>6</v>
      </c>
      <c r="D151" s="1" t="s">
        <v>2564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2557</v>
      </c>
      <c r="N151" s="1" t="n">
        <v>18.155</v>
      </c>
      <c r="O151" s="1" t="n">
        <v>60</v>
      </c>
      <c r="P151" s="1" t="s">
        <v>2455</v>
      </c>
    </row>
    <row r="152" customFormat="false" ht="15" hidden="false" customHeight="true" outlineLevel="0" collapsed="false">
      <c r="A152" s="1" t="n">
        <v>2</v>
      </c>
      <c r="B152" s="75" t="n">
        <v>46175</v>
      </c>
      <c r="C152" s="1" t="n">
        <v>6</v>
      </c>
      <c r="D152" s="1" t="s">
        <v>2564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2558</v>
      </c>
      <c r="N152" s="1" t="n">
        <v>15</v>
      </c>
      <c r="O152" s="1" t="n">
        <v>45</v>
      </c>
      <c r="P152" s="1" t="s">
        <v>2455</v>
      </c>
    </row>
    <row r="153" customFormat="false" ht="15" hidden="false" customHeight="true" outlineLevel="0" collapsed="false">
      <c r="A153" s="1" t="n">
        <v>2</v>
      </c>
      <c r="B153" s="75" t="n">
        <v>46175</v>
      </c>
      <c r="C153" s="1" t="n">
        <v>6</v>
      </c>
      <c r="D153" s="1" t="s">
        <v>2564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2559</v>
      </c>
      <c r="N153" s="1" t="n">
        <v>10</v>
      </c>
      <c r="O153" s="1" t="n">
        <v>26</v>
      </c>
      <c r="P153" s="1" t="s">
        <v>2455</v>
      </c>
    </row>
    <row r="154" customFormat="false" ht="15" hidden="false" customHeight="true" outlineLevel="0" collapsed="false">
      <c r="A154" s="1" t="n">
        <v>2</v>
      </c>
      <c r="B154" s="75" t="n">
        <v>46175</v>
      </c>
      <c r="C154" s="1" t="n">
        <v>6</v>
      </c>
      <c r="D154" s="1" t="s">
        <v>2564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2560</v>
      </c>
      <c r="N154" s="1" t="n">
        <v>20</v>
      </c>
      <c r="O154" s="1" t="n">
        <v>125</v>
      </c>
      <c r="P154" s="1" t="s">
        <v>2455</v>
      </c>
    </row>
    <row r="155" customFormat="false" ht="15" hidden="false" customHeight="true" outlineLevel="0" collapsed="false">
      <c r="A155" s="1" t="n">
        <v>2</v>
      </c>
      <c r="B155" s="75" t="n">
        <v>46175</v>
      </c>
      <c r="C155" s="1" t="n">
        <v>6</v>
      </c>
      <c r="D155" s="1" t="s">
        <v>2564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2561</v>
      </c>
      <c r="N155" s="1" t="n">
        <v>40</v>
      </c>
      <c r="O155" s="1" t="n">
        <v>240</v>
      </c>
      <c r="P155" s="1" t="s">
        <v>2455</v>
      </c>
    </row>
    <row r="156" customFormat="false" ht="15" hidden="false" customHeight="true" outlineLevel="0" collapsed="false">
      <c r="A156" s="1" t="n">
        <v>2</v>
      </c>
      <c r="B156" s="75" t="n">
        <v>46175</v>
      </c>
      <c r="C156" s="1" t="n">
        <v>6</v>
      </c>
      <c r="D156" s="1" t="s">
        <v>2564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2562</v>
      </c>
      <c r="N156" s="1" t="n">
        <v>10</v>
      </c>
      <c r="O156" s="1" t="n">
        <v>30</v>
      </c>
      <c r="P156" s="1" t="s">
        <v>2455</v>
      </c>
    </row>
    <row r="157" customFormat="false" ht="15" hidden="false" customHeight="true" outlineLevel="0" collapsed="false">
      <c r="A157" s="1" t="n">
        <v>2</v>
      </c>
      <c r="B157" s="75" t="n">
        <v>46175</v>
      </c>
      <c r="C157" s="1" t="n">
        <v>6</v>
      </c>
      <c r="D157" s="1" t="s">
        <v>2564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2563</v>
      </c>
      <c r="N157" s="1" t="n">
        <v>7</v>
      </c>
      <c r="O157" s="1" t="n">
        <v>21</v>
      </c>
      <c r="P157" s="1" t="s">
        <v>2455</v>
      </c>
    </row>
    <row r="158" customFormat="false" ht="15" hidden="false" customHeight="true" outlineLevel="0" collapsed="false">
      <c r="A158" s="1" t="n">
        <v>2</v>
      </c>
      <c r="B158" s="75" t="n">
        <v>46176</v>
      </c>
      <c r="C158" s="1" t="n">
        <v>1</v>
      </c>
      <c r="D158" s="1" t="s">
        <v>2453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2460</v>
      </c>
      <c r="N158" s="1" t="n">
        <v>71.9</v>
      </c>
      <c r="O158" s="1" t="n">
        <v>2264.85</v>
      </c>
      <c r="P158" s="1" t="s">
        <v>2455</v>
      </c>
    </row>
    <row r="159" customFormat="false" ht="15" hidden="false" customHeight="true" outlineLevel="0" collapsed="false">
      <c r="A159" s="1" t="n">
        <v>2</v>
      </c>
      <c r="B159" s="75" t="n">
        <v>46176</v>
      </c>
      <c r="C159" s="1" t="n">
        <v>1</v>
      </c>
      <c r="D159" s="1" t="s">
        <v>2453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2565</v>
      </c>
      <c r="N159" s="1" t="n">
        <v>25</v>
      </c>
      <c r="O159" s="1" t="n">
        <v>155</v>
      </c>
      <c r="P159" s="1" t="s">
        <v>2455</v>
      </c>
    </row>
    <row r="160" customFormat="false" ht="15" hidden="false" customHeight="true" outlineLevel="0" collapsed="false">
      <c r="A160" s="1" t="n">
        <v>2</v>
      </c>
      <c r="B160" s="75" t="n">
        <v>46176</v>
      </c>
      <c r="C160" s="1" t="n">
        <v>1</v>
      </c>
      <c r="D160" s="1" t="s">
        <v>2453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2566</v>
      </c>
      <c r="N160" s="1" t="n">
        <v>20</v>
      </c>
      <c r="O160" s="1" t="n">
        <v>148.22</v>
      </c>
      <c r="P160" s="1" t="s">
        <v>2455</v>
      </c>
    </row>
    <row r="161" customFormat="false" ht="15" hidden="false" customHeight="true" outlineLevel="0" collapsed="false">
      <c r="A161" s="1" t="n">
        <v>2</v>
      </c>
      <c r="B161" s="75" t="n">
        <v>46176</v>
      </c>
      <c r="C161" s="1" t="n">
        <v>1</v>
      </c>
      <c r="D161" s="1" t="s">
        <v>2453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2567</v>
      </c>
      <c r="N161" s="1" t="n">
        <v>10</v>
      </c>
      <c r="O161" s="1" t="n">
        <v>128</v>
      </c>
      <c r="P161" s="1" t="s">
        <v>2455</v>
      </c>
    </row>
    <row r="162" customFormat="false" ht="15" hidden="false" customHeight="true" outlineLevel="0" collapsed="false">
      <c r="A162" s="1" t="n">
        <v>2</v>
      </c>
      <c r="B162" s="75" t="n">
        <v>46176</v>
      </c>
      <c r="C162" s="1" t="n">
        <v>1</v>
      </c>
      <c r="D162" s="1" t="s">
        <v>2453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2568</v>
      </c>
      <c r="N162" s="1" t="n">
        <v>60</v>
      </c>
      <c r="O162" s="1" t="n">
        <v>122.1</v>
      </c>
      <c r="P162" s="1" t="s">
        <v>2455</v>
      </c>
    </row>
    <row r="163" customFormat="false" ht="15" hidden="false" customHeight="true" outlineLevel="0" collapsed="false">
      <c r="A163" s="1" t="n">
        <v>2</v>
      </c>
      <c r="B163" s="75" t="n">
        <v>46176</v>
      </c>
      <c r="C163" s="1" t="n">
        <v>1</v>
      </c>
      <c r="D163" s="1" t="s">
        <v>2453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2569</v>
      </c>
      <c r="N163" s="1" t="n">
        <v>24</v>
      </c>
      <c r="O163" s="1" t="n">
        <v>48.84</v>
      </c>
      <c r="P163" s="1" t="s">
        <v>2455</v>
      </c>
    </row>
    <row r="164" customFormat="false" ht="15" hidden="false" customHeight="true" outlineLevel="0" collapsed="false">
      <c r="A164" s="1" t="n">
        <v>2</v>
      </c>
      <c r="B164" s="75" t="n">
        <v>46176</v>
      </c>
      <c r="C164" s="1" t="n">
        <v>1</v>
      </c>
      <c r="D164" s="1" t="s">
        <v>2453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2570</v>
      </c>
      <c r="N164" s="1" t="n">
        <v>6</v>
      </c>
      <c r="O164" s="1" t="n">
        <v>15.63</v>
      </c>
      <c r="P164" s="1" t="s">
        <v>2455</v>
      </c>
    </row>
    <row r="165" customFormat="false" ht="15" hidden="false" customHeight="true" outlineLevel="0" collapsed="false">
      <c r="A165" s="1" t="n">
        <v>2</v>
      </c>
      <c r="B165" s="75" t="n">
        <v>46176</v>
      </c>
      <c r="C165" s="1" t="n">
        <v>1</v>
      </c>
      <c r="D165" s="1" t="s">
        <v>2453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2571</v>
      </c>
      <c r="N165" s="1" t="n">
        <v>6</v>
      </c>
      <c r="O165" s="1" t="n">
        <v>47.37</v>
      </c>
      <c r="P165" s="1" t="s">
        <v>2455</v>
      </c>
    </row>
    <row r="166" customFormat="false" ht="15" hidden="false" customHeight="true" outlineLevel="0" collapsed="false">
      <c r="A166" s="1" t="n">
        <v>2</v>
      </c>
      <c r="B166" s="75" t="n">
        <v>46176</v>
      </c>
      <c r="C166" s="1" t="n">
        <v>1</v>
      </c>
      <c r="D166" s="1" t="s">
        <v>2453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2572</v>
      </c>
      <c r="N166" s="1" t="n">
        <v>6</v>
      </c>
      <c r="O166" s="1" t="n">
        <v>47.37</v>
      </c>
      <c r="P166" s="1" t="s">
        <v>2455</v>
      </c>
    </row>
    <row r="167" customFormat="false" ht="15" hidden="false" customHeight="true" outlineLevel="0" collapsed="false">
      <c r="A167" s="1" t="n">
        <v>2</v>
      </c>
      <c r="B167" s="75" t="n">
        <v>46176</v>
      </c>
      <c r="C167" s="1" t="n">
        <v>1</v>
      </c>
      <c r="D167" s="1" t="s">
        <v>2453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2474</v>
      </c>
      <c r="N167" s="1" t="n">
        <v>6</v>
      </c>
      <c r="O167" s="1" t="n">
        <v>50.85</v>
      </c>
      <c r="P167" s="1" t="s">
        <v>2455</v>
      </c>
    </row>
    <row r="168" customFormat="false" ht="15" hidden="false" customHeight="true" outlineLevel="0" collapsed="false">
      <c r="A168" s="1" t="n">
        <v>2</v>
      </c>
      <c r="B168" s="75" t="n">
        <v>46176</v>
      </c>
      <c r="C168" s="1" t="n">
        <v>1</v>
      </c>
      <c r="D168" s="1" t="s">
        <v>2453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2573</v>
      </c>
      <c r="N168" s="1" t="n">
        <v>6</v>
      </c>
      <c r="O168" s="1" t="n">
        <v>50.85</v>
      </c>
      <c r="P168" s="1" t="s">
        <v>2455</v>
      </c>
    </row>
    <row r="169" customFormat="false" ht="15" hidden="false" customHeight="true" outlineLevel="0" collapsed="false">
      <c r="A169" s="1" t="n">
        <v>2</v>
      </c>
      <c r="B169" s="75" t="n">
        <v>46176</v>
      </c>
      <c r="C169" s="1" t="n">
        <v>1</v>
      </c>
      <c r="D169" s="1" t="s">
        <v>2453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2574</v>
      </c>
      <c r="N169" s="1" t="n">
        <v>6</v>
      </c>
      <c r="O169" s="1" t="n">
        <v>50.85</v>
      </c>
      <c r="P169" s="1" t="s">
        <v>2455</v>
      </c>
    </row>
    <row r="170" customFormat="false" ht="15" hidden="false" customHeight="true" outlineLevel="0" collapsed="false">
      <c r="A170" s="1" t="n">
        <v>2</v>
      </c>
      <c r="B170" s="75" t="n">
        <v>46176</v>
      </c>
      <c r="C170" s="1" t="n">
        <v>1</v>
      </c>
      <c r="D170" s="1" t="s">
        <v>2453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2575</v>
      </c>
      <c r="N170" s="1" t="n">
        <v>6</v>
      </c>
      <c r="O170" s="1" t="n">
        <v>16.61</v>
      </c>
      <c r="P170" s="1" t="s">
        <v>2455</v>
      </c>
    </row>
    <row r="171" customFormat="false" ht="15" hidden="false" customHeight="true" outlineLevel="0" collapsed="false">
      <c r="A171" s="1" t="n">
        <v>2</v>
      </c>
      <c r="B171" s="75" t="n">
        <v>46176</v>
      </c>
      <c r="C171" s="1" t="n">
        <v>1</v>
      </c>
      <c r="D171" s="1" t="s">
        <v>2453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2576</v>
      </c>
      <c r="N171" s="1" t="n">
        <v>6</v>
      </c>
      <c r="O171" s="1" t="n">
        <v>50.85</v>
      </c>
      <c r="P171" s="1" t="s">
        <v>2455</v>
      </c>
    </row>
    <row r="172" customFormat="false" ht="15" hidden="false" customHeight="true" outlineLevel="0" collapsed="false">
      <c r="A172" s="1" t="n">
        <v>2</v>
      </c>
      <c r="B172" s="75" t="n">
        <v>46176</v>
      </c>
      <c r="C172" s="1" t="n">
        <v>1</v>
      </c>
      <c r="D172" s="1" t="s">
        <v>2453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2577</v>
      </c>
      <c r="N172" s="1" t="n">
        <v>6</v>
      </c>
      <c r="O172" s="1" t="n">
        <v>50.85</v>
      </c>
      <c r="P172" s="1" t="s">
        <v>2455</v>
      </c>
    </row>
    <row r="173" customFormat="false" ht="15" hidden="false" customHeight="true" outlineLevel="0" collapsed="false">
      <c r="A173" s="1" t="n">
        <v>2</v>
      </c>
      <c r="B173" s="75" t="n">
        <v>46176</v>
      </c>
      <c r="C173" s="1" t="n">
        <v>1</v>
      </c>
      <c r="D173" s="1" t="s">
        <v>2453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2578</v>
      </c>
      <c r="N173" s="1" t="n">
        <v>30</v>
      </c>
      <c r="O173" s="1" t="n">
        <v>224.97</v>
      </c>
      <c r="P173" s="1" t="s">
        <v>2455</v>
      </c>
    </row>
    <row r="174" customFormat="false" ht="15" hidden="false" customHeight="true" outlineLevel="0" collapsed="false">
      <c r="A174" s="1" t="n">
        <v>2</v>
      </c>
      <c r="B174" s="75" t="n">
        <v>46176</v>
      </c>
      <c r="C174" s="1" t="n">
        <v>1</v>
      </c>
      <c r="D174" s="1" t="s">
        <v>2453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2579</v>
      </c>
      <c r="N174" s="1" t="n">
        <v>12</v>
      </c>
      <c r="O174" s="1" t="n">
        <v>33.21</v>
      </c>
      <c r="P174" s="1" t="s">
        <v>2455</v>
      </c>
    </row>
    <row r="175" customFormat="false" ht="15" hidden="false" customHeight="true" outlineLevel="0" collapsed="false">
      <c r="A175" s="1" t="n">
        <v>2</v>
      </c>
      <c r="B175" s="75" t="n">
        <v>46176</v>
      </c>
      <c r="C175" s="1" t="n">
        <v>1</v>
      </c>
      <c r="D175" s="1" t="s">
        <v>2453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2580</v>
      </c>
      <c r="N175" s="1" t="n">
        <v>24</v>
      </c>
      <c r="O175" s="1" t="n">
        <v>76.19</v>
      </c>
      <c r="P175" s="1" t="s">
        <v>2455</v>
      </c>
    </row>
    <row r="176" customFormat="false" ht="15" hidden="false" customHeight="true" outlineLevel="0" collapsed="false">
      <c r="A176" s="1" t="n">
        <v>2</v>
      </c>
      <c r="B176" s="75" t="n">
        <v>46176</v>
      </c>
      <c r="C176" s="1" t="n">
        <v>1</v>
      </c>
      <c r="D176" s="1" t="s">
        <v>2453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2581</v>
      </c>
      <c r="N176" s="1" t="n">
        <v>30</v>
      </c>
      <c r="O176" s="1" t="n">
        <v>177.35</v>
      </c>
      <c r="P176" s="1" t="s">
        <v>2455</v>
      </c>
    </row>
    <row r="177" customFormat="false" ht="15" hidden="false" customHeight="true" outlineLevel="0" collapsed="false">
      <c r="A177" s="1" t="n">
        <v>2</v>
      </c>
      <c r="B177" s="75" t="n">
        <v>46176</v>
      </c>
      <c r="C177" s="1" t="n">
        <v>1</v>
      </c>
      <c r="D177" s="1" t="s">
        <v>2453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2582</v>
      </c>
      <c r="N177" s="1" t="n">
        <v>24</v>
      </c>
      <c r="O177" s="1" t="n">
        <v>88.4</v>
      </c>
      <c r="P177" s="1" t="s">
        <v>2455</v>
      </c>
    </row>
    <row r="178" customFormat="false" ht="15" hidden="false" customHeight="true" outlineLevel="0" collapsed="false">
      <c r="A178" s="1" t="n">
        <v>2</v>
      </c>
      <c r="B178" s="75" t="n">
        <v>46176</v>
      </c>
      <c r="C178" s="1" t="n">
        <v>1</v>
      </c>
      <c r="D178" s="1" t="s">
        <v>2453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2583</v>
      </c>
      <c r="N178" s="1" t="n">
        <v>12</v>
      </c>
      <c r="O178" s="1" t="n">
        <v>37.12</v>
      </c>
      <c r="P178" s="1" t="s">
        <v>2455</v>
      </c>
    </row>
    <row r="179" customFormat="false" ht="15" hidden="false" customHeight="true" outlineLevel="0" collapsed="false">
      <c r="A179" s="1" t="n">
        <v>2</v>
      </c>
      <c r="B179" s="75" t="n">
        <v>46176</v>
      </c>
      <c r="C179" s="1" t="n">
        <v>1</v>
      </c>
      <c r="D179" s="1" t="s">
        <v>2453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2584</v>
      </c>
      <c r="N179" s="1" t="n">
        <v>6</v>
      </c>
      <c r="O179" s="1" t="n">
        <v>51.28</v>
      </c>
      <c r="P179" s="1" t="s">
        <v>2455</v>
      </c>
    </row>
    <row r="180" customFormat="false" ht="15" hidden="false" customHeight="true" outlineLevel="0" collapsed="false">
      <c r="A180" s="1" t="n">
        <v>2</v>
      </c>
      <c r="B180" s="75" t="n">
        <v>46176</v>
      </c>
      <c r="C180" s="1" t="n">
        <v>1</v>
      </c>
      <c r="D180" s="1" t="s">
        <v>2453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2481</v>
      </c>
      <c r="N180" s="1" t="n">
        <v>9</v>
      </c>
      <c r="O180" s="1" t="n">
        <v>59.89</v>
      </c>
      <c r="P180" s="1" t="s">
        <v>2455</v>
      </c>
    </row>
    <row r="181" customFormat="false" ht="15" hidden="false" customHeight="true" outlineLevel="0" collapsed="false">
      <c r="A181" s="1" t="n">
        <v>2</v>
      </c>
      <c r="B181" s="75" t="n">
        <v>46176</v>
      </c>
      <c r="C181" s="1" t="n">
        <v>1</v>
      </c>
      <c r="D181" s="1" t="s">
        <v>2453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2585</v>
      </c>
      <c r="N181" s="1" t="n">
        <v>6</v>
      </c>
      <c r="O181" s="1" t="n">
        <v>29.85</v>
      </c>
      <c r="P181" s="1" t="s">
        <v>2455</v>
      </c>
    </row>
    <row r="182" customFormat="false" ht="15" hidden="false" customHeight="true" outlineLevel="0" collapsed="false">
      <c r="A182" s="1" t="n">
        <v>2</v>
      </c>
      <c r="B182" s="75" t="n">
        <v>46176</v>
      </c>
      <c r="C182" s="1" t="n">
        <v>1</v>
      </c>
      <c r="D182" s="1" t="s">
        <v>2453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2586</v>
      </c>
      <c r="N182" s="1" t="n">
        <v>6</v>
      </c>
      <c r="O182" s="1" t="n">
        <v>52.87</v>
      </c>
      <c r="P182" s="1" t="s">
        <v>2455</v>
      </c>
    </row>
    <row r="183" customFormat="false" ht="15" hidden="false" customHeight="true" outlineLevel="0" collapsed="false">
      <c r="A183" s="1" t="n">
        <v>2</v>
      </c>
      <c r="B183" s="75" t="n">
        <v>46176</v>
      </c>
      <c r="C183" s="1" t="n">
        <v>1</v>
      </c>
      <c r="D183" s="1" t="s">
        <v>2453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2587</v>
      </c>
      <c r="N183" s="1" t="n">
        <v>24</v>
      </c>
      <c r="O183" s="1" t="n">
        <v>82.05</v>
      </c>
      <c r="P183" s="1" t="s">
        <v>2455</v>
      </c>
    </row>
    <row r="184" customFormat="false" ht="15" hidden="false" customHeight="true" outlineLevel="0" collapsed="false">
      <c r="A184" s="1" t="n">
        <v>2</v>
      </c>
      <c r="B184" s="75" t="n">
        <v>46176</v>
      </c>
      <c r="C184" s="1" t="n">
        <v>1</v>
      </c>
      <c r="D184" s="1" t="s">
        <v>2453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2588</v>
      </c>
      <c r="N184" s="1" t="n">
        <v>6</v>
      </c>
      <c r="O184" s="1" t="n">
        <v>29.85</v>
      </c>
      <c r="P184" s="1" t="s">
        <v>2455</v>
      </c>
    </row>
    <row r="185" customFormat="false" ht="15" hidden="false" customHeight="true" outlineLevel="0" collapsed="false">
      <c r="A185" s="1" t="n">
        <v>2</v>
      </c>
      <c r="B185" s="75" t="n">
        <v>46176</v>
      </c>
      <c r="C185" s="1" t="n">
        <v>1</v>
      </c>
      <c r="D185" s="1" t="s">
        <v>2453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2589</v>
      </c>
      <c r="N185" s="1" t="n">
        <v>6</v>
      </c>
      <c r="O185" s="1" t="n">
        <v>10.44</v>
      </c>
      <c r="P185" s="1" t="s">
        <v>2455</v>
      </c>
    </row>
    <row r="186" customFormat="false" ht="15" hidden="false" customHeight="true" outlineLevel="0" collapsed="false">
      <c r="A186" s="1" t="n">
        <v>2</v>
      </c>
      <c r="B186" s="75" t="n">
        <v>46176</v>
      </c>
      <c r="C186" s="1" t="n">
        <v>11</v>
      </c>
      <c r="D186" s="1" t="s">
        <v>2482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2590</v>
      </c>
      <c r="N186" s="1" t="n">
        <v>20</v>
      </c>
      <c r="O186" s="1" t="n">
        <v>130</v>
      </c>
      <c r="P186" s="1" t="s">
        <v>2455</v>
      </c>
    </row>
    <row r="187" customFormat="false" ht="15" hidden="false" customHeight="true" outlineLevel="0" collapsed="false">
      <c r="A187" s="1" t="n">
        <v>2</v>
      </c>
      <c r="B187" s="75" t="n">
        <v>46176</v>
      </c>
      <c r="C187" s="1" t="n">
        <v>11</v>
      </c>
      <c r="D187" s="1" t="s">
        <v>2482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2591</v>
      </c>
      <c r="N187" s="1" t="n">
        <v>20</v>
      </c>
      <c r="O187" s="1" t="n">
        <v>69</v>
      </c>
      <c r="P187" s="1" t="s">
        <v>2455</v>
      </c>
    </row>
    <row r="188" customFormat="false" ht="15" hidden="false" customHeight="true" outlineLevel="0" collapsed="false">
      <c r="A188" s="1" t="n">
        <v>2</v>
      </c>
      <c r="B188" s="75" t="n">
        <v>46176</v>
      </c>
      <c r="C188" s="1" t="n">
        <v>11</v>
      </c>
      <c r="D188" s="1" t="s">
        <v>2482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2592</v>
      </c>
      <c r="N188" s="1" t="n">
        <v>30</v>
      </c>
      <c r="O188" s="1" t="n">
        <v>182.54</v>
      </c>
      <c r="P188" s="1" t="s">
        <v>2455</v>
      </c>
    </row>
    <row r="189" customFormat="false" ht="15" hidden="false" customHeight="true" outlineLevel="0" collapsed="false">
      <c r="A189" s="1" t="n">
        <v>2</v>
      </c>
      <c r="B189" s="75" t="n">
        <v>46176</v>
      </c>
      <c r="C189" s="1" t="n">
        <v>22</v>
      </c>
      <c r="D189" s="1" t="s">
        <v>2490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2491</v>
      </c>
      <c r="N189" s="1" t="n">
        <v>3.218</v>
      </c>
      <c r="O189" s="1" t="n">
        <v>62.35</v>
      </c>
      <c r="P189" s="1" t="s">
        <v>2455</v>
      </c>
    </row>
    <row r="190" customFormat="false" ht="15" hidden="false" customHeight="true" outlineLevel="0" collapsed="false">
      <c r="A190" s="1" t="n">
        <v>2</v>
      </c>
      <c r="B190" s="75" t="n">
        <v>46176</v>
      </c>
      <c r="C190" s="1" t="n">
        <v>22</v>
      </c>
      <c r="D190" s="1" t="s">
        <v>2490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2496</v>
      </c>
      <c r="N190" s="1" t="n">
        <v>2.32</v>
      </c>
      <c r="O190" s="1" t="n">
        <v>63.69</v>
      </c>
      <c r="P190" s="1" t="s">
        <v>2455</v>
      </c>
    </row>
    <row r="191" customFormat="false" ht="15" hidden="false" customHeight="true" outlineLevel="0" collapsed="false">
      <c r="A191" s="1" t="n">
        <v>2</v>
      </c>
      <c r="B191" s="75" t="n">
        <v>46176</v>
      </c>
      <c r="C191" s="1" t="n">
        <v>22</v>
      </c>
      <c r="D191" s="1" t="s">
        <v>2490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2497</v>
      </c>
      <c r="N191" s="1" t="n">
        <v>2.324</v>
      </c>
      <c r="O191" s="1" t="n">
        <v>56.29</v>
      </c>
      <c r="P191" s="1" t="s">
        <v>2455</v>
      </c>
    </row>
    <row r="192" customFormat="false" ht="15" hidden="false" customHeight="true" outlineLevel="0" collapsed="false">
      <c r="A192" s="1" t="n">
        <v>2</v>
      </c>
      <c r="B192" s="75" t="n">
        <v>46176</v>
      </c>
      <c r="C192" s="1" t="n">
        <v>22</v>
      </c>
      <c r="D192" s="1" t="s">
        <v>2490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2498</v>
      </c>
      <c r="N192" s="1" t="n">
        <v>15.06</v>
      </c>
      <c r="O192" s="1" t="n">
        <v>474.25</v>
      </c>
      <c r="P192" s="1" t="s">
        <v>2455</v>
      </c>
    </row>
    <row r="193" customFormat="false" ht="15" hidden="false" customHeight="true" outlineLevel="0" collapsed="false">
      <c r="A193" s="1" t="n">
        <v>2</v>
      </c>
      <c r="B193" s="75" t="n">
        <v>46176</v>
      </c>
      <c r="C193" s="1" t="n">
        <v>22</v>
      </c>
      <c r="D193" s="1" t="s">
        <v>2490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2499</v>
      </c>
      <c r="N193" s="1" t="n">
        <v>9.465</v>
      </c>
      <c r="O193" s="1" t="n">
        <v>336.28</v>
      </c>
      <c r="P193" s="1" t="s">
        <v>2455</v>
      </c>
    </row>
    <row r="194" customFormat="false" ht="15" hidden="false" customHeight="true" outlineLevel="0" collapsed="false">
      <c r="A194" s="1" t="n">
        <v>2</v>
      </c>
      <c r="B194" s="75" t="n">
        <v>46176</v>
      </c>
      <c r="C194" s="1" t="n">
        <v>22</v>
      </c>
      <c r="D194" s="1" t="s">
        <v>2490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2500</v>
      </c>
      <c r="N194" s="1" t="n">
        <v>6.18</v>
      </c>
      <c r="O194" s="1" t="n">
        <v>249.52</v>
      </c>
      <c r="P194" s="1" t="s">
        <v>2455</v>
      </c>
    </row>
    <row r="195" customFormat="false" ht="15" hidden="false" customHeight="true" outlineLevel="0" collapsed="false">
      <c r="A195" s="1" t="n">
        <v>2</v>
      </c>
      <c r="B195" s="75" t="n">
        <v>46176</v>
      </c>
      <c r="C195" s="1" t="n">
        <v>22</v>
      </c>
      <c r="D195" s="1" t="s">
        <v>2490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2501</v>
      </c>
      <c r="N195" s="1" t="n">
        <v>10.955</v>
      </c>
      <c r="O195" s="1" t="n">
        <v>468.85</v>
      </c>
      <c r="P195" s="1" t="s">
        <v>2455</v>
      </c>
    </row>
    <row r="196" customFormat="false" ht="15" hidden="false" customHeight="true" outlineLevel="0" collapsed="false">
      <c r="A196" s="1" t="n">
        <v>2</v>
      </c>
      <c r="B196" s="75" t="n">
        <v>46176</v>
      </c>
      <c r="C196" s="1" t="n">
        <v>22</v>
      </c>
      <c r="D196" s="1" t="s">
        <v>2490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2502</v>
      </c>
      <c r="N196" s="1" t="n">
        <v>4.894</v>
      </c>
      <c r="O196" s="1" t="n">
        <v>213.41</v>
      </c>
      <c r="P196" s="1" t="s">
        <v>2455</v>
      </c>
    </row>
    <row r="197" customFormat="false" ht="15" hidden="false" customHeight="true" outlineLevel="0" collapsed="false">
      <c r="A197" s="1" t="n">
        <v>2</v>
      </c>
      <c r="B197" s="75" t="n">
        <v>46176</v>
      </c>
      <c r="C197" s="1" t="n">
        <v>22</v>
      </c>
      <c r="D197" s="1" t="s">
        <v>2490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2503</v>
      </c>
      <c r="N197" s="1" t="n">
        <v>1.824</v>
      </c>
      <c r="O197" s="1" t="n">
        <v>70.7</v>
      </c>
      <c r="P197" s="1" t="s">
        <v>2455</v>
      </c>
    </row>
    <row r="198" customFormat="false" ht="15" hidden="false" customHeight="true" outlineLevel="0" collapsed="false">
      <c r="A198" s="1" t="n">
        <v>2</v>
      </c>
      <c r="B198" s="75" t="n">
        <v>46176</v>
      </c>
      <c r="C198" s="1" t="n">
        <v>22</v>
      </c>
      <c r="D198" s="1" t="s">
        <v>2490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2504</v>
      </c>
      <c r="N198" s="1" t="n">
        <v>1.762</v>
      </c>
      <c r="O198" s="1" t="n">
        <v>85.37</v>
      </c>
      <c r="P198" s="1" t="s">
        <v>2455</v>
      </c>
    </row>
    <row r="199" customFormat="false" ht="15" hidden="false" customHeight="true" outlineLevel="0" collapsed="false">
      <c r="A199" s="1" t="n">
        <v>2</v>
      </c>
      <c r="B199" s="75" t="n">
        <v>46176</v>
      </c>
      <c r="C199" s="1" t="n">
        <v>22</v>
      </c>
      <c r="D199" s="1" t="s">
        <v>2490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2505</v>
      </c>
      <c r="N199" s="1" t="n">
        <v>1.722</v>
      </c>
      <c r="O199" s="1" t="n">
        <v>97.34</v>
      </c>
      <c r="P199" s="1" t="s">
        <v>2455</v>
      </c>
    </row>
    <row r="200" customFormat="false" ht="15" hidden="false" customHeight="true" outlineLevel="0" collapsed="false">
      <c r="A200" s="1" t="n">
        <v>2</v>
      </c>
      <c r="B200" s="75" t="n">
        <v>46176</v>
      </c>
      <c r="C200" s="1" t="n">
        <v>22</v>
      </c>
      <c r="D200" s="1" t="s">
        <v>2490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2506</v>
      </c>
      <c r="N200" s="1" t="n">
        <v>1.736</v>
      </c>
      <c r="O200" s="1" t="n">
        <v>61.68</v>
      </c>
      <c r="P200" s="1" t="s">
        <v>2455</v>
      </c>
    </row>
    <row r="201" customFormat="false" ht="15" hidden="false" customHeight="true" outlineLevel="0" collapsed="false">
      <c r="A201" s="1" t="n">
        <v>2</v>
      </c>
      <c r="B201" s="75" t="n">
        <v>46176</v>
      </c>
      <c r="C201" s="1" t="n">
        <v>22</v>
      </c>
      <c r="D201" s="1" t="s">
        <v>2490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2507</v>
      </c>
      <c r="N201" s="1" t="n">
        <v>0.67</v>
      </c>
      <c r="O201" s="1" t="n">
        <v>1.62</v>
      </c>
      <c r="P201" s="1" t="s">
        <v>2455</v>
      </c>
    </row>
    <row r="202" customFormat="false" ht="15" hidden="false" customHeight="true" outlineLevel="0" collapsed="false">
      <c r="A202" s="1" t="n">
        <v>2</v>
      </c>
      <c r="B202" s="75" t="n">
        <v>46176</v>
      </c>
      <c r="C202" s="1" t="n">
        <v>22</v>
      </c>
      <c r="D202" s="1" t="s">
        <v>2490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2508</v>
      </c>
      <c r="N202" s="1" t="n">
        <v>9.735</v>
      </c>
      <c r="O202" s="1" t="n">
        <v>23.51</v>
      </c>
      <c r="P202" s="1" t="s">
        <v>2455</v>
      </c>
    </row>
    <row r="203" customFormat="false" ht="15" hidden="false" customHeight="true" outlineLevel="0" collapsed="false">
      <c r="A203" s="1" t="n">
        <v>2</v>
      </c>
      <c r="B203" s="75" t="n">
        <v>46176</v>
      </c>
      <c r="C203" s="1" t="n">
        <v>22</v>
      </c>
      <c r="D203" s="1" t="s">
        <v>2490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2509</v>
      </c>
      <c r="N203" s="1" t="n">
        <v>0.035</v>
      </c>
      <c r="O203" s="1" t="n">
        <v>0</v>
      </c>
      <c r="P203" s="1" t="s">
        <v>2455</v>
      </c>
    </row>
    <row r="204" customFormat="false" ht="15" hidden="false" customHeight="true" outlineLevel="0" collapsed="false">
      <c r="A204" s="1" t="n">
        <v>2</v>
      </c>
      <c r="B204" s="75" t="n">
        <v>46176</v>
      </c>
      <c r="C204" s="1" t="n">
        <v>100</v>
      </c>
      <c r="D204" s="1" t="s">
        <v>2510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2491</v>
      </c>
      <c r="N204" s="1" t="n">
        <v>3.218</v>
      </c>
      <c r="O204" s="1" t="n">
        <v>62.35</v>
      </c>
      <c r="P204" s="1" t="s">
        <v>2455</v>
      </c>
    </row>
    <row r="205" customFormat="false" ht="15" hidden="false" customHeight="true" outlineLevel="0" collapsed="false">
      <c r="A205" s="1" t="n">
        <v>2</v>
      </c>
      <c r="B205" s="75" t="n">
        <v>46176</v>
      </c>
      <c r="C205" s="1" t="n">
        <v>100</v>
      </c>
      <c r="D205" s="1" t="s">
        <v>2510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2496</v>
      </c>
      <c r="N205" s="1" t="n">
        <v>2.32</v>
      </c>
      <c r="O205" s="1" t="n">
        <v>63.69</v>
      </c>
      <c r="P205" s="1" t="s">
        <v>2455</v>
      </c>
    </row>
    <row r="206" customFormat="false" ht="15" hidden="false" customHeight="true" outlineLevel="0" collapsed="false">
      <c r="A206" s="1" t="n">
        <v>2</v>
      </c>
      <c r="B206" s="75" t="n">
        <v>46176</v>
      </c>
      <c r="C206" s="1" t="n">
        <v>100</v>
      </c>
      <c r="D206" s="1" t="s">
        <v>2510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2497</v>
      </c>
      <c r="N206" s="1" t="n">
        <v>2.324</v>
      </c>
      <c r="O206" s="1" t="n">
        <v>56.29</v>
      </c>
      <c r="P206" s="1" t="s">
        <v>2455</v>
      </c>
    </row>
    <row r="207" customFormat="false" ht="15" hidden="false" customHeight="true" outlineLevel="0" collapsed="false">
      <c r="A207" s="1" t="n">
        <v>2</v>
      </c>
      <c r="B207" s="75" t="n">
        <v>46176</v>
      </c>
      <c r="C207" s="1" t="n">
        <v>100</v>
      </c>
      <c r="D207" s="1" t="s">
        <v>2510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2498</v>
      </c>
      <c r="N207" s="1" t="n">
        <v>15.06</v>
      </c>
      <c r="O207" s="1" t="n">
        <v>474.25</v>
      </c>
      <c r="P207" s="1" t="s">
        <v>2455</v>
      </c>
    </row>
    <row r="208" customFormat="false" ht="15" hidden="false" customHeight="true" outlineLevel="0" collapsed="false">
      <c r="A208" s="1" t="n">
        <v>2</v>
      </c>
      <c r="B208" s="75" t="n">
        <v>46176</v>
      </c>
      <c r="C208" s="1" t="n">
        <v>100</v>
      </c>
      <c r="D208" s="1" t="s">
        <v>2510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2499</v>
      </c>
      <c r="N208" s="1" t="n">
        <v>9.465</v>
      </c>
      <c r="O208" s="1" t="n">
        <v>336.28</v>
      </c>
      <c r="P208" s="1" t="s">
        <v>2455</v>
      </c>
    </row>
    <row r="209" customFormat="false" ht="15" hidden="false" customHeight="true" outlineLevel="0" collapsed="false">
      <c r="A209" s="1" t="n">
        <v>2</v>
      </c>
      <c r="B209" s="75" t="n">
        <v>46176</v>
      </c>
      <c r="C209" s="1" t="n">
        <v>100</v>
      </c>
      <c r="D209" s="1" t="s">
        <v>2510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2500</v>
      </c>
      <c r="N209" s="1" t="n">
        <v>6.18</v>
      </c>
      <c r="O209" s="1" t="n">
        <v>249.52</v>
      </c>
      <c r="P209" s="1" t="s">
        <v>2455</v>
      </c>
    </row>
    <row r="210" customFormat="false" ht="15" hidden="false" customHeight="true" outlineLevel="0" collapsed="false">
      <c r="A210" s="1" t="n">
        <v>2</v>
      </c>
      <c r="B210" s="75" t="n">
        <v>46176</v>
      </c>
      <c r="C210" s="1" t="n">
        <v>100</v>
      </c>
      <c r="D210" s="1" t="s">
        <v>2510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2501</v>
      </c>
      <c r="N210" s="1" t="n">
        <v>10.955</v>
      </c>
      <c r="O210" s="1" t="n">
        <v>468.85</v>
      </c>
      <c r="P210" s="1" t="s">
        <v>2455</v>
      </c>
    </row>
    <row r="211" customFormat="false" ht="15" hidden="false" customHeight="true" outlineLevel="0" collapsed="false">
      <c r="A211" s="1" t="n">
        <v>2</v>
      </c>
      <c r="B211" s="75" t="n">
        <v>46176</v>
      </c>
      <c r="C211" s="1" t="n">
        <v>100</v>
      </c>
      <c r="D211" s="1" t="s">
        <v>2510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2502</v>
      </c>
      <c r="N211" s="1" t="n">
        <v>4.894</v>
      </c>
      <c r="O211" s="1" t="n">
        <v>213.41</v>
      </c>
      <c r="P211" s="1" t="s">
        <v>2455</v>
      </c>
    </row>
    <row r="212" customFormat="false" ht="15" hidden="false" customHeight="true" outlineLevel="0" collapsed="false">
      <c r="A212" s="1" t="n">
        <v>2</v>
      </c>
      <c r="B212" s="75" t="n">
        <v>46176</v>
      </c>
      <c r="C212" s="1" t="n">
        <v>100</v>
      </c>
      <c r="D212" s="1" t="s">
        <v>2510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2503</v>
      </c>
      <c r="N212" s="1" t="n">
        <v>1.824</v>
      </c>
      <c r="O212" s="1" t="n">
        <v>70.7</v>
      </c>
      <c r="P212" s="1" t="s">
        <v>2455</v>
      </c>
    </row>
    <row r="213" customFormat="false" ht="15" hidden="false" customHeight="true" outlineLevel="0" collapsed="false">
      <c r="A213" s="1" t="n">
        <v>2</v>
      </c>
      <c r="B213" s="75" t="n">
        <v>46176</v>
      </c>
      <c r="C213" s="1" t="n">
        <v>100</v>
      </c>
      <c r="D213" s="1" t="s">
        <v>2510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2504</v>
      </c>
      <c r="N213" s="1" t="n">
        <v>1.762</v>
      </c>
      <c r="O213" s="1" t="n">
        <v>85.37</v>
      </c>
      <c r="P213" s="1" t="s">
        <v>2455</v>
      </c>
    </row>
    <row r="214" customFormat="false" ht="15" hidden="false" customHeight="true" outlineLevel="0" collapsed="false">
      <c r="A214" s="1" t="n">
        <v>2</v>
      </c>
      <c r="B214" s="75" t="n">
        <v>46176</v>
      </c>
      <c r="C214" s="1" t="n">
        <v>100</v>
      </c>
      <c r="D214" s="1" t="s">
        <v>2510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2505</v>
      </c>
      <c r="N214" s="1" t="n">
        <v>1.722</v>
      </c>
      <c r="O214" s="1" t="n">
        <v>97.34</v>
      </c>
      <c r="P214" s="1" t="s">
        <v>2455</v>
      </c>
    </row>
    <row r="215" customFormat="false" ht="15" hidden="false" customHeight="true" outlineLevel="0" collapsed="false">
      <c r="A215" s="1" t="n">
        <v>2</v>
      </c>
      <c r="B215" s="75" t="n">
        <v>46176</v>
      </c>
      <c r="C215" s="1" t="n">
        <v>100</v>
      </c>
      <c r="D215" s="1" t="s">
        <v>2510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2506</v>
      </c>
      <c r="N215" s="1" t="n">
        <v>1.736</v>
      </c>
      <c r="O215" s="1" t="n">
        <v>61.68</v>
      </c>
      <c r="P215" s="1" t="s">
        <v>2455</v>
      </c>
    </row>
    <row r="216" customFormat="false" ht="15" hidden="false" customHeight="true" outlineLevel="0" collapsed="false">
      <c r="A216" s="1" t="n">
        <v>2</v>
      </c>
      <c r="B216" s="75" t="n">
        <v>46176</v>
      </c>
      <c r="C216" s="1" t="n">
        <v>100</v>
      </c>
      <c r="D216" s="1" t="s">
        <v>2510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2507</v>
      </c>
      <c r="N216" s="1" t="n">
        <v>0.67</v>
      </c>
      <c r="O216" s="1" t="n">
        <v>1.62</v>
      </c>
      <c r="P216" s="1" t="s">
        <v>2455</v>
      </c>
    </row>
    <row r="217" customFormat="false" ht="15" hidden="false" customHeight="true" outlineLevel="0" collapsed="false">
      <c r="A217" s="1" t="n">
        <v>2</v>
      </c>
      <c r="B217" s="75" t="n">
        <v>46176</v>
      </c>
      <c r="C217" s="1" t="n">
        <v>100</v>
      </c>
      <c r="D217" s="1" t="s">
        <v>2510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2508</v>
      </c>
      <c r="N217" s="1" t="n">
        <v>9.735</v>
      </c>
      <c r="O217" s="1" t="n">
        <v>23.51</v>
      </c>
      <c r="P217" s="1" t="s">
        <v>2455</v>
      </c>
    </row>
    <row r="218" customFormat="false" ht="15" hidden="false" customHeight="true" outlineLevel="0" collapsed="false">
      <c r="A218" s="1" t="n">
        <v>2</v>
      </c>
      <c r="B218" s="75" t="n">
        <v>46176</v>
      </c>
      <c r="C218" s="1" t="n">
        <v>100</v>
      </c>
      <c r="D218" s="1" t="s">
        <v>2510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2509</v>
      </c>
      <c r="N218" s="1" t="n">
        <v>0.035</v>
      </c>
      <c r="O218" s="1" t="n">
        <v>0</v>
      </c>
      <c r="P218" s="1" t="s">
        <v>2455</v>
      </c>
    </row>
    <row r="219" customFormat="false" ht="15" hidden="false" customHeight="true" outlineLevel="0" collapsed="false">
      <c r="A219" s="1" t="n">
        <v>2</v>
      </c>
      <c r="B219" s="75" t="n">
        <v>46177</v>
      </c>
      <c r="C219" s="1" t="n">
        <v>11</v>
      </c>
      <c r="D219" s="1" t="s">
        <v>2482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2511</v>
      </c>
      <c r="N219" s="1" t="n">
        <v>1800</v>
      </c>
      <c r="O219" s="1" t="n">
        <v>950</v>
      </c>
      <c r="P219" s="1" t="s">
        <v>2455</v>
      </c>
    </row>
    <row r="220" customFormat="false" ht="15" hidden="false" customHeight="true" outlineLevel="0" collapsed="false">
      <c r="A220" s="1" t="n">
        <v>2</v>
      </c>
      <c r="B220" s="75" t="n">
        <v>46177</v>
      </c>
      <c r="C220" s="1" t="n">
        <v>11</v>
      </c>
      <c r="D220" s="1" t="s">
        <v>2482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2461</v>
      </c>
      <c r="N220" s="1" t="n">
        <v>69.6</v>
      </c>
      <c r="O220" s="1" t="n">
        <v>1600.8</v>
      </c>
      <c r="P220" s="1" t="s">
        <v>2455</v>
      </c>
    </row>
    <row r="221" customFormat="false" ht="15" hidden="false" customHeight="true" outlineLevel="0" collapsed="false">
      <c r="A221" s="1" t="n">
        <v>2</v>
      </c>
      <c r="B221" s="75" t="n">
        <v>46177</v>
      </c>
      <c r="C221" s="1" t="n">
        <v>22</v>
      </c>
      <c r="D221" s="1" t="s">
        <v>2490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2491</v>
      </c>
      <c r="N221" s="1" t="n">
        <v>2.97</v>
      </c>
      <c r="O221" s="1" t="n">
        <v>59.39</v>
      </c>
      <c r="P221" s="1" t="s">
        <v>2455</v>
      </c>
    </row>
    <row r="222" customFormat="false" ht="15" hidden="false" customHeight="true" outlineLevel="0" collapsed="false">
      <c r="A222" s="1" t="n">
        <v>2</v>
      </c>
      <c r="B222" s="75" t="n">
        <v>46177</v>
      </c>
      <c r="C222" s="1" t="n">
        <v>22</v>
      </c>
      <c r="D222" s="1" t="s">
        <v>2490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2492</v>
      </c>
      <c r="N222" s="1" t="n">
        <v>8.995</v>
      </c>
      <c r="O222" s="1" t="n">
        <v>194.85</v>
      </c>
      <c r="P222" s="1" t="s">
        <v>2455</v>
      </c>
    </row>
    <row r="223" customFormat="false" ht="15" hidden="false" customHeight="true" outlineLevel="0" collapsed="false">
      <c r="A223" s="1" t="n">
        <v>2</v>
      </c>
      <c r="B223" s="75" t="n">
        <v>46177</v>
      </c>
      <c r="C223" s="1" t="n">
        <v>22</v>
      </c>
      <c r="D223" s="1" t="s">
        <v>2490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2493</v>
      </c>
      <c r="N223" s="1" t="n">
        <v>22.17</v>
      </c>
      <c r="O223" s="1" t="n">
        <v>554.17</v>
      </c>
      <c r="P223" s="1" t="s">
        <v>2455</v>
      </c>
    </row>
    <row r="224" customFormat="false" ht="15" hidden="false" customHeight="true" outlineLevel="0" collapsed="false">
      <c r="A224" s="1" t="n">
        <v>2</v>
      </c>
      <c r="B224" s="75" t="n">
        <v>46177</v>
      </c>
      <c r="C224" s="1" t="n">
        <v>22</v>
      </c>
      <c r="D224" s="1" t="s">
        <v>2490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2494</v>
      </c>
      <c r="N224" s="1" t="n">
        <v>19.47</v>
      </c>
      <c r="O224" s="1" t="n">
        <v>519.13</v>
      </c>
      <c r="P224" s="1" t="s">
        <v>2455</v>
      </c>
    </row>
    <row r="225" customFormat="false" ht="15" hidden="false" customHeight="true" outlineLevel="0" collapsed="false">
      <c r="A225" s="1" t="n">
        <v>2</v>
      </c>
      <c r="B225" s="75" t="n">
        <v>46177</v>
      </c>
      <c r="C225" s="1" t="n">
        <v>22</v>
      </c>
      <c r="D225" s="1" t="s">
        <v>2490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2495</v>
      </c>
      <c r="N225" s="1" t="n">
        <v>1.305</v>
      </c>
      <c r="O225" s="1" t="n">
        <v>30.44</v>
      </c>
      <c r="P225" s="1" t="s">
        <v>2455</v>
      </c>
    </row>
    <row r="226" customFormat="false" ht="15" hidden="false" customHeight="true" outlineLevel="0" collapsed="false">
      <c r="A226" s="1" t="n">
        <v>2</v>
      </c>
      <c r="B226" s="75" t="n">
        <v>46177</v>
      </c>
      <c r="C226" s="1" t="n">
        <v>22</v>
      </c>
      <c r="D226" s="1" t="s">
        <v>2490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2593</v>
      </c>
      <c r="N226" s="1" t="n">
        <v>2.85</v>
      </c>
      <c r="O226" s="1" t="n">
        <v>71.24</v>
      </c>
      <c r="P226" s="1" t="s">
        <v>2455</v>
      </c>
    </row>
    <row r="227" customFormat="false" ht="15" hidden="false" customHeight="true" outlineLevel="0" collapsed="false">
      <c r="A227" s="1" t="n">
        <v>2</v>
      </c>
      <c r="B227" s="75" t="n">
        <v>46177</v>
      </c>
      <c r="C227" s="1" t="n">
        <v>22</v>
      </c>
      <c r="D227" s="1" t="s">
        <v>2490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2497</v>
      </c>
      <c r="N227" s="1" t="n">
        <v>2.248</v>
      </c>
      <c r="O227" s="1" t="n">
        <v>56.19</v>
      </c>
      <c r="P227" s="1" t="s">
        <v>2455</v>
      </c>
    </row>
    <row r="228" customFormat="false" ht="15" hidden="false" customHeight="true" outlineLevel="0" collapsed="false">
      <c r="A228" s="1" t="n">
        <v>2</v>
      </c>
      <c r="B228" s="75" t="n">
        <v>46177</v>
      </c>
      <c r="C228" s="1" t="n">
        <v>22</v>
      </c>
      <c r="D228" s="1" t="s">
        <v>2490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2594</v>
      </c>
      <c r="N228" s="1" t="n">
        <v>3.844</v>
      </c>
      <c r="O228" s="1" t="n">
        <v>102.49</v>
      </c>
      <c r="P228" s="1" t="s">
        <v>2455</v>
      </c>
    </row>
    <row r="229" customFormat="false" ht="15" hidden="false" customHeight="true" outlineLevel="0" collapsed="false">
      <c r="A229" s="1" t="n">
        <v>2</v>
      </c>
      <c r="B229" s="75" t="n">
        <v>46177</v>
      </c>
      <c r="C229" s="1" t="n">
        <v>22</v>
      </c>
      <c r="D229" s="1" t="s">
        <v>2490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2507</v>
      </c>
      <c r="N229" s="1" t="n">
        <v>2.774</v>
      </c>
      <c r="O229" s="1" t="n">
        <v>6.91</v>
      </c>
      <c r="P229" s="1" t="s">
        <v>2455</v>
      </c>
    </row>
    <row r="230" customFormat="false" ht="15" hidden="false" customHeight="true" outlineLevel="0" collapsed="false">
      <c r="A230" s="1" t="n">
        <v>2</v>
      </c>
      <c r="B230" s="75" t="n">
        <v>46177</v>
      </c>
      <c r="C230" s="1" t="n">
        <v>22</v>
      </c>
      <c r="D230" s="1" t="s">
        <v>2490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2508</v>
      </c>
      <c r="N230" s="1" t="n">
        <v>2.4</v>
      </c>
      <c r="O230" s="1" t="n">
        <v>5.98</v>
      </c>
      <c r="P230" s="1" t="s">
        <v>2455</v>
      </c>
    </row>
    <row r="231" customFormat="false" ht="15" hidden="false" customHeight="true" outlineLevel="0" collapsed="false">
      <c r="A231" s="1" t="n">
        <v>2</v>
      </c>
      <c r="B231" s="75" t="n">
        <v>46177</v>
      </c>
      <c r="C231" s="1" t="n">
        <v>22</v>
      </c>
      <c r="D231" s="1" t="s">
        <v>2490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2509</v>
      </c>
      <c r="N231" s="1" t="n">
        <v>0.574</v>
      </c>
      <c r="O231" s="1" t="n">
        <v>0.01</v>
      </c>
      <c r="P231" s="1" t="s">
        <v>2455</v>
      </c>
    </row>
    <row r="232" customFormat="false" ht="15" hidden="false" customHeight="true" outlineLevel="0" collapsed="false">
      <c r="A232" s="1" t="n">
        <v>2</v>
      </c>
      <c r="B232" s="75" t="n">
        <v>46177</v>
      </c>
      <c r="C232" s="1" t="n">
        <v>100</v>
      </c>
      <c r="D232" s="1" t="s">
        <v>2510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2491</v>
      </c>
      <c r="N232" s="1" t="n">
        <v>2.97</v>
      </c>
      <c r="O232" s="1" t="n">
        <v>59.39</v>
      </c>
      <c r="P232" s="1" t="s">
        <v>2455</v>
      </c>
    </row>
    <row r="233" customFormat="false" ht="15" hidden="false" customHeight="true" outlineLevel="0" collapsed="false">
      <c r="A233" s="1" t="n">
        <v>2</v>
      </c>
      <c r="B233" s="75" t="n">
        <v>46177</v>
      </c>
      <c r="C233" s="1" t="n">
        <v>100</v>
      </c>
      <c r="D233" s="1" t="s">
        <v>2510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2492</v>
      </c>
      <c r="N233" s="1" t="n">
        <v>8.995</v>
      </c>
      <c r="O233" s="1" t="n">
        <v>194.85</v>
      </c>
      <c r="P233" s="1" t="s">
        <v>2455</v>
      </c>
    </row>
    <row r="234" customFormat="false" ht="15" hidden="false" customHeight="true" outlineLevel="0" collapsed="false">
      <c r="A234" s="1" t="n">
        <v>2</v>
      </c>
      <c r="B234" s="75" t="n">
        <v>46177</v>
      </c>
      <c r="C234" s="1" t="n">
        <v>100</v>
      </c>
      <c r="D234" s="1" t="s">
        <v>2510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2493</v>
      </c>
      <c r="N234" s="1" t="n">
        <v>22.17</v>
      </c>
      <c r="O234" s="1" t="n">
        <v>554.17</v>
      </c>
      <c r="P234" s="1" t="s">
        <v>2455</v>
      </c>
    </row>
    <row r="235" customFormat="false" ht="15" hidden="false" customHeight="true" outlineLevel="0" collapsed="false">
      <c r="A235" s="1" t="n">
        <v>2</v>
      </c>
      <c r="B235" s="75" t="n">
        <v>46177</v>
      </c>
      <c r="C235" s="1" t="n">
        <v>100</v>
      </c>
      <c r="D235" s="1" t="s">
        <v>2510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2494</v>
      </c>
      <c r="N235" s="1" t="n">
        <v>19.47</v>
      </c>
      <c r="O235" s="1" t="n">
        <v>519.13</v>
      </c>
      <c r="P235" s="1" t="s">
        <v>2455</v>
      </c>
    </row>
    <row r="236" customFormat="false" ht="15" hidden="false" customHeight="true" outlineLevel="0" collapsed="false">
      <c r="A236" s="1" t="n">
        <v>2</v>
      </c>
      <c r="B236" s="75" t="n">
        <v>46177</v>
      </c>
      <c r="C236" s="1" t="n">
        <v>100</v>
      </c>
      <c r="D236" s="1" t="s">
        <v>2510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2495</v>
      </c>
      <c r="N236" s="1" t="n">
        <v>1.305</v>
      </c>
      <c r="O236" s="1" t="n">
        <v>30.44</v>
      </c>
      <c r="P236" s="1" t="s">
        <v>2455</v>
      </c>
    </row>
    <row r="237" customFormat="false" ht="15" hidden="false" customHeight="true" outlineLevel="0" collapsed="false">
      <c r="A237" s="1" t="n">
        <v>2</v>
      </c>
      <c r="B237" s="75" t="n">
        <v>46177</v>
      </c>
      <c r="C237" s="1" t="n">
        <v>100</v>
      </c>
      <c r="D237" s="1" t="s">
        <v>2510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2593</v>
      </c>
      <c r="N237" s="1" t="n">
        <v>2.85</v>
      </c>
      <c r="O237" s="1" t="n">
        <v>71.24</v>
      </c>
      <c r="P237" s="1" t="s">
        <v>2455</v>
      </c>
    </row>
    <row r="238" customFormat="false" ht="15" hidden="false" customHeight="true" outlineLevel="0" collapsed="false">
      <c r="A238" s="1" t="n">
        <v>2</v>
      </c>
      <c r="B238" s="75" t="n">
        <v>46177</v>
      </c>
      <c r="C238" s="1" t="n">
        <v>100</v>
      </c>
      <c r="D238" s="1" t="s">
        <v>2510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2497</v>
      </c>
      <c r="N238" s="1" t="n">
        <v>2.248</v>
      </c>
      <c r="O238" s="1" t="n">
        <v>56.19</v>
      </c>
      <c r="P238" s="1" t="s">
        <v>2455</v>
      </c>
    </row>
    <row r="239" customFormat="false" ht="15" hidden="false" customHeight="true" outlineLevel="0" collapsed="false">
      <c r="A239" s="1" t="n">
        <v>2</v>
      </c>
      <c r="B239" s="75" t="n">
        <v>46177</v>
      </c>
      <c r="C239" s="1" t="n">
        <v>100</v>
      </c>
      <c r="D239" s="1" t="s">
        <v>2510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2594</v>
      </c>
      <c r="N239" s="1" t="n">
        <v>3.844</v>
      </c>
      <c r="O239" s="1" t="n">
        <v>102.49</v>
      </c>
      <c r="P239" s="1" t="s">
        <v>2455</v>
      </c>
    </row>
    <row r="240" customFormat="false" ht="15" hidden="false" customHeight="true" outlineLevel="0" collapsed="false">
      <c r="A240" s="1" t="n">
        <v>2</v>
      </c>
      <c r="B240" s="75" t="n">
        <v>46177</v>
      </c>
      <c r="C240" s="1" t="n">
        <v>100</v>
      </c>
      <c r="D240" s="1" t="s">
        <v>2510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2507</v>
      </c>
      <c r="N240" s="1" t="n">
        <v>2.774</v>
      </c>
      <c r="O240" s="1" t="n">
        <v>6.91</v>
      </c>
      <c r="P240" s="1" t="s">
        <v>2455</v>
      </c>
    </row>
    <row r="241" customFormat="false" ht="15" hidden="false" customHeight="true" outlineLevel="0" collapsed="false">
      <c r="A241" s="1" t="n">
        <v>2</v>
      </c>
      <c r="B241" s="75" t="n">
        <v>46177</v>
      </c>
      <c r="C241" s="1" t="n">
        <v>100</v>
      </c>
      <c r="D241" s="1" t="s">
        <v>2510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2508</v>
      </c>
      <c r="N241" s="1" t="n">
        <v>2.4</v>
      </c>
      <c r="O241" s="1" t="n">
        <v>5.98</v>
      </c>
      <c r="P241" s="1" t="s">
        <v>2455</v>
      </c>
    </row>
    <row r="242" customFormat="false" ht="15" hidden="false" customHeight="true" outlineLevel="0" collapsed="false">
      <c r="A242" s="1" t="n">
        <v>2</v>
      </c>
      <c r="B242" s="75" t="n">
        <v>46177</v>
      </c>
      <c r="C242" s="1" t="n">
        <v>100</v>
      </c>
      <c r="D242" s="1" t="s">
        <v>2510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2509</v>
      </c>
      <c r="N242" s="1" t="n">
        <v>0.574</v>
      </c>
      <c r="O242" s="1" t="n">
        <v>0.01</v>
      </c>
      <c r="P242" s="1" t="s">
        <v>2455</v>
      </c>
    </row>
    <row r="243" customFormat="false" ht="15" hidden="false" customHeight="true" outlineLevel="0" collapsed="false">
      <c r="A243" s="1" t="n">
        <v>2</v>
      </c>
      <c r="B243" s="75" t="n">
        <v>46178</v>
      </c>
      <c r="C243" s="1" t="n">
        <v>1</v>
      </c>
      <c r="D243" s="1" t="s">
        <v>2453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2454</v>
      </c>
      <c r="N243" s="1" t="n">
        <v>15</v>
      </c>
      <c r="O243" s="1" t="n">
        <v>74.85</v>
      </c>
      <c r="P243" s="1" t="s">
        <v>2455</v>
      </c>
    </row>
    <row r="244" customFormat="false" ht="15" hidden="false" customHeight="true" outlineLevel="0" collapsed="false">
      <c r="A244" s="1" t="n">
        <v>2</v>
      </c>
      <c r="B244" s="75" t="n">
        <v>46178</v>
      </c>
      <c r="C244" s="1" t="n">
        <v>1</v>
      </c>
      <c r="D244" s="1" t="s">
        <v>2453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2456</v>
      </c>
      <c r="N244" s="1" t="n">
        <v>30</v>
      </c>
      <c r="O244" s="1" t="n">
        <v>135</v>
      </c>
      <c r="P244" s="1" t="s">
        <v>2455</v>
      </c>
    </row>
    <row r="245" customFormat="false" ht="15" hidden="false" customHeight="true" outlineLevel="0" collapsed="false">
      <c r="A245" s="1" t="n">
        <v>2</v>
      </c>
      <c r="B245" s="75" t="n">
        <v>46178</v>
      </c>
      <c r="C245" s="1" t="n">
        <v>1</v>
      </c>
      <c r="D245" s="1" t="s">
        <v>2453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2595</v>
      </c>
      <c r="N245" s="1" t="n">
        <v>5</v>
      </c>
      <c r="O245" s="1" t="n">
        <v>22.5</v>
      </c>
      <c r="P245" s="1" t="s">
        <v>2455</v>
      </c>
    </row>
    <row r="246" customFormat="false" ht="15" hidden="false" customHeight="true" outlineLevel="0" collapsed="false">
      <c r="A246" s="1" t="n">
        <v>2</v>
      </c>
      <c r="B246" s="75" t="n">
        <v>46178</v>
      </c>
      <c r="C246" s="1" t="n">
        <v>1</v>
      </c>
      <c r="D246" s="1" t="s">
        <v>2453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2458</v>
      </c>
      <c r="N246" s="1" t="n">
        <v>10</v>
      </c>
      <c r="O246" s="1" t="n">
        <v>49.9</v>
      </c>
      <c r="P246" s="1" t="s">
        <v>2455</v>
      </c>
    </row>
    <row r="247" customFormat="false" ht="15" hidden="false" customHeight="true" outlineLevel="0" collapsed="false">
      <c r="A247" s="1" t="n">
        <v>2</v>
      </c>
      <c r="B247" s="75" t="n">
        <v>46178</v>
      </c>
      <c r="C247" s="1" t="n">
        <v>1</v>
      </c>
      <c r="D247" s="1" t="s">
        <v>2453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2596</v>
      </c>
      <c r="N247" s="1" t="n">
        <v>3</v>
      </c>
      <c r="O247" s="1" t="n">
        <v>18</v>
      </c>
      <c r="P247" s="1" t="s">
        <v>2455</v>
      </c>
    </row>
    <row r="248" customFormat="false" ht="15" hidden="false" customHeight="true" outlineLevel="0" collapsed="false">
      <c r="A248" s="1" t="n">
        <v>2</v>
      </c>
      <c r="B248" s="75" t="n">
        <v>46178</v>
      </c>
      <c r="C248" s="1" t="n">
        <v>1</v>
      </c>
      <c r="D248" s="1" t="s">
        <v>2453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2597</v>
      </c>
      <c r="N248" s="1" t="n">
        <v>5</v>
      </c>
      <c r="O248" s="1" t="n">
        <v>30</v>
      </c>
      <c r="P248" s="1" t="s">
        <v>2455</v>
      </c>
    </row>
    <row r="249" customFormat="false" ht="15" hidden="false" customHeight="true" outlineLevel="0" collapsed="false">
      <c r="A249" s="1" t="n">
        <v>2</v>
      </c>
      <c r="B249" s="75" t="n">
        <v>46178</v>
      </c>
      <c r="C249" s="1" t="n">
        <v>1</v>
      </c>
      <c r="D249" s="1" t="s">
        <v>2453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2598</v>
      </c>
      <c r="N249" s="1" t="n">
        <v>10</v>
      </c>
      <c r="O249" s="1" t="n">
        <v>60</v>
      </c>
      <c r="P249" s="1" t="s">
        <v>2455</v>
      </c>
    </row>
    <row r="250" customFormat="false" ht="15" hidden="false" customHeight="true" outlineLevel="0" collapsed="false">
      <c r="A250" s="1" t="n">
        <v>2</v>
      </c>
      <c r="B250" s="75" t="n">
        <v>46178</v>
      </c>
      <c r="C250" s="1" t="n">
        <v>1</v>
      </c>
      <c r="D250" s="1" t="s">
        <v>2453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2599</v>
      </c>
      <c r="N250" s="1" t="n">
        <v>3</v>
      </c>
      <c r="O250" s="1" t="n">
        <v>18</v>
      </c>
      <c r="P250" s="1" t="s">
        <v>2455</v>
      </c>
    </row>
    <row r="251" customFormat="false" ht="15" hidden="false" customHeight="true" outlineLevel="0" collapsed="false">
      <c r="A251" s="1" t="n">
        <v>2</v>
      </c>
      <c r="B251" s="75" t="n">
        <v>46178</v>
      </c>
      <c r="C251" s="1" t="n">
        <v>1</v>
      </c>
      <c r="D251" s="1" t="s">
        <v>2453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2600</v>
      </c>
      <c r="N251" s="1" t="n">
        <v>5</v>
      </c>
      <c r="O251" s="1" t="n">
        <v>35</v>
      </c>
      <c r="P251" s="1" t="s">
        <v>2455</v>
      </c>
    </row>
    <row r="252" customFormat="false" ht="15" hidden="false" customHeight="true" outlineLevel="0" collapsed="false">
      <c r="A252" s="1" t="n">
        <v>2</v>
      </c>
      <c r="B252" s="75" t="n">
        <v>46178</v>
      </c>
      <c r="C252" s="1" t="n">
        <v>1</v>
      </c>
      <c r="D252" s="1" t="s">
        <v>2453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2513</v>
      </c>
      <c r="N252" s="1" t="n">
        <v>2</v>
      </c>
      <c r="O252" s="1" t="n">
        <v>15.4</v>
      </c>
      <c r="P252" s="1" t="s">
        <v>2455</v>
      </c>
    </row>
    <row r="253" customFormat="false" ht="15" hidden="false" customHeight="true" outlineLevel="0" collapsed="false">
      <c r="A253" s="1" t="n">
        <v>2</v>
      </c>
      <c r="B253" s="75" t="n">
        <v>46178</v>
      </c>
      <c r="C253" s="1" t="n">
        <v>1</v>
      </c>
      <c r="D253" s="1" t="s">
        <v>2453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2515</v>
      </c>
      <c r="N253" s="1" t="n">
        <v>6</v>
      </c>
      <c r="O253" s="1" t="n">
        <v>42</v>
      </c>
      <c r="P253" s="1" t="s">
        <v>2455</v>
      </c>
    </row>
    <row r="254" customFormat="false" ht="15" hidden="false" customHeight="true" outlineLevel="0" collapsed="false">
      <c r="A254" s="1" t="n">
        <v>2</v>
      </c>
      <c r="B254" s="75" t="n">
        <v>46178</v>
      </c>
      <c r="C254" s="1" t="n">
        <v>1</v>
      </c>
      <c r="D254" s="1" t="s">
        <v>2453</v>
      </c>
      <c r="E254" s="1" t="n">
        <v>1328</v>
      </c>
      <c r="F254" s="1" t="s">
        <v>95</v>
      </c>
      <c r="I254" s="1" t="n">
        <v>3659</v>
      </c>
      <c r="J254" s="1" t="n">
        <v>31784</v>
      </c>
      <c r="K254" s="1" t="n">
        <v>7898588380545</v>
      </c>
      <c r="L254" s="1" t="s">
        <v>2601</v>
      </c>
      <c r="N254" s="1" t="n">
        <v>2</v>
      </c>
      <c r="O254" s="1" t="n">
        <v>11.44</v>
      </c>
      <c r="P254" s="1" t="s">
        <v>2455</v>
      </c>
    </row>
    <row r="255" customFormat="false" ht="15" hidden="false" customHeight="true" outlineLevel="0" collapsed="false">
      <c r="A255" s="1" t="n">
        <v>2</v>
      </c>
      <c r="B255" s="75" t="n">
        <v>46178</v>
      </c>
      <c r="C255" s="1" t="n">
        <v>1</v>
      </c>
      <c r="D255" s="1" t="s">
        <v>2453</v>
      </c>
      <c r="E255" s="1" t="n">
        <v>1328</v>
      </c>
      <c r="F255" s="1" t="s">
        <v>95</v>
      </c>
      <c r="I255" s="1" t="n">
        <v>3659</v>
      </c>
      <c r="J255" s="1" t="n">
        <v>31782</v>
      </c>
      <c r="K255" s="1" t="n">
        <v>7898588380132</v>
      </c>
      <c r="L255" s="1" t="s">
        <v>2516</v>
      </c>
      <c r="N255" s="1" t="n">
        <v>3</v>
      </c>
      <c r="O255" s="1" t="n">
        <v>17.16</v>
      </c>
      <c r="P255" s="1" t="s">
        <v>2455</v>
      </c>
    </row>
    <row r="256" customFormat="false" ht="15" hidden="false" customHeight="true" outlineLevel="0" collapsed="false">
      <c r="A256" s="1" t="n">
        <v>2</v>
      </c>
      <c r="B256" s="75" t="n">
        <v>46178</v>
      </c>
      <c r="C256" s="1" t="n">
        <v>1</v>
      </c>
      <c r="D256" s="1" t="s">
        <v>2453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2517</v>
      </c>
      <c r="N256" s="1" t="n">
        <v>2</v>
      </c>
      <c r="O256" s="1" t="n">
        <v>11.44</v>
      </c>
      <c r="P256" s="1" t="s">
        <v>2455</v>
      </c>
    </row>
    <row r="257" customFormat="false" ht="15" hidden="false" customHeight="true" outlineLevel="0" collapsed="false">
      <c r="A257" s="1" t="n">
        <v>2</v>
      </c>
      <c r="B257" s="75" t="n">
        <v>46178</v>
      </c>
      <c r="C257" s="1" t="n">
        <v>1</v>
      </c>
      <c r="D257" s="1" t="s">
        <v>2453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2457</v>
      </c>
      <c r="N257" s="1" t="n">
        <v>2</v>
      </c>
      <c r="O257" s="1" t="n">
        <v>11.44</v>
      </c>
      <c r="P257" s="1" t="s">
        <v>2455</v>
      </c>
    </row>
    <row r="258" customFormat="false" ht="15" hidden="false" customHeight="true" outlineLevel="0" collapsed="false">
      <c r="A258" s="1" t="n">
        <v>2</v>
      </c>
      <c r="B258" s="75" t="n">
        <v>46178</v>
      </c>
      <c r="C258" s="1" t="n">
        <v>1</v>
      </c>
      <c r="D258" s="1" t="s">
        <v>2453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2519</v>
      </c>
      <c r="N258" s="1" t="n">
        <v>3</v>
      </c>
      <c r="O258" s="1" t="n">
        <v>17.16</v>
      </c>
      <c r="P258" s="1" t="s">
        <v>2455</v>
      </c>
    </row>
    <row r="259" customFormat="false" ht="15" hidden="false" customHeight="true" outlineLevel="0" collapsed="false">
      <c r="A259" s="1" t="n">
        <v>2</v>
      </c>
      <c r="B259" s="75" t="n">
        <v>46178</v>
      </c>
      <c r="C259" s="1" t="n">
        <v>1</v>
      </c>
      <c r="D259" s="1" t="s">
        <v>2453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2520</v>
      </c>
      <c r="N259" s="1" t="n">
        <v>10</v>
      </c>
      <c r="O259" s="1" t="n">
        <v>120</v>
      </c>
      <c r="P259" s="1" t="s">
        <v>2455</v>
      </c>
    </row>
    <row r="260" customFormat="false" ht="15" hidden="false" customHeight="true" outlineLevel="0" collapsed="false">
      <c r="A260" s="1" t="n">
        <v>2</v>
      </c>
      <c r="B260" s="75" t="n">
        <v>46178</v>
      </c>
      <c r="C260" s="1" t="n">
        <v>1</v>
      </c>
      <c r="D260" s="1" t="s">
        <v>2453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2521</v>
      </c>
      <c r="N260" s="1" t="n">
        <v>5</v>
      </c>
      <c r="O260" s="1" t="n">
        <v>20</v>
      </c>
      <c r="P260" s="1" t="s">
        <v>2455</v>
      </c>
    </row>
    <row r="261" customFormat="false" ht="15" hidden="false" customHeight="true" outlineLevel="0" collapsed="false">
      <c r="A261" s="1" t="n">
        <v>2</v>
      </c>
      <c r="B261" s="75" t="n">
        <v>46178</v>
      </c>
      <c r="C261" s="1" t="n">
        <v>1</v>
      </c>
      <c r="D261" s="1" t="s">
        <v>2453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2602</v>
      </c>
      <c r="N261" s="1" t="n">
        <v>48</v>
      </c>
      <c r="O261" s="1" t="n">
        <v>75.16</v>
      </c>
      <c r="P261" s="1" t="s">
        <v>2455</v>
      </c>
    </row>
    <row r="262" customFormat="false" ht="15" hidden="false" customHeight="true" outlineLevel="0" collapsed="false">
      <c r="A262" s="1" t="n">
        <v>2</v>
      </c>
      <c r="B262" s="75" t="n">
        <v>46178</v>
      </c>
      <c r="C262" s="1" t="n">
        <v>1</v>
      </c>
      <c r="D262" s="1" t="s">
        <v>2453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2603</v>
      </c>
      <c r="N262" s="1" t="n">
        <v>48</v>
      </c>
      <c r="O262" s="1" t="n">
        <v>90.08</v>
      </c>
      <c r="P262" s="1" t="s">
        <v>2455</v>
      </c>
    </row>
    <row r="263" customFormat="false" ht="15" hidden="false" customHeight="true" outlineLevel="0" collapsed="false">
      <c r="A263" s="1" t="n">
        <v>2</v>
      </c>
      <c r="B263" s="75" t="n">
        <v>46178</v>
      </c>
      <c r="C263" s="1" t="n">
        <v>1</v>
      </c>
      <c r="D263" s="1" t="s">
        <v>2453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2604</v>
      </c>
      <c r="N263" s="1" t="n">
        <v>24</v>
      </c>
      <c r="O263" s="1" t="n">
        <v>42.06</v>
      </c>
      <c r="P263" s="1" t="s">
        <v>2455</v>
      </c>
    </row>
    <row r="264" customFormat="false" ht="15" hidden="false" customHeight="true" outlineLevel="0" collapsed="false">
      <c r="A264" s="1" t="n">
        <v>2</v>
      </c>
      <c r="B264" s="75" t="n">
        <v>46178</v>
      </c>
      <c r="C264" s="1" t="n">
        <v>1</v>
      </c>
      <c r="D264" s="1" t="s">
        <v>2453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2605</v>
      </c>
      <c r="N264" s="1" t="n">
        <v>48</v>
      </c>
      <c r="O264" s="1" t="n">
        <v>123</v>
      </c>
      <c r="P264" s="1" t="s">
        <v>2455</v>
      </c>
    </row>
    <row r="265" customFormat="false" ht="15" hidden="false" customHeight="true" outlineLevel="0" collapsed="false">
      <c r="A265" s="1" t="n">
        <v>2</v>
      </c>
      <c r="B265" s="75" t="n">
        <v>46178</v>
      </c>
      <c r="C265" s="1" t="n">
        <v>1</v>
      </c>
      <c r="D265" s="1" t="s">
        <v>2453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2606</v>
      </c>
      <c r="N265" s="1" t="n">
        <v>48</v>
      </c>
      <c r="O265" s="1" t="n">
        <v>223.6</v>
      </c>
      <c r="P265" s="1" t="s">
        <v>2455</v>
      </c>
    </row>
    <row r="266" customFormat="false" ht="15" hidden="false" customHeight="true" outlineLevel="0" collapsed="false">
      <c r="A266" s="1" t="n">
        <v>2</v>
      </c>
      <c r="B266" s="75" t="n">
        <v>46178</v>
      </c>
      <c r="C266" s="1" t="n">
        <v>1</v>
      </c>
      <c r="D266" s="1" t="s">
        <v>2453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2607</v>
      </c>
      <c r="N266" s="1" t="n">
        <v>24</v>
      </c>
      <c r="O266" s="1" t="n">
        <v>64.66</v>
      </c>
      <c r="P266" s="1" t="s">
        <v>2455</v>
      </c>
    </row>
    <row r="267" customFormat="false" ht="15" hidden="false" customHeight="true" outlineLevel="0" collapsed="false">
      <c r="A267" s="1" t="n">
        <v>2</v>
      </c>
      <c r="B267" s="75" t="n">
        <v>46178</v>
      </c>
      <c r="C267" s="1" t="n">
        <v>1</v>
      </c>
      <c r="D267" s="1" t="s">
        <v>2453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2476</v>
      </c>
      <c r="N267" s="1" t="n">
        <v>15</v>
      </c>
      <c r="O267" s="1" t="n">
        <v>22.5</v>
      </c>
      <c r="P267" s="1" t="s">
        <v>2455</v>
      </c>
    </row>
    <row r="268" customFormat="false" ht="15" hidden="false" customHeight="true" outlineLevel="0" collapsed="false">
      <c r="A268" s="1" t="n">
        <v>2</v>
      </c>
      <c r="B268" s="75" t="n">
        <v>46178</v>
      </c>
      <c r="C268" s="1" t="n">
        <v>1</v>
      </c>
      <c r="D268" s="1" t="s">
        <v>2453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2477</v>
      </c>
      <c r="N268" s="1" t="n">
        <v>6</v>
      </c>
      <c r="O268" s="1" t="n">
        <v>21</v>
      </c>
      <c r="P268" s="1" t="s">
        <v>2455</v>
      </c>
    </row>
    <row r="269" customFormat="false" ht="15" hidden="false" customHeight="true" outlineLevel="0" collapsed="false">
      <c r="A269" s="1" t="n">
        <v>2</v>
      </c>
      <c r="B269" s="75" t="n">
        <v>46178</v>
      </c>
      <c r="C269" s="1" t="n">
        <v>1</v>
      </c>
      <c r="D269" s="1" t="s">
        <v>2453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2478</v>
      </c>
      <c r="N269" s="1" t="n">
        <v>50</v>
      </c>
      <c r="O269" s="1" t="n">
        <v>90</v>
      </c>
      <c r="P269" s="1" t="s">
        <v>2455</v>
      </c>
    </row>
    <row r="270" customFormat="false" ht="15" hidden="false" customHeight="true" outlineLevel="0" collapsed="false">
      <c r="A270" s="1" t="n">
        <v>2</v>
      </c>
      <c r="B270" s="75" t="n">
        <v>46178</v>
      </c>
      <c r="C270" s="1" t="n">
        <v>1</v>
      </c>
      <c r="D270" s="1" t="s">
        <v>2453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2478</v>
      </c>
      <c r="N270" s="1" t="n">
        <v>50</v>
      </c>
      <c r="O270" s="1" t="n">
        <v>90</v>
      </c>
      <c r="P270" s="1" t="s">
        <v>2455</v>
      </c>
    </row>
    <row r="271" customFormat="false" ht="15" hidden="false" customHeight="true" outlineLevel="0" collapsed="false">
      <c r="A271" s="1" t="n">
        <v>2</v>
      </c>
      <c r="B271" s="75" t="n">
        <v>46178</v>
      </c>
      <c r="C271" s="1" t="n">
        <v>1</v>
      </c>
      <c r="D271" s="1" t="s">
        <v>2453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2476</v>
      </c>
      <c r="N271" s="1" t="n">
        <v>5</v>
      </c>
      <c r="O271" s="1" t="n">
        <v>7.5</v>
      </c>
      <c r="P271" s="1" t="s">
        <v>2455</v>
      </c>
    </row>
    <row r="272" customFormat="false" ht="15" hidden="false" customHeight="true" outlineLevel="0" collapsed="false">
      <c r="A272" s="1" t="n">
        <v>2</v>
      </c>
      <c r="B272" s="75" t="n">
        <v>46178</v>
      </c>
      <c r="C272" s="1" t="n">
        <v>1</v>
      </c>
      <c r="D272" s="1" t="s">
        <v>2453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2477</v>
      </c>
      <c r="N272" s="1" t="n">
        <v>5</v>
      </c>
      <c r="O272" s="1" t="n">
        <v>20</v>
      </c>
      <c r="P272" s="1" t="s">
        <v>2455</v>
      </c>
    </row>
    <row r="273" customFormat="false" ht="15" hidden="false" customHeight="true" outlineLevel="0" collapsed="false">
      <c r="A273" s="1" t="n">
        <v>2</v>
      </c>
      <c r="B273" s="75" t="n">
        <v>46178</v>
      </c>
      <c r="C273" s="1" t="n">
        <v>1</v>
      </c>
      <c r="D273" s="1" t="s">
        <v>2453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2478</v>
      </c>
      <c r="N273" s="1" t="n">
        <v>30</v>
      </c>
      <c r="O273" s="1" t="n">
        <v>54</v>
      </c>
      <c r="P273" s="1" t="s">
        <v>2455</v>
      </c>
    </row>
    <row r="274" customFormat="false" ht="15" hidden="false" customHeight="true" outlineLevel="0" collapsed="false">
      <c r="A274" s="1" t="n">
        <v>2</v>
      </c>
      <c r="B274" s="75" t="n">
        <v>46178</v>
      </c>
      <c r="C274" s="1" t="n">
        <v>2</v>
      </c>
      <c r="D274" s="1" t="s">
        <v>2544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2547</v>
      </c>
      <c r="N274" s="1" t="n">
        <v>24</v>
      </c>
      <c r="O274" s="1" t="n">
        <v>160</v>
      </c>
      <c r="P274" s="1" t="s">
        <v>2455</v>
      </c>
    </row>
    <row r="275" customFormat="false" ht="15" hidden="false" customHeight="true" outlineLevel="0" collapsed="false">
      <c r="A275" s="1" t="n">
        <v>2</v>
      </c>
      <c r="B275" s="75" t="n">
        <v>46178</v>
      </c>
      <c r="C275" s="1" t="n">
        <v>2</v>
      </c>
      <c r="D275" s="1" t="s">
        <v>2544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2550</v>
      </c>
      <c r="N275" s="1" t="n">
        <v>20</v>
      </c>
      <c r="O275" s="1" t="n">
        <v>40</v>
      </c>
      <c r="P275" s="1" t="s">
        <v>2455</v>
      </c>
    </row>
    <row r="276" customFormat="false" ht="15" hidden="false" customHeight="true" outlineLevel="0" collapsed="false">
      <c r="A276" s="1" t="n">
        <v>2</v>
      </c>
      <c r="B276" s="75" t="n">
        <v>46178</v>
      </c>
      <c r="C276" s="1" t="n">
        <v>2</v>
      </c>
      <c r="D276" s="1" t="s">
        <v>2544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2552</v>
      </c>
      <c r="N276" s="1" t="n">
        <v>6</v>
      </c>
      <c r="O276" s="1" t="n">
        <v>21</v>
      </c>
      <c r="P276" s="1" t="s">
        <v>2455</v>
      </c>
    </row>
    <row r="277" customFormat="false" ht="15" hidden="false" customHeight="true" outlineLevel="0" collapsed="false">
      <c r="A277" s="1" t="n">
        <v>2</v>
      </c>
      <c r="B277" s="75" t="n">
        <v>46178</v>
      </c>
      <c r="C277" s="1" t="n">
        <v>2</v>
      </c>
      <c r="D277" s="1" t="s">
        <v>2544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2553</v>
      </c>
      <c r="N277" s="1" t="n">
        <v>3</v>
      </c>
      <c r="O277" s="1" t="n">
        <v>51</v>
      </c>
      <c r="P277" s="1" t="s">
        <v>2455</v>
      </c>
    </row>
    <row r="278" customFormat="false" ht="15" hidden="false" customHeight="true" outlineLevel="0" collapsed="false">
      <c r="A278" s="1" t="n">
        <v>2</v>
      </c>
      <c r="B278" s="75" t="n">
        <v>46178</v>
      </c>
      <c r="C278" s="1" t="n">
        <v>2</v>
      </c>
      <c r="D278" s="1" t="s">
        <v>2544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2554</v>
      </c>
      <c r="N278" s="1" t="n">
        <v>3</v>
      </c>
      <c r="O278" s="1" t="n">
        <v>45</v>
      </c>
      <c r="P278" s="1" t="s">
        <v>2455</v>
      </c>
    </row>
    <row r="279" customFormat="false" ht="15" hidden="false" customHeight="true" outlineLevel="0" collapsed="false">
      <c r="A279" s="1" t="n">
        <v>2</v>
      </c>
      <c r="B279" s="75" t="n">
        <v>46178</v>
      </c>
      <c r="C279" s="1" t="n">
        <v>2</v>
      </c>
      <c r="D279" s="1" t="s">
        <v>2544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2555</v>
      </c>
      <c r="N279" s="1" t="n">
        <v>1</v>
      </c>
      <c r="O279" s="1" t="n">
        <v>10</v>
      </c>
      <c r="P279" s="1" t="s">
        <v>2455</v>
      </c>
    </row>
    <row r="280" customFormat="false" ht="15" hidden="false" customHeight="true" outlineLevel="0" collapsed="false">
      <c r="A280" s="1" t="n">
        <v>2</v>
      </c>
      <c r="B280" s="75" t="n">
        <v>46178</v>
      </c>
      <c r="C280" s="1" t="n">
        <v>2</v>
      </c>
      <c r="D280" s="1" t="s">
        <v>2544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2608</v>
      </c>
      <c r="N280" s="1" t="n">
        <v>40</v>
      </c>
      <c r="O280" s="1" t="n">
        <v>440</v>
      </c>
      <c r="P280" s="1" t="s">
        <v>2455</v>
      </c>
    </row>
    <row r="281" customFormat="false" ht="15" hidden="false" customHeight="true" outlineLevel="0" collapsed="false">
      <c r="A281" s="1" t="n">
        <v>2</v>
      </c>
      <c r="B281" s="75" t="n">
        <v>46178</v>
      </c>
      <c r="C281" s="1" t="n">
        <v>2</v>
      </c>
      <c r="D281" s="1" t="s">
        <v>2544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2609</v>
      </c>
      <c r="N281" s="1" t="n">
        <v>7</v>
      </c>
      <c r="O281" s="1" t="n">
        <v>43.05</v>
      </c>
      <c r="P281" s="1" t="s">
        <v>2455</v>
      </c>
    </row>
    <row r="282" customFormat="false" ht="15" hidden="false" customHeight="true" outlineLevel="0" collapsed="false">
      <c r="A282" s="1" t="n">
        <v>2</v>
      </c>
      <c r="B282" s="75" t="n">
        <v>46178</v>
      </c>
      <c r="C282" s="1" t="n">
        <v>2</v>
      </c>
      <c r="D282" s="1" t="s">
        <v>2544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2558</v>
      </c>
      <c r="N282" s="1" t="n">
        <v>15</v>
      </c>
      <c r="O282" s="1" t="n">
        <v>37.5</v>
      </c>
      <c r="P282" s="1" t="s">
        <v>2455</v>
      </c>
    </row>
    <row r="283" customFormat="false" ht="15" hidden="false" customHeight="true" outlineLevel="0" collapsed="false">
      <c r="A283" s="1" t="n">
        <v>2</v>
      </c>
      <c r="B283" s="75" t="n">
        <v>46178</v>
      </c>
      <c r="C283" s="1" t="n">
        <v>2</v>
      </c>
      <c r="D283" s="1" t="s">
        <v>2544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2610</v>
      </c>
      <c r="N283" s="1" t="n">
        <v>18</v>
      </c>
      <c r="O283" s="1" t="n">
        <v>150</v>
      </c>
      <c r="P283" s="1" t="s">
        <v>2455</v>
      </c>
    </row>
    <row r="284" customFormat="false" ht="15" hidden="false" customHeight="true" outlineLevel="0" collapsed="false">
      <c r="A284" s="1" t="n">
        <v>2</v>
      </c>
      <c r="B284" s="75" t="n">
        <v>46178</v>
      </c>
      <c r="C284" s="1" t="n">
        <v>2</v>
      </c>
      <c r="D284" s="1" t="s">
        <v>2544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2611</v>
      </c>
      <c r="N284" s="1" t="n">
        <v>5</v>
      </c>
      <c r="O284" s="1" t="n">
        <v>44.4</v>
      </c>
      <c r="P284" s="1" t="s">
        <v>2455</v>
      </c>
    </row>
    <row r="285" customFormat="false" ht="15" hidden="false" customHeight="true" outlineLevel="0" collapsed="false">
      <c r="A285" s="1" t="n">
        <v>2</v>
      </c>
      <c r="B285" s="75" t="n">
        <v>46178</v>
      </c>
      <c r="C285" s="1" t="n">
        <v>2</v>
      </c>
      <c r="D285" s="1" t="s">
        <v>2544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2561</v>
      </c>
      <c r="N285" s="1" t="n">
        <v>40</v>
      </c>
      <c r="O285" s="1" t="n">
        <v>240</v>
      </c>
      <c r="P285" s="1" t="s">
        <v>2455</v>
      </c>
    </row>
    <row r="286" customFormat="false" ht="15" hidden="false" customHeight="true" outlineLevel="0" collapsed="false">
      <c r="A286" s="1" t="n">
        <v>2</v>
      </c>
      <c r="B286" s="75" t="n">
        <v>46178</v>
      </c>
      <c r="C286" s="1" t="n">
        <v>2</v>
      </c>
      <c r="D286" s="1" t="s">
        <v>2544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2545</v>
      </c>
      <c r="N286" s="1" t="n">
        <v>19</v>
      </c>
      <c r="O286" s="1" t="n">
        <v>247</v>
      </c>
      <c r="P286" s="1" t="s">
        <v>2455</v>
      </c>
    </row>
    <row r="287" customFormat="false" ht="15" hidden="false" customHeight="true" outlineLevel="0" collapsed="false">
      <c r="A287" s="1" t="n">
        <v>2</v>
      </c>
      <c r="B287" s="75" t="n">
        <v>46178</v>
      </c>
      <c r="C287" s="1" t="n">
        <v>6</v>
      </c>
      <c r="D287" s="1" t="s">
        <v>2564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2547</v>
      </c>
      <c r="N287" s="1" t="n">
        <v>24</v>
      </c>
      <c r="O287" s="1" t="n">
        <v>160</v>
      </c>
      <c r="P287" s="1" t="s">
        <v>2455</v>
      </c>
    </row>
    <row r="288" customFormat="false" ht="15" hidden="false" customHeight="true" outlineLevel="0" collapsed="false">
      <c r="A288" s="1" t="n">
        <v>2</v>
      </c>
      <c r="B288" s="75" t="n">
        <v>46178</v>
      </c>
      <c r="C288" s="1" t="n">
        <v>6</v>
      </c>
      <c r="D288" s="1" t="s">
        <v>2564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2550</v>
      </c>
      <c r="N288" s="1" t="n">
        <v>20</v>
      </c>
      <c r="O288" s="1" t="n">
        <v>40</v>
      </c>
      <c r="P288" s="1" t="s">
        <v>2455</v>
      </c>
    </row>
    <row r="289" customFormat="false" ht="15" hidden="false" customHeight="true" outlineLevel="0" collapsed="false">
      <c r="A289" s="1" t="n">
        <v>2</v>
      </c>
      <c r="B289" s="75" t="n">
        <v>46178</v>
      </c>
      <c r="C289" s="1" t="n">
        <v>6</v>
      </c>
      <c r="D289" s="1" t="s">
        <v>2564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2552</v>
      </c>
      <c r="N289" s="1" t="n">
        <v>6</v>
      </c>
      <c r="O289" s="1" t="n">
        <v>21</v>
      </c>
      <c r="P289" s="1" t="s">
        <v>2455</v>
      </c>
    </row>
    <row r="290" customFormat="false" ht="15" hidden="false" customHeight="true" outlineLevel="0" collapsed="false">
      <c r="A290" s="1" t="n">
        <v>2</v>
      </c>
      <c r="B290" s="75" t="n">
        <v>46178</v>
      </c>
      <c r="C290" s="1" t="n">
        <v>6</v>
      </c>
      <c r="D290" s="1" t="s">
        <v>2564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2553</v>
      </c>
      <c r="N290" s="1" t="n">
        <v>3</v>
      </c>
      <c r="O290" s="1" t="n">
        <v>51</v>
      </c>
      <c r="P290" s="1" t="s">
        <v>2455</v>
      </c>
    </row>
    <row r="291" customFormat="false" ht="15" hidden="false" customHeight="true" outlineLevel="0" collapsed="false">
      <c r="A291" s="1" t="n">
        <v>2</v>
      </c>
      <c r="B291" s="75" t="n">
        <v>46178</v>
      </c>
      <c r="C291" s="1" t="n">
        <v>6</v>
      </c>
      <c r="D291" s="1" t="s">
        <v>2564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2554</v>
      </c>
      <c r="N291" s="1" t="n">
        <v>3</v>
      </c>
      <c r="O291" s="1" t="n">
        <v>45</v>
      </c>
      <c r="P291" s="1" t="s">
        <v>2455</v>
      </c>
    </row>
    <row r="292" customFormat="false" ht="15" hidden="false" customHeight="true" outlineLevel="0" collapsed="false">
      <c r="A292" s="1" t="n">
        <v>2</v>
      </c>
      <c r="B292" s="75" t="n">
        <v>46178</v>
      </c>
      <c r="C292" s="1" t="n">
        <v>6</v>
      </c>
      <c r="D292" s="1" t="s">
        <v>2564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2555</v>
      </c>
      <c r="N292" s="1" t="n">
        <v>1</v>
      </c>
      <c r="O292" s="1" t="n">
        <v>10</v>
      </c>
      <c r="P292" s="1" t="s">
        <v>2455</v>
      </c>
    </row>
    <row r="293" customFormat="false" ht="15" hidden="false" customHeight="true" outlineLevel="0" collapsed="false">
      <c r="A293" s="1" t="n">
        <v>2</v>
      </c>
      <c r="B293" s="75" t="n">
        <v>46178</v>
      </c>
      <c r="C293" s="1" t="n">
        <v>6</v>
      </c>
      <c r="D293" s="1" t="s">
        <v>2564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2608</v>
      </c>
      <c r="N293" s="1" t="n">
        <v>40</v>
      </c>
      <c r="O293" s="1" t="n">
        <v>440</v>
      </c>
      <c r="P293" s="1" t="s">
        <v>2455</v>
      </c>
    </row>
    <row r="294" customFormat="false" ht="15" hidden="false" customHeight="true" outlineLevel="0" collapsed="false">
      <c r="A294" s="1" t="n">
        <v>2</v>
      </c>
      <c r="B294" s="75" t="n">
        <v>46178</v>
      </c>
      <c r="C294" s="1" t="n">
        <v>6</v>
      </c>
      <c r="D294" s="1" t="s">
        <v>2564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2609</v>
      </c>
      <c r="N294" s="1" t="n">
        <v>7</v>
      </c>
      <c r="O294" s="1" t="n">
        <v>43.05</v>
      </c>
      <c r="P294" s="1" t="s">
        <v>2455</v>
      </c>
    </row>
    <row r="295" customFormat="false" ht="15" hidden="false" customHeight="true" outlineLevel="0" collapsed="false">
      <c r="A295" s="1" t="n">
        <v>2</v>
      </c>
      <c r="B295" s="75" t="n">
        <v>46178</v>
      </c>
      <c r="C295" s="1" t="n">
        <v>6</v>
      </c>
      <c r="D295" s="1" t="s">
        <v>2564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2558</v>
      </c>
      <c r="N295" s="1" t="n">
        <v>15</v>
      </c>
      <c r="O295" s="1" t="n">
        <v>37.5</v>
      </c>
      <c r="P295" s="1" t="s">
        <v>2455</v>
      </c>
    </row>
    <row r="296" customFormat="false" ht="15" hidden="false" customHeight="true" outlineLevel="0" collapsed="false">
      <c r="A296" s="1" t="n">
        <v>2</v>
      </c>
      <c r="B296" s="75" t="n">
        <v>46178</v>
      </c>
      <c r="C296" s="1" t="n">
        <v>6</v>
      </c>
      <c r="D296" s="1" t="s">
        <v>2564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2610</v>
      </c>
      <c r="N296" s="1" t="n">
        <v>18</v>
      </c>
      <c r="O296" s="1" t="n">
        <v>150</v>
      </c>
      <c r="P296" s="1" t="s">
        <v>2455</v>
      </c>
    </row>
    <row r="297" customFormat="false" ht="15" hidden="false" customHeight="true" outlineLevel="0" collapsed="false">
      <c r="A297" s="1" t="n">
        <v>2</v>
      </c>
      <c r="B297" s="75" t="n">
        <v>46178</v>
      </c>
      <c r="C297" s="1" t="n">
        <v>6</v>
      </c>
      <c r="D297" s="1" t="s">
        <v>2564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2611</v>
      </c>
      <c r="N297" s="1" t="n">
        <v>5</v>
      </c>
      <c r="O297" s="1" t="n">
        <v>44.4</v>
      </c>
      <c r="P297" s="1" t="s">
        <v>2455</v>
      </c>
    </row>
    <row r="298" customFormat="false" ht="15" hidden="false" customHeight="true" outlineLevel="0" collapsed="false">
      <c r="A298" s="1" t="n">
        <v>2</v>
      </c>
      <c r="B298" s="75" t="n">
        <v>46178</v>
      </c>
      <c r="C298" s="1" t="n">
        <v>6</v>
      </c>
      <c r="D298" s="1" t="s">
        <v>2564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2561</v>
      </c>
      <c r="N298" s="1" t="n">
        <v>40</v>
      </c>
      <c r="O298" s="1" t="n">
        <v>240</v>
      </c>
      <c r="P298" s="1" t="s">
        <v>2455</v>
      </c>
    </row>
    <row r="299" customFormat="false" ht="15" hidden="false" customHeight="true" outlineLevel="0" collapsed="false">
      <c r="A299" s="1" t="n">
        <v>2</v>
      </c>
      <c r="B299" s="75" t="n">
        <v>46178</v>
      </c>
      <c r="C299" s="1" t="n">
        <v>6</v>
      </c>
      <c r="D299" s="1" t="s">
        <v>2564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2545</v>
      </c>
      <c r="N299" s="1" t="n">
        <v>19</v>
      </c>
      <c r="O299" s="1" t="n">
        <v>247</v>
      </c>
      <c r="P299" s="1" t="s">
        <v>2455</v>
      </c>
    </row>
    <row r="300" customFormat="false" ht="15" hidden="false" customHeight="true" outlineLevel="0" collapsed="false">
      <c r="A300" s="1" t="n">
        <v>2</v>
      </c>
      <c r="B300" s="75" t="n">
        <v>46178</v>
      </c>
      <c r="C300" s="1" t="n">
        <v>11</v>
      </c>
      <c r="D300" s="1" t="s">
        <v>2482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2612</v>
      </c>
      <c r="N300" s="1" t="n">
        <v>32</v>
      </c>
      <c r="O300" s="1" t="n">
        <v>223.66</v>
      </c>
      <c r="P300" s="1" t="s">
        <v>2455</v>
      </c>
    </row>
    <row r="301" customFormat="false" ht="15" hidden="false" customHeight="true" outlineLevel="0" collapsed="false">
      <c r="A301" s="1" t="n">
        <v>2</v>
      </c>
      <c r="B301" s="75" t="n">
        <v>46178</v>
      </c>
      <c r="C301" s="1" t="n">
        <v>11</v>
      </c>
      <c r="D301" s="1" t="s">
        <v>2482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2613</v>
      </c>
      <c r="N301" s="1" t="n">
        <v>6</v>
      </c>
      <c r="O301" s="1" t="n">
        <v>46.16</v>
      </c>
      <c r="P301" s="1" t="s">
        <v>2455</v>
      </c>
    </row>
    <row r="302" customFormat="false" ht="15" hidden="false" customHeight="true" outlineLevel="0" collapsed="false">
      <c r="A302" s="1" t="n">
        <v>2</v>
      </c>
      <c r="B302" s="75" t="n">
        <v>46178</v>
      </c>
      <c r="C302" s="1" t="n">
        <v>11</v>
      </c>
      <c r="D302" s="1" t="s">
        <v>2482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2614</v>
      </c>
      <c r="N302" s="1" t="n">
        <v>72</v>
      </c>
      <c r="O302" s="1" t="n">
        <v>74.2</v>
      </c>
      <c r="P302" s="1" t="s">
        <v>2455</v>
      </c>
    </row>
    <row r="303" customFormat="false" ht="15" hidden="false" customHeight="true" outlineLevel="0" collapsed="false">
      <c r="A303" s="1" t="n">
        <v>2</v>
      </c>
      <c r="B303" s="75" t="n">
        <v>46178</v>
      </c>
      <c r="C303" s="1" t="n">
        <v>11</v>
      </c>
      <c r="D303" s="1" t="s">
        <v>2482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2615</v>
      </c>
      <c r="N303" s="1" t="n">
        <v>64</v>
      </c>
      <c r="O303" s="1" t="n">
        <v>505.54</v>
      </c>
      <c r="P303" s="1" t="s">
        <v>2455</v>
      </c>
    </row>
    <row r="304" customFormat="false" ht="15" hidden="false" customHeight="true" outlineLevel="0" collapsed="false">
      <c r="A304" s="1" t="n">
        <v>2</v>
      </c>
      <c r="B304" s="75" t="n">
        <v>46178</v>
      </c>
      <c r="C304" s="1" t="n">
        <v>11</v>
      </c>
      <c r="D304" s="1" t="s">
        <v>2482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2616</v>
      </c>
      <c r="N304" s="1" t="n">
        <v>10</v>
      </c>
      <c r="O304" s="1" t="n">
        <v>127.57</v>
      </c>
      <c r="P304" s="1" t="s">
        <v>2455</v>
      </c>
    </row>
    <row r="305" customFormat="false" ht="15" hidden="false" customHeight="true" outlineLevel="0" collapsed="false">
      <c r="A305" s="1" t="n">
        <v>2</v>
      </c>
      <c r="B305" s="75" t="n">
        <v>46178</v>
      </c>
      <c r="C305" s="1" t="n">
        <v>11</v>
      </c>
      <c r="D305" s="1" t="s">
        <v>2482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2617</v>
      </c>
      <c r="N305" s="1" t="n">
        <v>10</v>
      </c>
      <c r="O305" s="1" t="n">
        <v>192.1</v>
      </c>
      <c r="P305" s="1" t="s">
        <v>2455</v>
      </c>
    </row>
    <row r="306" customFormat="false" ht="15" hidden="false" customHeight="true" outlineLevel="0" collapsed="false">
      <c r="A306" s="1" t="n">
        <v>2</v>
      </c>
      <c r="B306" s="75" t="n">
        <v>46181</v>
      </c>
      <c r="C306" s="1" t="n">
        <v>1</v>
      </c>
      <c r="D306" s="1" t="s">
        <v>2453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2512</v>
      </c>
      <c r="N306" s="1" t="n">
        <v>15</v>
      </c>
      <c r="O306" s="1" t="n">
        <v>180</v>
      </c>
      <c r="P306" s="1" t="s">
        <v>2455</v>
      </c>
    </row>
    <row r="307" customFormat="false" ht="15" hidden="false" customHeight="true" outlineLevel="0" collapsed="false">
      <c r="A307" s="1" t="n">
        <v>2</v>
      </c>
      <c r="B307" s="75" t="n">
        <v>46181</v>
      </c>
      <c r="C307" s="1" t="n">
        <v>1</v>
      </c>
      <c r="D307" s="1" t="s">
        <v>2453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2454</v>
      </c>
      <c r="N307" s="1" t="n">
        <v>5</v>
      </c>
      <c r="O307" s="1" t="n">
        <v>24.95</v>
      </c>
      <c r="P307" s="1" t="s">
        <v>2455</v>
      </c>
    </row>
    <row r="308" customFormat="false" ht="15" hidden="false" customHeight="true" outlineLevel="0" collapsed="false">
      <c r="A308" s="1" t="n">
        <v>2</v>
      </c>
      <c r="B308" s="75" t="n">
        <v>46181</v>
      </c>
      <c r="C308" s="1" t="n">
        <v>1</v>
      </c>
      <c r="D308" s="1" t="s">
        <v>2453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2456</v>
      </c>
      <c r="N308" s="1" t="n">
        <v>30</v>
      </c>
      <c r="O308" s="1" t="n">
        <v>135</v>
      </c>
      <c r="P308" s="1" t="s">
        <v>2455</v>
      </c>
    </row>
    <row r="309" customFormat="false" ht="15" hidden="false" customHeight="true" outlineLevel="0" collapsed="false">
      <c r="A309" s="1" t="n">
        <v>2</v>
      </c>
      <c r="B309" s="75" t="n">
        <v>46181</v>
      </c>
      <c r="C309" s="1" t="n">
        <v>1</v>
      </c>
      <c r="D309" s="1" t="s">
        <v>2453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2457</v>
      </c>
      <c r="N309" s="1" t="n">
        <v>15</v>
      </c>
      <c r="O309" s="1" t="n">
        <v>74.85</v>
      </c>
      <c r="P309" s="1" t="s">
        <v>2455</v>
      </c>
    </row>
    <row r="310" customFormat="false" ht="15" hidden="false" customHeight="true" outlineLevel="0" collapsed="false">
      <c r="A310" s="1" t="n">
        <v>2</v>
      </c>
      <c r="B310" s="75" t="n">
        <v>46181</v>
      </c>
      <c r="C310" s="1" t="n">
        <v>1</v>
      </c>
      <c r="D310" s="1" t="s">
        <v>2453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2595</v>
      </c>
      <c r="N310" s="1" t="n">
        <v>5</v>
      </c>
      <c r="O310" s="1" t="n">
        <v>22.5</v>
      </c>
      <c r="P310" s="1" t="s">
        <v>2455</v>
      </c>
    </row>
    <row r="311" customFormat="false" ht="15" hidden="false" customHeight="true" outlineLevel="0" collapsed="false">
      <c r="A311" s="1" t="n">
        <v>2</v>
      </c>
      <c r="B311" s="75" t="n">
        <v>46181</v>
      </c>
      <c r="C311" s="1" t="n">
        <v>1</v>
      </c>
      <c r="D311" s="1" t="s">
        <v>2453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2458</v>
      </c>
      <c r="N311" s="1" t="n">
        <v>10</v>
      </c>
      <c r="O311" s="1" t="n">
        <v>49.9</v>
      </c>
      <c r="P311" s="1" t="s">
        <v>2455</v>
      </c>
    </row>
    <row r="312" customFormat="false" ht="15" hidden="false" customHeight="true" outlineLevel="0" collapsed="false">
      <c r="A312" s="1" t="n">
        <v>2</v>
      </c>
      <c r="B312" s="75" t="n">
        <v>46181</v>
      </c>
      <c r="C312" s="1" t="n">
        <v>1</v>
      </c>
      <c r="D312" s="1" t="s">
        <v>2453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2618</v>
      </c>
      <c r="N312" s="1" t="n">
        <v>20</v>
      </c>
      <c r="O312" s="1" t="n">
        <v>112</v>
      </c>
      <c r="P312" s="1" t="s">
        <v>2455</v>
      </c>
    </row>
    <row r="313" customFormat="false" ht="15" hidden="false" customHeight="true" outlineLevel="0" collapsed="false">
      <c r="A313" s="1" t="n">
        <v>2</v>
      </c>
      <c r="B313" s="75" t="n">
        <v>46181</v>
      </c>
      <c r="C313" s="1" t="n">
        <v>1</v>
      </c>
      <c r="D313" s="1" t="s">
        <v>2453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2459</v>
      </c>
      <c r="N313" s="1" t="n">
        <v>50</v>
      </c>
      <c r="O313" s="1" t="n">
        <v>449.5</v>
      </c>
      <c r="P313" s="1" t="s">
        <v>2455</v>
      </c>
    </row>
    <row r="314" customFormat="false" ht="15" hidden="false" customHeight="true" outlineLevel="0" collapsed="false">
      <c r="A314" s="1" t="n">
        <v>2</v>
      </c>
      <c r="B314" s="75" t="n">
        <v>46181</v>
      </c>
      <c r="C314" s="1" t="n">
        <v>1</v>
      </c>
      <c r="D314" s="1" t="s">
        <v>2453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2619</v>
      </c>
      <c r="N314" s="1" t="n">
        <v>9</v>
      </c>
      <c r="O314" s="1" t="n">
        <v>55</v>
      </c>
      <c r="P314" s="1" t="s">
        <v>2455</v>
      </c>
    </row>
    <row r="315" customFormat="false" ht="15" hidden="false" customHeight="true" outlineLevel="0" collapsed="false">
      <c r="A315" s="1" t="n">
        <v>2</v>
      </c>
      <c r="B315" s="75" t="n">
        <v>46181</v>
      </c>
      <c r="C315" s="1" t="n">
        <v>1</v>
      </c>
      <c r="D315" s="1" t="s">
        <v>2453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2620</v>
      </c>
      <c r="N315" s="1" t="n">
        <v>9</v>
      </c>
      <c r="O315" s="1" t="n">
        <v>80</v>
      </c>
      <c r="P315" s="1" t="s">
        <v>2455</v>
      </c>
    </row>
    <row r="316" customFormat="false" ht="15" hidden="false" customHeight="true" outlineLevel="0" collapsed="false">
      <c r="A316" s="1" t="n">
        <v>2</v>
      </c>
      <c r="B316" s="75" t="n">
        <v>46181</v>
      </c>
      <c r="C316" s="1" t="n">
        <v>1</v>
      </c>
      <c r="D316" s="1" t="s">
        <v>2453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2621</v>
      </c>
      <c r="N316" s="1" t="n">
        <v>30</v>
      </c>
      <c r="O316" s="1" t="n">
        <v>57</v>
      </c>
      <c r="P316" s="1" t="s">
        <v>2455</v>
      </c>
    </row>
    <row r="317" customFormat="false" ht="15" hidden="false" customHeight="true" outlineLevel="0" collapsed="false">
      <c r="A317" s="1" t="n">
        <v>2</v>
      </c>
      <c r="B317" s="75" t="n">
        <v>46181</v>
      </c>
      <c r="C317" s="1" t="n">
        <v>1</v>
      </c>
      <c r="D317" s="1" t="s">
        <v>2453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2622</v>
      </c>
      <c r="N317" s="1" t="n">
        <v>5</v>
      </c>
      <c r="O317" s="1" t="n">
        <v>20.25</v>
      </c>
      <c r="P317" s="1" t="s">
        <v>2455</v>
      </c>
    </row>
    <row r="318" customFormat="false" ht="15" hidden="false" customHeight="true" outlineLevel="0" collapsed="false">
      <c r="A318" s="1" t="n">
        <v>2</v>
      </c>
      <c r="B318" s="75" t="n">
        <v>46181</v>
      </c>
      <c r="C318" s="1" t="n">
        <v>1</v>
      </c>
      <c r="D318" s="1" t="s">
        <v>2453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2623</v>
      </c>
      <c r="N318" s="1" t="n">
        <v>20</v>
      </c>
      <c r="O318" s="1" t="n">
        <v>61</v>
      </c>
      <c r="P318" s="1" t="s">
        <v>2455</v>
      </c>
    </row>
    <row r="319" customFormat="false" ht="15" hidden="false" customHeight="true" outlineLevel="0" collapsed="false">
      <c r="A319" s="1" t="n">
        <v>2</v>
      </c>
      <c r="B319" s="75" t="n">
        <v>46181</v>
      </c>
      <c r="C319" s="1" t="n">
        <v>1</v>
      </c>
      <c r="D319" s="1" t="s">
        <v>2453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2624</v>
      </c>
      <c r="N319" s="1" t="n">
        <v>9</v>
      </c>
      <c r="O319" s="1" t="n">
        <v>70.65</v>
      </c>
      <c r="P319" s="1" t="s">
        <v>2455</v>
      </c>
    </row>
    <row r="320" customFormat="false" ht="15" hidden="false" customHeight="true" outlineLevel="0" collapsed="false">
      <c r="A320" s="1" t="n">
        <v>2</v>
      </c>
      <c r="B320" s="75" t="n">
        <v>46181</v>
      </c>
      <c r="C320" s="1" t="n">
        <v>1</v>
      </c>
      <c r="D320" s="1" t="s">
        <v>2453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2625</v>
      </c>
      <c r="N320" s="1" t="n">
        <v>20</v>
      </c>
      <c r="O320" s="1" t="n">
        <v>66</v>
      </c>
      <c r="P320" s="1" t="s">
        <v>2455</v>
      </c>
    </row>
    <row r="321" customFormat="false" ht="15" hidden="false" customHeight="true" outlineLevel="0" collapsed="false">
      <c r="A321" s="1" t="n">
        <v>2</v>
      </c>
      <c r="B321" s="75" t="n">
        <v>46181</v>
      </c>
      <c r="C321" s="1" t="n">
        <v>1</v>
      </c>
      <c r="D321" s="1" t="s">
        <v>2453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2626</v>
      </c>
      <c r="N321" s="1" t="n">
        <v>5</v>
      </c>
      <c r="O321" s="1" t="n">
        <v>20.25</v>
      </c>
      <c r="P321" s="1" t="s">
        <v>2455</v>
      </c>
    </row>
    <row r="322" customFormat="false" ht="15" hidden="false" customHeight="true" outlineLevel="0" collapsed="false">
      <c r="A322" s="1" t="n">
        <v>2</v>
      </c>
      <c r="B322" s="75" t="n">
        <v>46181</v>
      </c>
      <c r="C322" s="1" t="n">
        <v>1</v>
      </c>
      <c r="D322" s="1" t="s">
        <v>2453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2627</v>
      </c>
      <c r="N322" s="1" t="n">
        <v>20</v>
      </c>
      <c r="O322" s="1" t="n">
        <v>66</v>
      </c>
      <c r="P322" s="1" t="s">
        <v>2455</v>
      </c>
    </row>
    <row r="323" customFormat="false" ht="15" hidden="false" customHeight="true" outlineLevel="0" collapsed="false">
      <c r="A323" s="1" t="n">
        <v>2</v>
      </c>
      <c r="B323" s="75" t="n">
        <v>46181</v>
      </c>
      <c r="C323" s="1" t="n">
        <v>1</v>
      </c>
      <c r="D323" s="1" t="s">
        <v>2453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2628</v>
      </c>
      <c r="N323" s="1" t="n">
        <v>5</v>
      </c>
      <c r="O323" s="1" t="n">
        <v>20.25</v>
      </c>
      <c r="P323" s="1" t="s">
        <v>2455</v>
      </c>
    </row>
    <row r="324" customFormat="false" ht="15" hidden="false" customHeight="true" outlineLevel="0" collapsed="false">
      <c r="A324" s="1" t="n">
        <v>2</v>
      </c>
      <c r="B324" s="75" t="n">
        <v>46181</v>
      </c>
      <c r="C324" s="1" t="n">
        <v>1</v>
      </c>
      <c r="D324" s="1" t="s">
        <v>2453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2629</v>
      </c>
      <c r="N324" s="1" t="n">
        <v>2</v>
      </c>
      <c r="O324" s="1" t="n">
        <v>15.7</v>
      </c>
      <c r="P324" s="1" t="s">
        <v>2455</v>
      </c>
    </row>
    <row r="325" customFormat="false" ht="15" hidden="false" customHeight="true" outlineLevel="0" collapsed="false">
      <c r="A325" s="1" t="n">
        <v>2</v>
      </c>
      <c r="B325" s="75" t="n">
        <v>46181</v>
      </c>
      <c r="C325" s="1" t="n">
        <v>1</v>
      </c>
      <c r="D325" s="1" t="s">
        <v>2453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2630</v>
      </c>
      <c r="N325" s="1" t="n">
        <v>2</v>
      </c>
      <c r="O325" s="1" t="n">
        <v>15.7</v>
      </c>
      <c r="P325" s="1" t="s">
        <v>2455</v>
      </c>
    </row>
    <row r="326" customFormat="false" ht="15" hidden="false" customHeight="true" outlineLevel="0" collapsed="false">
      <c r="A326" s="1" t="n">
        <v>2</v>
      </c>
      <c r="B326" s="75" t="n">
        <v>46181</v>
      </c>
      <c r="C326" s="1" t="n">
        <v>1</v>
      </c>
      <c r="D326" s="1" t="s">
        <v>2453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2631</v>
      </c>
      <c r="N326" s="1" t="n">
        <v>3</v>
      </c>
      <c r="O326" s="1" t="n">
        <v>23.55</v>
      </c>
      <c r="P326" s="1" t="s">
        <v>2455</v>
      </c>
    </row>
    <row r="327" customFormat="false" ht="15" hidden="false" customHeight="true" outlineLevel="0" collapsed="false">
      <c r="A327" s="1" t="n">
        <v>2</v>
      </c>
      <c r="B327" s="75" t="n">
        <v>46181</v>
      </c>
      <c r="C327" s="1" t="n">
        <v>1</v>
      </c>
      <c r="D327" s="1" t="s">
        <v>2453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2632</v>
      </c>
      <c r="N327" s="1" t="n">
        <v>2</v>
      </c>
      <c r="O327" s="1" t="n">
        <v>15.7</v>
      </c>
      <c r="P327" s="1" t="s">
        <v>2455</v>
      </c>
    </row>
    <row r="328" customFormat="false" ht="15" hidden="false" customHeight="true" outlineLevel="0" collapsed="false">
      <c r="A328" s="1" t="n">
        <v>2</v>
      </c>
      <c r="B328" s="75" t="n">
        <v>46181</v>
      </c>
      <c r="C328" s="1" t="n">
        <v>1</v>
      </c>
      <c r="D328" s="1" t="s">
        <v>2453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2633</v>
      </c>
      <c r="N328" s="1" t="n">
        <v>20</v>
      </c>
      <c r="O328" s="1" t="n">
        <v>81</v>
      </c>
      <c r="P328" s="1" t="s">
        <v>2455</v>
      </c>
    </row>
    <row r="329" customFormat="false" ht="15" hidden="false" customHeight="true" outlineLevel="0" collapsed="false">
      <c r="A329" s="1" t="n">
        <v>2</v>
      </c>
      <c r="B329" s="75" t="n">
        <v>46181</v>
      </c>
      <c r="C329" s="1" t="n">
        <v>1</v>
      </c>
      <c r="D329" s="1" t="s">
        <v>2453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2634</v>
      </c>
      <c r="N329" s="1" t="n">
        <v>5</v>
      </c>
      <c r="O329" s="1" t="n">
        <v>20.25</v>
      </c>
      <c r="P329" s="1" t="s">
        <v>2455</v>
      </c>
    </row>
    <row r="330" customFormat="false" ht="15" hidden="false" customHeight="true" outlineLevel="0" collapsed="false">
      <c r="A330" s="1" t="n">
        <v>2</v>
      </c>
      <c r="B330" s="75" t="n">
        <v>46181</v>
      </c>
      <c r="C330" s="1" t="n">
        <v>1</v>
      </c>
      <c r="D330" s="1" t="s">
        <v>2453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2520</v>
      </c>
      <c r="N330" s="1" t="n">
        <v>10</v>
      </c>
      <c r="O330" s="1" t="n">
        <v>120</v>
      </c>
      <c r="P330" s="1" t="s">
        <v>2455</v>
      </c>
    </row>
    <row r="331" customFormat="false" ht="15" hidden="false" customHeight="true" outlineLevel="0" collapsed="false">
      <c r="A331" s="1" t="n">
        <v>2</v>
      </c>
      <c r="B331" s="75" t="n">
        <v>46181</v>
      </c>
      <c r="C331" s="1" t="n">
        <v>1</v>
      </c>
      <c r="D331" s="1" t="s">
        <v>2453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2521</v>
      </c>
      <c r="N331" s="1" t="n">
        <v>5</v>
      </c>
      <c r="O331" s="1" t="n">
        <v>20</v>
      </c>
      <c r="P331" s="1" t="s">
        <v>2455</v>
      </c>
    </row>
    <row r="332" customFormat="false" ht="15" hidden="false" customHeight="true" outlineLevel="0" collapsed="false">
      <c r="A332" s="1" t="n">
        <v>2</v>
      </c>
      <c r="B332" s="75" t="n">
        <v>46181</v>
      </c>
      <c r="C332" s="1" t="n">
        <v>1</v>
      </c>
      <c r="D332" s="1" t="s">
        <v>2453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2460</v>
      </c>
      <c r="N332" s="1" t="n">
        <v>86</v>
      </c>
      <c r="O332" s="1" t="n">
        <v>2150</v>
      </c>
      <c r="P332" s="1" t="s">
        <v>2455</v>
      </c>
    </row>
    <row r="333" customFormat="false" ht="15" hidden="false" customHeight="true" outlineLevel="0" collapsed="false">
      <c r="A333" s="1" t="n">
        <v>2</v>
      </c>
      <c r="B333" s="75" t="n">
        <v>46181</v>
      </c>
      <c r="C333" s="1" t="n">
        <v>1</v>
      </c>
      <c r="D333" s="1" t="s">
        <v>2453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2461</v>
      </c>
      <c r="N333" s="1" t="n">
        <v>67.6</v>
      </c>
      <c r="O333" s="1" t="n">
        <v>1690</v>
      </c>
      <c r="P333" s="1" t="s">
        <v>2455</v>
      </c>
    </row>
    <row r="334" customFormat="false" ht="15" hidden="false" customHeight="true" outlineLevel="0" collapsed="false">
      <c r="A334" s="1" t="n">
        <v>2</v>
      </c>
      <c r="B334" s="75" t="n">
        <v>46181</v>
      </c>
      <c r="C334" s="1" t="n">
        <v>1</v>
      </c>
      <c r="D334" s="1" t="s">
        <v>2453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2635</v>
      </c>
      <c r="N334" s="1" t="n">
        <v>35.6</v>
      </c>
      <c r="O334" s="1" t="n">
        <v>1068</v>
      </c>
      <c r="P334" s="1" t="s">
        <v>2455</v>
      </c>
    </row>
    <row r="335" customFormat="false" ht="15" hidden="false" customHeight="true" outlineLevel="0" collapsed="false">
      <c r="A335" s="1" t="n">
        <v>2</v>
      </c>
      <c r="B335" s="75" t="n">
        <v>46181</v>
      </c>
      <c r="C335" s="1" t="n">
        <v>1</v>
      </c>
      <c r="D335" s="1" t="s">
        <v>2453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2636</v>
      </c>
      <c r="N335" s="1" t="n">
        <v>100</v>
      </c>
      <c r="O335" s="1" t="n">
        <v>1180</v>
      </c>
      <c r="P335" s="1" t="s">
        <v>2455</v>
      </c>
    </row>
    <row r="336" customFormat="false" ht="15" hidden="false" customHeight="true" outlineLevel="0" collapsed="false">
      <c r="A336" s="1" t="n">
        <v>2</v>
      </c>
      <c r="B336" s="75" t="n">
        <v>46181</v>
      </c>
      <c r="C336" s="1" t="n">
        <v>1</v>
      </c>
      <c r="D336" s="1" t="s">
        <v>2453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2637</v>
      </c>
      <c r="N336" s="1" t="n">
        <v>50</v>
      </c>
      <c r="O336" s="1" t="n">
        <v>1085</v>
      </c>
      <c r="P336" s="1" t="s">
        <v>2455</v>
      </c>
    </row>
    <row r="337" customFormat="false" ht="15" hidden="false" customHeight="true" outlineLevel="0" collapsed="false">
      <c r="A337" s="1" t="n">
        <v>2</v>
      </c>
      <c r="B337" s="75" t="n">
        <v>46181</v>
      </c>
      <c r="C337" s="1" t="n">
        <v>1</v>
      </c>
      <c r="D337" s="1" t="s">
        <v>2453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2638</v>
      </c>
      <c r="N337" s="1" t="n">
        <v>60</v>
      </c>
      <c r="O337" s="1" t="n">
        <v>154.5</v>
      </c>
      <c r="P337" s="1" t="s">
        <v>2455</v>
      </c>
    </row>
    <row r="338" customFormat="false" ht="15" hidden="false" customHeight="true" outlineLevel="0" collapsed="false">
      <c r="A338" s="1" t="n">
        <v>2</v>
      </c>
      <c r="B338" s="75" t="n">
        <v>46181</v>
      </c>
      <c r="C338" s="1" t="n">
        <v>1</v>
      </c>
      <c r="D338" s="1" t="s">
        <v>2453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2639</v>
      </c>
      <c r="N338" s="1" t="n">
        <v>24</v>
      </c>
      <c r="O338" s="1" t="n">
        <v>75</v>
      </c>
      <c r="P338" s="1" t="s">
        <v>2455</v>
      </c>
    </row>
    <row r="339" customFormat="false" ht="15" hidden="false" customHeight="true" outlineLevel="0" collapsed="false">
      <c r="A339" s="1" t="n">
        <v>2</v>
      </c>
      <c r="B339" s="75" t="n">
        <v>46181</v>
      </c>
      <c r="C339" s="1" t="n">
        <v>1</v>
      </c>
      <c r="D339" s="1" t="s">
        <v>2453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2640</v>
      </c>
      <c r="N339" s="1" t="n">
        <v>24</v>
      </c>
      <c r="O339" s="1" t="n">
        <v>88</v>
      </c>
      <c r="P339" s="1" t="s">
        <v>2455</v>
      </c>
    </row>
    <row r="340" customFormat="false" ht="15" hidden="false" customHeight="true" outlineLevel="0" collapsed="false">
      <c r="A340" s="1" t="n">
        <v>2</v>
      </c>
      <c r="B340" s="75" t="n">
        <v>46181</v>
      </c>
      <c r="C340" s="1" t="n">
        <v>1</v>
      </c>
      <c r="D340" s="1" t="s">
        <v>2453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2641</v>
      </c>
      <c r="N340" s="1" t="n">
        <v>24</v>
      </c>
      <c r="O340" s="1" t="n">
        <v>156</v>
      </c>
      <c r="P340" s="1" t="s">
        <v>2455</v>
      </c>
    </row>
    <row r="341" customFormat="false" ht="15" hidden="false" customHeight="true" outlineLevel="0" collapsed="false">
      <c r="A341" s="1" t="n">
        <v>2</v>
      </c>
      <c r="B341" s="75" t="n">
        <v>46181</v>
      </c>
      <c r="C341" s="1" t="n">
        <v>1</v>
      </c>
      <c r="D341" s="1" t="s">
        <v>2453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2642</v>
      </c>
      <c r="N341" s="1" t="n">
        <v>90</v>
      </c>
      <c r="O341" s="1" t="n">
        <v>398.7</v>
      </c>
      <c r="P341" s="1" t="s">
        <v>2455</v>
      </c>
    </row>
    <row r="342" customFormat="false" ht="15" hidden="false" customHeight="true" outlineLevel="0" collapsed="false">
      <c r="A342" s="1" t="n">
        <v>2</v>
      </c>
      <c r="B342" s="75" t="n">
        <v>46181</v>
      </c>
      <c r="C342" s="1" t="n">
        <v>1</v>
      </c>
      <c r="D342" s="1" t="s">
        <v>2453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2643</v>
      </c>
      <c r="N342" s="1" t="n">
        <v>48</v>
      </c>
      <c r="O342" s="1" t="n">
        <v>405.8</v>
      </c>
      <c r="P342" s="1" t="s">
        <v>2455</v>
      </c>
    </row>
    <row r="343" customFormat="false" ht="15" hidden="false" customHeight="true" outlineLevel="0" collapsed="false">
      <c r="A343" s="1" t="n">
        <v>2</v>
      </c>
      <c r="B343" s="75" t="n">
        <v>46181</v>
      </c>
      <c r="C343" s="1" t="n">
        <v>1</v>
      </c>
      <c r="D343" s="1" t="s">
        <v>2453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2644</v>
      </c>
      <c r="N343" s="1" t="n">
        <v>50</v>
      </c>
      <c r="O343" s="1" t="n">
        <v>559.8</v>
      </c>
      <c r="P343" s="1" t="s">
        <v>2455</v>
      </c>
    </row>
    <row r="344" customFormat="false" ht="15" hidden="false" customHeight="true" outlineLevel="0" collapsed="false">
      <c r="A344" s="1" t="n">
        <v>2</v>
      </c>
      <c r="B344" s="75" t="n">
        <v>46181</v>
      </c>
      <c r="C344" s="1" t="n">
        <v>1</v>
      </c>
      <c r="D344" s="1" t="s">
        <v>2453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2645</v>
      </c>
      <c r="N344" s="1" t="n">
        <v>160</v>
      </c>
      <c r="O344" s="1" t="n">
        <v>599.8</v>
      </c>
      <c r="P344" s="1" t="s">
        <v>2455</v>
      </c>
    </row>
    <row r="345" customFormat="false" ht="15" hidden="false" customHeight="true" outlineLevel="0" collapsed="false">
      <c r="A345" s="1" t="n">
        <v>2</v>
      </c>
      <c r="B345" s="75" t="n">
        <v>46181</v>
      </c>
      <c r="C345" s="1" t="n">
        <v>1</v>
      </c>
      <c r="D345" s="1" t="s">
        <v>2453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2646</v>
      </c>
      <c r="N345" s="1" t="n">
        <v>300</v>
      </c>
      <c r="O345" s="1" t="n">
        <v>870</v>
      </c>
      <c r="P345" s="1" t="s">
        <v>2455</v>
      </c>
    </row>
    <row r="346" customFormat="false" ht="15" hidden="false" customHeight="true" outlineLevel="0" collapsed="false">
      <c r="A346" s="1" t="n">
        <v>2</v>
      </c>
      <c r="B346" s="75" t="n">
        <v>46181</v>
      </c>
      <c r="C346" s="1" t="n">
        <v>1</v>
      </c>
      <c r="D346" s="1" t="s">
        <v>2453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2647</v>
      </c>
      <c r="N346" s="1" t="n">
        <v>24</v>
      </c>
      <c r="O346" s="1" t="n">
        <v>155.9</v>
      </c>
      <c r="P346" s="1" t="s">
        <v>2455</v>
      </c>
    </row>
    <row r="347" customFormat="false" ht="15" hidden="false" customHeight="true" outlineLevel="0" collapsed="false">
      <c r="A347" s="1" t="n">
        <v>2</v>
      </c>
      <c r="B347" s="75" t="n">
        <v>46181</v>
      </c>
      <c r="C347" s="1" t="n">
        <v>1</v>
      </c>
      <c r="D347" s="1" t="s">
        <v>2453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2648</v>
      </c>
      <c r="N347" s="1" t="n">
        <v>59.26</v>
      </c>
      <c r="O347" s="1" t="n">
        <v>769.79</v>
      </c>
      <c r="P347" s="1" t="s">
        <v>2455</v>
      </c>
    </row>
    <row r="348" customFormat="false" ht="15" hidden="false" customHeight="true" outlineLevel="0" collapsed="false">
      <c r="A348" s="1" t="n">
        <v>2</v>
      </c>
      <c r="B348" s="75" t="n">
        <v>46181</v>
      </c>
      <c r="C348" s="1" t="n">
        <v>1</v>
      </c>
      <c r="D348" s="1" t="s">
        <v>2453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2649</v>
      </c>
      <c r="N348" s="1" t="n">
        <v>40</v>
      </c>
      <c r="O348" s="1" t="n">
        <v>279.6</v>
      </c>
      <c r="P348" s="1" t="s">
        <v>2455</v>
      </c>
    </row>
    <row r="349" customFormat="false" ht="15" hidden="false" customHeight="true" outlineLevel="0" collapsed="false">
      <c r="A349" s="1" t="n">
        <v>2</v>
      </c>
      <c r="B349" s="75" t="n">
        <v>46181</v>
      </c>
      <c r="C349" s="1" t="n">
        <v>1</v>
      </c>
      <c r="D349" s="1" t="s">
        <v>2453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2476</v>
      </c>
      <c r="N349" s="1" t="n">
        <v>20</v>
      </c>
      <c r="O349" s="1" t="n">
        <v>30</v>
      </c>
      <c r="P349" s="1" t="s">
        <v>2455</v>
      </c>
    </row>
    <row r="350" customFormat="false" ht="15" hidden="false" customHeight="true" outlineLevel="0" collapsed="false">
      <c r="A350" s="1" t="n">
        <v>2</v>
      </c>
      <c r="B350" s="75" t="n">
        <v>46181</v>
      </c>
      <c r="C350" s="1" t="n">
        <v>1</v>
      </c>
      <c r="D350" s="1" t="s">
        <v>2453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2477</v>
      </c>
      <c r="N350" s="1" t="n">
        <v>10</v>
      </c>
      <c r="O350" s="1" t="n">
        <v>40</v>
      </c>
      <c r="P350" s="1" t="s">
        <v>2455</v>
      </c>
    </row>
    <row r="351" customFormat="false" ht="15" hidden="false" customHeight="true" outlineLevel="0" collapsed="false">
      <c r="A351" s="1" t="n">
        <v>2</v>
      </c>
      <c r="B351" s="75" t="n">
        <v>46181</v>
      </c>
      <c r="C351" s="1" t="n">
        <v>1</v>
      </c>
      <c r="D351" s="1" t="s">
        <v>2453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2478</v>
      </c>
      <c r="N351" s="1" t="n">
        <v>90</v>
      </c>
      <c r="O351" s="1" t="n">
        <v>162</v>
      </c>
      <c r="P351" s="1" t="s">
        <v>2455</v>
      </c>
    </row>
    <row r="352" customFormat="false" ht="15" hidden="false" customHeight="true" outlineLevel="0" collapsed="false">
      <c r="A352" s="1" t="n">
        <v>2</v>
      </c>
      <c r="B352" s="75" t="n">
        <v>46181</v>
      </c>
      <c r="C352" s="1" t="n">
        <v>1</v>
      </c>
      <c r="D352" s="1" t="s">
        <v>2453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2478</v>
      </c>
      <c r="N352" s="1" t="n">
        <v>40</v>
      </c>
      <c r="O352" s="1" t="n">
        <v>72</v>
      </c>
      <c r="P352" s="1" t="s">
        <v>2455</v>
      </c>
    </row>
    <row r="353" customFormat="false" ht="15" hidden="false" customHeight="true" outlineLevel="0" collapsed="false">
      <c r="A353" s="1" t="n">
        <v>2</v>
      </c>
      <c r="B353" s="75" t="n">
        <v>46181</v>
      </c>
      <c r="C353" s="1" t="n">
        <v>1</v>
      </c>
      <c r="D353" s="1" t="s">
        <v>2453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2650</v>
      </c>
      <c r="N353" s="1" t="n">
        <v>4</v>
      </c>
      <c r="O353" s="1" t="n">
        <v>10.24</v>
      </c>
      <c r="P353" s="1" t="s">
        <v>2455</v>
      </c>
    </row>
    <row r="354" customFormat="false" ht="15" hidden="false" customHeight="true" outlineLevel="0" collapsed="false">
      <c r="A354" s="1" t="n">
        <v>2</v>
      </c>
      <c r="B354" s="75" t="n">
        <v>46181</v>
      </c>
      <c r="C354" s="1" t="n">
        <v>1</v>
      </c>
      <c r="D354" s="1" t="s">
        <v>2453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2651</v>
      </c>
      <c r="N354" s="1" t="n">
        <v>3</v>
      </c>
      <c r="O354" s="1" t="n">
        <v>27.24</v>
      </c>
      <c r="P354" s="1" t="s">
        <v>2455</v>
      </c>
    </row>
    <row r="355" customFormat="false" ht="15" hidden="false" customHeight="true" outlineLevel="0" collapsed="false">
      <c r="A355" s="1" t="n">
        <v>2</v>
      </c>
      <c r="B355" s="75" t="n">
        <v>46181</v>
      </c>
      <c r="C355" s="1" t="n">
        <v>1</v>
      </c>
      <c r="D355" s="1" t="s">
        <v>2453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2652</v>
      </c>
      <c r="N355" s="1" t="n">
        <v>2</v>
      </c>
      <c r="O355" s="1" t="n">
        <v>6.42</v>
      </c>
      <c r="P355" s="1" t="s">
        <v>2455</v>
      </c>
    </row>
    <row r="356" customFormat="false" ht="15" hidden="false" customHeight="true" outlineLevel="0" collapsed="false">
      <c r="A356" s="1" t="n">
        <v>2</v>
      </c>
      <c r="B356" s="75" t="n">
        <v>46181</v>
      </c>
      <c r="C356" s="1" t="n">
        <v>1</v>
      </c>
      <c r="D356" s="1" t="s">
        <v>2453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2653</v>
      </c>
      <c r="N356" s="1" t="n">
        <v>2</v>
      </c>
      <c r="O356" s="1" t="n">
        <v>5.7</v>
      </c>
      <c r="P356" s="1" t="s">
        <v>2455</v>
      </c>
    </row>
    <row r="357" customFormat="false" ht="15" hidden="false" customHeight="true" outlineLevel="0" collapsed="false">
      <c r="A357" s="1" t="n">
        <v>2</v>
      </c>
      <c r="B357" s="75" t="n">
        <v>46181</v>
      </c>
      <c r="C357" s="1" t="n">
        <v>1</v>
      </c>
      <c r="D357" s="1" t="s">
        <v>2453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2654</v>
      </c>
      <c r="N357" s="1" t="n">
        <v>4</v>
      </c>
      <c r="O357" s="1" t="n">
        <v>13.44</v>
      </c>
      <c r="P357" s="1" t="s">
        <v>2455</v>
      </c>
    </row>
    <row r="358" customFormat="false" ht="15" hidden="false" customHeight="true" outlineLevel="0" collapsed="false">
      <c r="A358" s="1" t="n">
        <v>2</v>
      </c>
      <c r="B358" s="75" t="n">
        <v>46181</v>
      </c>
      <c r="C358" s="1" t="n">
        <v>1</v>
      </c>
      <c r="D358" s="1" t="s">
        <v>2453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2655</v>
      </c>
      <c r="N358" s="1" t="n">
        <v>4</v>
      </c>
      <c r="O358" s="1" t="n">
        <v>13.44</v>
      </c>
      <c r="P358" s="1" t="s">
        <v>2455</v>
      </c>
    </row>
    <row r="359" customFormat="false" ht="15" hidden="false" customHeight="true" outlineLevel="0" collapsed="false">
      <c r="A359" s="1" t="n">
        <v>2</v>
      </c>
      <c r="B359" s="75" t="n">
        <v>46181</v>
      </c>
      <c r="C359" s="1" t="n">
        <v>1</v>
      </c>
      <c r="D359" s="1" t="s">
        <v>2453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2656</v>
      </c>
      <c r="N359" s="1" t="n">
        <v>3</v>
      </c>
      <c r="O359" s="1" t="n">
        <v>25.38</v>
      </c>
      <c r="P359" s="1" t="s">
        <v>2455</v>
      </c>
    </row>
    <row r="360" customFormat="false" ht="15" hidden="false" customHeight="true" outlineLevel="0" collapsed="false">
      <c r="A360" s="1" t="n">
        <v>2</v>
      </c>
      <c r="B360" s="75" t="n">
        <v>46181</v>
      </c>
      <c r="C360" s="1" t="n">
        <v>1</v>
      </c>
      <c r="D360" s="1" t="s">
        <v>2453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2657</v>
      </c>
      <c r="N360" s="1" t="n">
        <v>6</v>
      </c>
      <c r="O360" s="1" t="n">
        <v>50.76</v>
      </c>
      <c r="P360" s="1" t="s">
        <v>2455</v>
      </c>
    </row>
    <row r="361" customFormat="false" ht="15" hidden="false" customHeight="true" outlineLevel="0" collapsed="false">
      <c r="A361" s="1" t="n">
        <v>2</v>
      </c>
      <c r="B361" s="75" t="n">
        <v>46181</v>
      </c>
      <c r="C361" s="1" t="n">
        <v>1</v>
      </c>
      <c r="D361" s="1" t="s">
        <v>2453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2658</v>
      </c>
      <c r="N361" s="1" t="n">
        <v>6</v>
      </c>
      <c r="O361" s="1" t="n">
        <v>35.58</v>
      </c>
      <c r="P361" s="1" t="s">
        <v>2455</v>
      </c>
    </row>
    <row r="362" customFormat="false" ht="15" hidden="false" customHeight="true" outlineLevel="0" collapsed="false">
      <c r="A362" s="1" t="n">
        <v>2</v>
      </c>
      <c r="B362" s="75" t="n">
        <v>46181</v>
      </c>
      <c r="C362" s="1" t="n">
        <v>1</v>
      </c>
      <c r="D362" s="1" t="s">
        <v>2453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2659</v>
      </c>
      <c r="N362" s="1" t="n">
        <v>2</v>
      </c>
      <c r="O362" s="1" t="n">
        <v>15.02</v>
      </c>
      <c r="P362" s="1" t="s">
        <v>2455</v>
      </c>
    </row>
    <row r="363" customFormat="false" ht="15" hidden="false" customHeight="true" outlineLevel="0" collapsed="false">
      <c r="A363" s="1" t="n">
        <v>2</v>
      </c>
      <c r="B363" s="75" t="n">
        <v>46181</v>
      </c>
      <c r="C363" s="1" t="n">
        <v>1</v>
      </c>
      <c r="D363" s="1" t="s">
        <v>2453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2660</v>
      </c>
      <c r="N363" s="1" t="n">
        <v>6</v>
      </c>
      <c r="O363" s="1" t="n">
        <v>35.58</v>
      </c>
      <c r="P363" s="1" t="s">
        <v>2455</v>
      </c>
    </row>
    <row r="364" customFormat="false" ht="15" hidden="false" customHeight="true" outlineLevel="0" collapsed="false">
      <c r="A364" s="1" t="n">
        <v>2</v>
      </c>
      <c r="B364" s="75" t="n">
        <v>46181</v>
      </c>
      <c r="C364" s="1" t="n">
        <v>1</v>
      </c>
      <c r="D364" s="1" t="s">
        <v>2453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2661</v>
      </c>
      <c r="N364" s="1" t="n">
        <v>12</v>
      </c>
      <c r="O364" s="1" t="n">
        <v>36.36</v>
      </c>
      <c r="P364" s="1" t="s">
        <v>2455</v>
      </c>
    </row>
    <row r="365" customFormat="false" ht="15" hidden="false" customHeight="true" outlineLevel="0" collapsed="false">
      <c r="A365" s="1" t="n">
        <v>2</v>
      </c>
      <c r="B365" s="75" t="n">
        <v>46181</v>
      </c>
      <c r="C365" s="1" t="n">
        <v>1</v>
      </c>
      <c r="D365" s="1" t="s">
        <v>2453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2662</v>
      </c>
      <c r="N365" s="1" t="n">
        <v>2</v>
      </c>
      <c r="O365" s="1" t="n">
        <v>24.4</v>
      </c>
      <c r="P365" s="1" t="s">
        <v>2455</v>
      </c>
    </row>
    <row r="366" customFormat="false" ht="15" hidden="false" customHeight="true" outlineLevel="0" collapsed="false">
      <c r="A366" s="1" t="n">
        <v>2</v>
      </c>
      <c r="B366" s="75" t="n">
        <v>46181</v>
      </c>
      <c r="C366" s="1" t="n">
        <v>1</v>
      </c>
      <c r="D366" s="1" t="s">
        <v>2453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2663</v>
      </c>
      <c r="N366" s="1" t="n">
        <v>6</v>
      </c>
      <c r="O366" s="1" t="n">
        <v>19.26</v>
      </c>
      <c r="P366" s="1" t="s">
        <v>2455</v>
      </c>
    </row>
    <row r="367" customFormat="false" ht="15" hidden="false" customHeight="true" outlineLevel="0" collapsed="false">
      <c r="A367" s="1" t="n">
        <v>2</v>
      </c>
      <c r="B367" s="75" t="n">
        <v>46181</v>
      </c>
      <c r="C367" s="1" t="n">
        <v>1</v>
      </c>
      <c r="D367" s="1" t="s">
        <v>2453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2664</v>
      </c>
      <c r="N367" s="1" t="n">
        <v>2</v>
      </c>
      <c r="O367" s="1" t="n">
        <v>14.72</v>
      </c>
      <c r="P367" s="1" t="s">
        <v>2455</v>
      </c>
    </row>
    <row r="368" customFormat="false" ht="15" hidden="false" customHeight="true" outlineLevel="0" collapsed="false">
      <c r="A368" s="1" t="n">
        <v>2</v>
      </c>
      <c r="B368" s="75" t="n">
        <v>46181</v>
      </c>
      <c r="C368" s="1" t="n">
        <v>1</v>
      </c>
      <c r="D368" s="1" t="s">
        <v>2453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2665</v>
      </c>
      <c r="N368" s="1" t="n">
        <v>6</v>
      </c>
      <c r="O368" s="1" t="n">
        <v>31.26</v>
      </c>
      <c r="P368" s="1" t="s">
        <v>2455</v>
      </c>
    </row>
    <row r="369" customFormat="false" ht="15" hidden="false" customHeight="true" outlineLevel="0" collapsed="false">
      <c r="A369" s="1" t="n">
        <v>2</v>
      </c>
      <c r="B369" s="75" t="n">
        <v>46181</v>
      </c>
      <c r="C369" s="1" t="n">
        <v>1</v>
      </c>
      <c r="D369" s="1" t="s">
        <v>2453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2666</v>
      </c>
      <c r="N369" s="1" t="n">
        <v>18</v>
      </c>
      <c r="O369" s="1" t="n">
        <v>93.77</v>
      </c>
      <c r="P369" s="1" t="s">
        <v>2455</v>
      </c>
    </row>
    <row r="370" customFormat="false" ht="15" hidden="false" customHeight="true" outlineLevel="0" collapsed="false">
      <c r="A370" s="1" t="n">
        <v>2</v>
      </c>
      <c r="B370" s="75" t="n">
        <v>46181</v>
      </c>
      <c r="C370" s="1" t="n">
        <v>1</v>
      </c>
      <c r="D370" s="1" t="s">
        <v>2453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2667</v>
      </c>
      <c r="N370" s="1" t="n">
        <v>12</v>
      </c>
      <c r="O370" s="1" t="n">
        <v>33.21</v>
      </c>
      <c r="P370" s="1" t="s">
        <v>2455</v>
      </c>
    </row>
    <row r="371" customFormat="false" ht="15" hidden="false" customHeight="true" outlineLevel="0" collapsed="false">
      <c r="A371" s="1" t="n">
        <v>2</v>
      </c>
      <c r="B371" s="75" t="n">
        <v>46181</v>
      </c>
      <c r="C371" s="1" t="n">
        <v>1</v>
      </c>
      <c r="D371" s="1" t="s">
        <v>2453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2580</v>
      </c>
      <c r="N371" s="1" t="n">
        <v>60</v>
      </c>
      <c r="O371" s="1" t="n">
        <v>190.48</v>
      </c>
      <c r="P371" s="1" t="s">
        <v>2455</v>
      </c>
    </row>
    <row r="372" customFormat="false" ht="15" hidden="false" customHeight="true" outlineLevel="0" collapsed="false">
      <c r="A372" s="1" t="n">
        <v>2</v>
      </c>
      <c r="B372" s="75" t="n">
        <v>46181</v>
      </c>
      <c r="C372" s="1" t="n">
        <v>1</v>
      </c>
      <c r="D372" s="1" t="s">
        <v>2453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2668</v>
      </c>
      <c r="N372" s="1" t="n">
        <v>18</v>
      </c>
      <c r="O372" s="1" t="n">
        <v>81.68</v>
      </c>
      <c r="P372" s="1" t="s">
        <v>2455</v>
      </c>
    </row>
    <row r="373" customFormat="false" ht="15" hidden="false" customHeight="true" outlineLevel="0" collapsed="false">
      <c r="A373" s="1" t="n">
        <v>2</v>
      </c>
      <c r="B373" s="75" t="n">
        <v>46181</v>
      </c>
      <c r="C373" s="1" t="n">
        <v>1</v>
      </c>
      <c r="D373" s="1" t="s">
        <v>2453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2583</v>
      </c>
      <c r="N373" s="1" t="n">
        <v>24</v>
      </c>
      <c r="O373" s="1" t="n">
        <v>74.24</v>
      </c>
      <c r="P373" s="1" t="s">
        <v>2455</v>
      </c>
    </row>
    <row r="374" customFormat="false" ht="15" hidden="false" customHeight="true" outlineLevel="0" collapsed="false">
      <c r="A374" s="1" t="n">
        <v>2</v>
      </c>
      <c r="B374" s="75" t="n">
        <v>46181</v>
      </c>
      <c r="C374" s="1" t="n">
        <v>1</v>
      </c>
      <c r="D374" s="1" t="s">
        <v>2453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2479</v>
      </c>
      <c r="N374" s="1" t="n">
        <v>18</v>
      </c>
      <c r="O374" s="1" t="n">
        <v>170.7</v>
      </c>
      <c r="P374" s="1" t="s">
        <v>2455</v>
      </c>
    </row>
    <row r="375" customFormat="false" ht="15" hidden="false" customHeight="true" outlineLevel="0" collapsed="false">
      <c r="A375" s="1" t="n">
        <v>2</v>
      </c>
      <c r="B375" s="75" t="n">
        <v>46181</v>
      </c>
      <c r="C375" s="1" t="n">
        <v>1</v>
      </c>
      <c r="D375" s="1" t="s">
        <v>2453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2669</v>
      </c>
      <c r="N375" s="1" t="n">
        <v>30</v>
      </c>
      <c r="O375" s="1" t="n">
        <v>169.72</v>
      </c>
      <c r="P375" s="1" t="s">
        <v>2455</v>
      </c>
    </row>
    <row r="376" customFormat="false" ht="15" hidden="false" customHeight="true" outlineLevel="0" collapsed="false">
      <c r="A376" s="1" t="n">
        <v>2</v>
      </c>
      <c r="B376" s="75" t="n">
        <v>46181</v>
      </c>
      <c r="C376" s="1" t="n">
        <v>1</v>
      </c>
      <c r="D376" s="1" t="s">
        <v>2453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2489</v>
      </c>
      <c r="N376" s="1" t="n">
        <v>30</v>
      </c>
      <c r="O376" s="1" t="n">
        <v>289.68</v>
      </c>
      <c r="P376" s="1" t="s">
        <v>2455</v>
      </c>
    </row>
    <row r="377" customFormat="false" ht="15" hidden="false" customHeight="true" outlineLevel="0" collapsed="false">
      <c r="A377" s="1" t="n">
        <v>2</v>
      </c>
      <c r="B377" s="75" t="n">
        <v>46181</v>
      </c>
      <c r="C377" s="1" t="n">
        <v>2</v>
      </c>
      <c r="D377" s="1" t="s">
        <v>2544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2670</v>
      </c>
      <c r="N377" s="1" t="n">
        <v>10</v>
      </c>
      <c r="O377" s="1" t="n">
        <v>180</v>
      </c>
      <c r="P377" s="1" t="s">
        <v>2455</v>
      </c>
    </row>
    <row r="378" customFormat="false" ht="15" hidden="false" customHeight="true" outlineLevel="0" collapsed="false">
      <c r="A378" s="1" t="n">
        <v>2</v>
      </c>
      <c r="B378" s="75" t="n">
        <v>46181</v>
      </c>
      <c r="C378" s="1" t="n">
        <v>2</v>
      </c>
      <c r="D378" s="1" t="s">
        <v>2544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2545</v>
      </c>
      <c r="N378" s="1" t="n">
        <v>15</v>
      </c>
      <c r="O378" s="1" t="n">
        <v>195</v>
      </c>
      <c r="P378" s="1" t="s">
        <v>2455</v>
      </c>
    </row>
    <row r="379" customFormat="false" ht="15" hidden="false" customHeight="true" outlineLevel="0" collapsed="false">
      <c r="A379" s="1" t="n">
        <v>2</v>
      </c>
      <c r="B379" s="75" t="n">
        <v>46181</v>
      </c>
      <c r="C379" s="1" t="n">
        <v>6</v>
      </c>
      <c r="D379" s="1" t="s">
        <v>2564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2670</v>
      </c>
      <c r="N379" s="1" t="n">
        <v>10</v>
      </c>
      <c r="O379" s="1" t="n">
        <v>180</v>
      </c>
      <c r="P379" s="1" t="s">
        <v>2455</v>
      </c>
    </row>
    <row r="380" customFormat="false" ht="15" hidden="false" customHeight="true" outlineLevel="0" collapsed="false">
      <c r="A380" s="1" t="n">
        <v>2</v>
      </c>
      <c r="B380" s="75" t="n">
        <v>46181</v>
      </c>
      <c r="C380" s="1" t="n">
        <v>6</v>
      </c>
      <c r="D380" s="1" t="s">
        <v>2564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2545</v>
      </c>
      <c r="N380" s="1" t="n">
        <v>15</v>
      </c>
      <c r="O380" s="1" t="n">
        <v>195</v>
      </c>
      <c r="P380" s="1" t="s">
        <v>2455</v>
      </c>
    </row>
    <row r="381" customFormat="false" ht="15" hidden="false" customHeight="true" outlineLevel="0" collapsed="false">
      <c r="A381" s="1" t="n">
        <v>2</v>
      </c>
      <c r="B381" s="75" t="n">
        <v>46181</v>
      </c>
      <c r="C381" s="1" t="n">
        <v>11</v>
      </c>
      <c r="D381" s="1" t="s">
        <v>2482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2481</v>
      </c>
      <c r="N381" s="1" t="n">
        <v>9</v>
      </c>
      <c r="O381" s="1" t="n">
        <v>59.89</v>
      </c>
      <c r="P381" s="1" t="s">
        <v>2455</v>
      </c>
    </row>
    <row r="382" customFormat="false" ht="15" hidden="false" customHeight="true" outlineLevel="0" collapsed="false">
      <c r="A382" s="1" t="n">
        <v>2</v>
      </c>
      <c r="B382" s="75" t="n">
        <v>46181</v>
      </c>
      <c r="C382" s="1" t="n">
        <v>11</v>
      </c>
      <c r="D382" s="1" t="s">
        <v>2482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2671</v>
      </c>
      <c r="N382" s="1" t="n">
        <v>18</v>
      </c>
      <c r="O382" s="1" t="n">
        <v>98.72</v>
      </c>
      <c r="P382" s="1" t="s">
        <v>2455</v>
      </c>
    </row>
    <row r="383" customFormat="false" ht="15" hidden="false" customHeight="true" outlineLevel="0" collapsed="false">
      <c r="A383" s="1" t="n">
        <v>2</v>
      </c>
      <c r="B383" s="75" t="n">
        <v>46181</v>
      </c>
      <c r="C383" s="1" t="n">
        <v>11</v>
      </c>
      <c r="D383" s="1" t="s">
        <v>2482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2672</v>
      </c>
      <c r="N383" s="1" t="n">
        <v>18</v>
      </c>
      <c r="O383" s="1" t="n">
        <v>61.36</v>
      </c>
      <c r="P383" s="1" t="s">
        <v>2455</v>
      </c>
    </row>
    <row r="384" customFormat="false" ht="15" hidden="false" customHeight="true" outlineLevel="0" collapsed="false">
      <c r="A384" s="1" t="n">
        <v>2</v>
      </c>
      <c r="B384" s="75" t="n">
        <v>46181</v>
      </c>
      <c r="C384" s="1" t="n">
        <v>22</v>
      </c>
      <c r="D384" s="1" t="s">
        <v>2490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2498</v>
      </c>
      <c r="N384" s="1" t="n">
        <v>31.13</v>
      </c>
      <c r="O384" s="1" t="n">
        <v>924.7</v>
      </c>
      <c r="P384" s="1" t="s">
        <v>2455</v>
      </c>
    </row>
    <row r="385" customFormat="false" ht="15" hidden="false" customHeight="true" outlineLevel="0" collapsed="false">
      <c r="A385" s="1" t="n">
        <v>2</v>
      </c>
      <c r="B385" s="75" t="n">
        <v>46181</v>
      </c>
      <c r="C385" s="1" t="n">
        <v>22</v>
      </c>
      <c r="D385" s="1" t="s">
        <v>2490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2506</v>
      </c>
      <c r="N385" s="1" t="n">
        <v>4.276</v>
      </c>
      <c r="O385" s="1" t="n">
        <v>143.3</v>
      </c>
      <c r="P385" s="1" t="s">
        <v>2455</v>
      </c>
    </row>
    <row r="386" customFormat="false" ht="15" hidden="false" customHeight="true" outlineLevel="0" collapsed="false">
      <c r="A386" s="1" t="n">
        <v>2</v>
      </c>
      <c r="B386" s="75" t="n">
        <v>46181</v>
      </c>
      <c r="C386" s="1" t="n">
        <v>22</v>
      </c>
      <c r="D386" s="1" t="s">
        <v>2490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2509</v>
      </c>
      <c r="N386" s="1" t="n">
        <v>0.194</v>
      </c>
      <c r="O386" s="1" t="n">
        <v>0</v>
      </c>
      <c r="P386" s="1" t="s">
        <v>2455</v>
      </c>
    </row>
    <row r="387" customFormat="false" ht="15" hidden="false" customHeight="true" outlineLevel="0" collapsed="false">
      <c r="A387" s="1" t="n">
        <v>2</v>
      </c>
      <c r="B387" s="75" t="n">
        <v>46181</v>
      </c>
      <c r="C387" s="1" t="n">
        <v>22</v>
      </c>
      <c r="D387" s="1" t="s">
        <v>2490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2491</v>
      </c>
      <c r="N387" s="1" t="n">
        <v>3.102</v>
      </c>
      <c r="O387" s="1" t="n">
        <v>67.18</v>
      </c>
      <c r="P387" s="1" t="s">
        <v>2455</v>
      </c>
    </row>
    <row r="388" customFormat="false" ht="15" hidden="false" customHeight="true" outlineLevel="0" collapsed="false">
      <c r="A388" s="1" t="n">
        <v>2</v>
      </c>
      <c r="B388" s="75" t="n">
        <v>46181</v>
      </c>
      <c r="C388" s="1" t="n">
        <v>22</v>
      </c>
      <c r="D388" s="1" t="s">
        <v>2490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2491</v>
      </c>
      <c r="N388" s="1" t="n">
        <v>3.164</v>
      </c>
      <c r="O388" s="1" t="n">
        <v>51.49</v>
      </c>
      <c r="P388" s="1" t="s">
        <v>2455</v>
      </c>
    </row>
    <row r="389" customFormat="false" ht="15" hidden="false" customHeight="true" outlineLevel="0" collapsed="false">
      <c r="A389" s="1" t="n">
        <v>2</v>
      </c>
      <c r="B389" s="75" t="n">
        <v>46181</v>
      </c>
      <c r="C389" s="1" t="n">
        <v>22</v>
      </c>
      <c r="D389" s="1" t="s">
        <v>2490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2492</v>
      </c>
      <c r="N389" s="1" t="n">
        <v>9.825</v>
      </c>
      <c r="O389" s="1" t="n">
        <v>230.51</v>
      </c>
      <c r="P389" s="1" t="s">
        <v>2455</v>
      </c>
    </row>
    <row r="390" customFormat="false" ht="15" hidden="false" customHeight="true" outlineLevel="0" collapsed="false">
      <c r="A390" s="1" t="n">
        <v>2</v>
      </c>
      <c r="B390" s="75" t="n">
        <v>46181</v>
      </c>
      <c r="C390" s="1" t="n">
        <v>22</v>
      </c>
      <c r="D390" s="1" t="s">
        <v>2490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2493</v>
      </c>
      <c r="N390" s="1" t="n">
        <v>22.72</v>
      </c>
      <c r="O390" s="1" t="n">
        <v>615.08</v>
      </c>
      <c r="P390" s="1" t="s">
        <v>2455</v>
      </c>
    </row>
    <row r="391" customFormat="false" ht="15" hidden="false" customHeight="true" outlineLevel="0" collapsed="false">
      <c r="A391" s="1" t="n">
        <v>2</v>
      </c>
      <c r="B391" s="75" t="n">
        <v>46181</v>
      </c>
      <c r="C391" s="1" t="n">
        <v>22</v>
      </c>
      <c r="D391" s="1" t="s">
        <v>2490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2494</v>
      </c>
      <c r="N391" s="1" t="n">
        <v>18.27</v>
      </c>
      <c r="O391" s="1" t="n">
        <v>527.59</v>
      </c>
      <c r="P391" s="1" t="s">
        <v>2455</v>
      </c>
    </row>
    <row r="392" customFormat="false" ht="15" hidden="false" customHeight="true" outlineLevel="0" collapsed="false">
      <c r="A392" s="1" t="n">
        <v>2</v>
      </c>
      <c r="B392" s="75" t="n">
        <v>46181</v>
      </c>
      <c r="C392" s="1" t="n">
        <v>22</v>
      </c>
      <c r="D392" s="1" t="s">
        <v>2490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2495</v>
      </c>
      <c r="N392" s="1" t="n">
        <v>10.35</v>
      </c>
      <c r="O392" s="1" t="n">
        <v>196.5</v>
      </c>
      <c r="P392" s="1" t="s">
        <v>2455</v>
      </c>
    </row>
    <row r="393" customFormat="false" ht="15" hidden="false" customHeight="true" outlineLevel="0" collapsed="false">
      <c r="A393" s="1" t="n">
        <v>2</v>
      </c>
      <c r="B393" s="75" t="n">
        <v>46181</v>
      </c>
      <c r="C393" s="1" t="n">
        <v>22</v>
      </c>
      <c r="D393" s="1" t="s">
        <v>2490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2495</v>
      </c>
      <c r="N393" s="1" t="n">
        <v>1.43</v>
      </c>
      <c r="O393" s="1" t="n">
        <v>36.13</v>
      </c>
      <c r="P393" s="1" t="s">
        <v>2455</v>
      </c>
    </row>
    <row r="394" customFormat="false" ht="15" hidden="false" customHeight="true" outlineLevel="0" collapsed="false">
      <c r="A394" s="1" t="n">
        <v>2</v>
      </c>
      <c r="B394" s="75" t="n">
        <v>46181</v>
      </c>
      <c r="C394" s="1" t="n">
        <v>22</v>
      </c>
      <c r="D394" s="1" t="s">
        <v>2490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2593</v>
      </c>
      <c r="N394" s="1" t="n">
        <v>2.354</v>
      </c>
      <c r="O394" s="1" t="n">
        <v>63.73</v>
      </c>
      <c r="P394" s="1" t="s">
        <v>2455</v>
      </c>
    </row>
    <row r="395" customFormat="false" ht="15" hidden="false" customHeight="true" outlineLevel="0" collapsed="false">
      <c r="A395" s="1" t="n">
        <v>2</v>
      </c>
      <c r="B395" s="75" t="n">
        <v>46181</v>
      </c>
      <c r="C395" s="1" t="n">
        <v>22</v>
      </c>
      <c r="D395" s="1" t="s">
        <v>2490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2496</v>
      </c>
      <c r="N395" s="1" t="n">
        <v>2.562</v>
      </c>
      <c r="O395" s="1" t="n">
        <v>59.07</v>
      </c>
      <c r="P395" s="1" t="s">
        <v>2455</v>
      </c>
    </row>
    <row r="396" customFormat="false" ht="15" hidden="false" customHeight="true" outlineLevel="0" collapsed="false">
      <c r="A396" s="1" t="n">
        <v>2</v>
      </c>
      <c r="B396" s="75" t="n">
        <v>46181</v>
      </c>
      <c r="C396" s="1" t="n">
        <v>22</v>
      </c>
      <c r="D396" s="1" t="s">
        <v>2490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2497</v>
      </c>
      <c r="N396" s="1" t="n">
        <v>1.992</v>
      </c>
      <c r="O396" s="1" t="n">
        <v>53.93</v>
      </c>
      <c r="P396" s="1" t="s">
        <v>2455</v>
      </c>
    </row>
    <row r="397" customFormat="false" ht="15" hidden="false" customHeight="true" outlineLevel="0" collapsed="false">
      <c r="A397" s="1" t="n">
        <v>2</v>
      </c>
      <c r="B397" s="75" t="n">
        <v>46181</v>
      </c>
      <c r="C397" s="1" t="n">
        <v>22</v>
      </c>
      <c r="D397" s="1" t="s">
        <v>2490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2497</v>
      </c>
      <c r="N397" s="1" t="n">
        <v>2.228</v>
      </c>
      <c r="O397" s="1" t="n">
        <v>45.32</v>
      </c>
      <c r="P397" s="1" t="s">
        <v>2455</v>
      </c>
    </row>
    <row r="398" customFormat="false" ht="15" hidden="false" customHeight="true" outlineLevel="0" collapsed="false">
      <c r="A398" s="1" t="n">
        <v>2</v>
      </c>
      <c r="B398" s="75" t="n">
        <v>46181</v>
      </c>
      <c r="C398" s="1" t="n">
        <v>22</v>
      </c>
      <c r="D398" s="1" t="s">
        <v>2490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2498</v>
      </c>
      <c r="N398" s="1" t="n">
        <v>14.395</v>
      </c>
      <c r="O398" s="1" t="n">
        <v>380.7</v>
      </c>
      <c r="P398" s="1" t="s">
        <v>2455</v>
      </c>
    </row>
    <row r="399" customFormat="false" ht="15" hidden="false" customHeight="true" outlineLevel="0" collapsed="false">
      <c r="A399" s="1" t="n">
        <v>2</v>
      </c>
      <c r="B399" s="75" t="n">
        <v>46181</v>
      </c>
      <c r="C399" s="1" t="n">
        <v>22</v>
      </c>
      <c r="D399" s="1" t="s">
        <v>2490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2499</v>
      </c>
      <c r="N399" s="1" t="n">
        <v>9.375</v>
      </c>
      <c r="O399" s="1" t="n">
        <v>279.73</v>
      </c>
      <c r="P399" s="1" t="s">
        <v>2455</v>
      </c>
    </row>
    <row r="400" customFormat="false" ht="15" hidden="false" customHeight="true" outlineLevel="0" collapsed="false">
      <c r="A400" s="1" t="n">
        <v>2</v>
      </c>
      <c r="B400" s="75" t="n">
        <v>46181</v>
      </c>
      <c r="C400" s="1" t="n">
        <v>22</v>
      </c>
      <c r="D400" s="1" t="s">
        <v>2490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2500</v>
      </c>
      <c r="N400" s="1" t="n">
        <v>6.17</v>
      </c>
      <c r="O400" s="1" t="n">
        <v>209.21</v>
      </c>
      <c r="P400" s="1" t="s">
        <v>2455</v>
      </c>
    </row>
    <row r="401" customFormat="false" ht="15" hidden="false" customHeight="true" outlineLevel="0" collapsed="false">
      <c r="A401" s="1" t="n">
        <v>2</v>
      </c>
      <c r="B401" s="75" t="n">
        <v>46181</v>
      </c>
      <c r="C401" s="1" t="n">
        <v>22</v>
      </c>
      <c r="D401" s="1" t="s">
        <v>2490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2501</v>
      </c>
      <c r="N401" s="1" t="n">
        <v>10.38</v>
      </c>
      <c r="O401" s="1" t="n">
        <v>373.09</v>
      </c>
      <c r="P401" s="1" t="s">
        <v>2455</v>
      </c>
    </row>
    <row r="402" customFormat="false" ht="15" hidden="false" customHeight="true" outlineLevel="0" collapsed="false">
      <c r="A402" s="1" t="n">
        <v>2</v>
      </c>
      <c r="B402" s="75" t="n">
        <v>46181</v>
      </c>
      <c r="C402" s="1" t="n">
        <v>22</v>
      </c>
      <c r="D402" s="1" t="s">
        <v>2490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2502</v>
      </c>
      <c r="N402" s="1" t="n">
        <v>3.98</v>
      </c>
      <c r="O402" s="1" t="n">
        <v>145.75</v>
      </c>
      <c r="P402" s="1" t="s">
        <v>2455</v>
      </c>
    </row>
    <row r="403" customFormat="false" ht="15" hidden="false" customHeight="true" outlineLevel="0" collapsed="false">
      <c r="A403" s="1" t="n">
        <v>2</v>
      </c>
      <c r="B403" s="75" t="n">
        <v>46181</v>
      </c>
      <c r="C403" s="1" t="n">
        <v>22</v>
      </c>
      <c r="D403" s="1" t="s">
        <v>2490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2503</v>
      </c>
      <c r="N403" s="1" t="n">
        <v>1.82</v>
      </c>
      <c r="O403" s="1" t="n">
        <v>59.24</v>
      </c>
      <c r="P403" s="1" t="s">
        <v>2455</v>
      </c>
    </row>
    <row r="404" customFormat="false" ht="15" hidden="false" customHeight="true" outlineLevel="0" collapsed="false">
      <c r="A404" s="1" t="n">
        <v>2</v>
      </c>
      <c r="B404" s="75" t="n">
        <v>46181</v>
      </c>
      <c r="C404" s="1" t="n">
        <v>22</v>
      </c>
      <c r="D404" s="1" t="s">
        <v>2490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2504</v>
      </c>
      <c r="N404" s="1" t="n">
        <v>2.51</v>
      </c>
      <c r="O404" s="1" t="n">
        <v>102.13</v>
      </c>
      <c r="P404" s="1" t="s">
        <v>2455</v>
      </c>
    </row>
    <row r="405" customFormat="false" ht="15" hidden="false" customHeight="true" outlineLevel="0" collapsed="false">
      <c r="A405" s="1" t="n">
        <v>2</v>
      </c>
      <c r="B405" s="75" t="n">
        <v>46181</v>
      </c>
      <c r="C405" s="1" t="n">
        <v>22</v>
      </c>
      <c r="D405" s="1" t="s">
        <v>2490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2505</v>
      </c>
      <c r="N405" s="1" t="n">
        <v>1.57</v>
      </c>
      <c r="O405" s="1" t="n">
        <v>74.53</v>
      </c>
      <c r="P405" s="1" t="s">
        <v>2455</v>
      </c>
    </row>
    <row r="406" customFormat="false" ht="15" hidden="false" customHeight="true" outlineLevel="0" collapsed="false">
      <c r="A406" s="1" t="n">
        <v>2</v>
      </c>
      <c r="B406" s="75" t="n">
        <v>46181</v>
      </c>
      <c r="C406" s="1" t="n">
        <v>22</v>
      </c>
      <c r="D406" s="1" t="s">
        <v>2490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2673</v>
      </c>
      <c r="N406" s="1" t="n">
        <v>1.882</v>
      </c>
      <c r="O406" s="1" t="n">
        <v>38.28</v>
      </c>
      <c r="P406" s="1" t="s">
        <v>2455</v>
      </c>
    </row>
    <row r="407" customFormat="false" ht="15" hidden="false" customHeight="true" outlineLevel="0" collapsed="false">
      <c r="A407" s="1" t="n">
        <v>2</v>
      </c>
      <c r="B407" s="75" t="n">
        <v>46181</v>
      </c>
      <c r="C407" s="1" t="n">
        <v>22</v>
      </c>
      <c r="D407" s="1" t="s">
        <v>2490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2594</v>
      </c>
      <c r="N407" s="1" t="n">
        <v>2.91</v>
      </c>
      <c r="O407" s="1" t="n">
        <v>84.03</v>
      </c>
      <c r="P407" s="1" t="s">
        <v>2455</v>
      </c>
    </row>
    <row r="408" customFormat="false" ht="15" hidden="false" customHeight="true" outlineLevel="0" collapsed="false">
      <c r="A408" s="1" t="n">
        <v>2</v>
      </c>
      <c r="B408" s="75" t="n">
        <v>46181</v>
      </c>
      <c r="C408" s="1" t="n">
        <v>22</v>
      </c>
      <c r="D408" s="1" t="s">
        <v>2490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2506</v>
      </c>
      <c r="N408" s="1" t="n">
        <v>1.096</v>
      </c>
      <c r="O408" s="1" t="n">
        <v>32.7</v>
      </c>
      <c r="P408" s="1" t="s">
        <v>2455</v>
      </c>
    </row>
    <row r="409" customFormat="false" ht="15" hidden="false" customHeight="true" outlineLevel="0" collapsed="false">
      <c r="A409" s="1" t="n">
        <v>2</v>
      </c>
      <c r="B409" s="75" t="n">
        <v>46181</v>
      </c>
      <c r="C409" s="1" t="n">
        <v>22</v>
      </c>
      <c r="D409" s="1" t="s">
        <v>2490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2507</v>
      </c>
      <c r="N409" s="1" t="n">
        <v>1.59</v>
      </c>
      <c r="O409" s="1" t="n">
        <v>3.22</v>
      </c>
      <c r="P409" s="1" t="s">
        <v>2455</v>
      </c>
    </row>
    <row r="410" customFormat="false" ht="15" hidden="false" customHeight="true" outlineLevel="0" collapsed="false">
      <c r="A410" s="1" t="n">
        <v>2</v>
      </c>
      <c r="B410" s="75" t="n">
        <v>46181</v>
      </c>
      <c r="C410" s="1" t="n">
        <v>22</v>
      </c>
      <c r="D410" s="1" t="s">
        <v>2490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2507</v>
      </c>
      <c r="N410" s="1" t="n">
        <v>2.626</v>
      </c>
      <c r="O410" s="1" t="n">
        <v>7.09</v>
      </c>
      <c r="P410" s="1" t="s">
        <v>2455</v>
      </c>
    </row>
    <row r="411" customFormat="false" ht="15" hidden="false" customHeight="true" outlineLevel="0" collapsed="false">
      <c r="A411" s="1" t="n">
        <v>2</v>
      </c>
      <c r="B411" s="75" t="n">
        <v>46181</v>
      </c>
      <c r="C411" s="1" t="n">
        <v>22</v>
      </c>
      <c r="D411" s="1" t="s">
        <v>2490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2508</v>
      </c>
      <c r="N411" s="1" t="n">
        <v>9.75</v>
      </c>
      <c r="O411" s="1" t="n">
        <v>19.77</v>
      </c>
      <c r="P411" s="1" t="s">
        <v>2455</v>
      </c>
    </row>
    <row r="412" customFormat="false" ht="15" hidden="false" customHeight="true" outlineLevel="0" collapsed="false">
      <c r="A412" s="1" t="n">
        <v>2</v>
      </c>
      <c r="B412" s="75" t="n">
        <v>46181</v>
      </c>
      <c r="C412" s="1" t="n">
        <v>22</v>
      </c>
      <c r="D412" s="1" t="s">
        <v>2490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2508</v>
      </c>
      <c r="N412" s="1" t="n">
        <v>1.756</v>
      </c>
      <c r="O412" s="1" t="n">
        <v>4.74</v>
      </c>
      <c r="P412" s="1" t="s">
        <v>2455</v>
      </c>
    </row>
    <row r="413" customFormat="false" ht="15" hidden="false" customHeight="true" outlineLevel="0" collapsed="false">
      <c r="A413" s="1" t="n">
        <v>2</v>
      </c>
      <c r="B413" s="75" t="n">
        <v>46181</v>
      </c>
      <c r="C413" s="1" t="n">
        <v>22</v>
      </c>
      <c r="D413" s="1" t="s">
        <v>2490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2509</v>
      </c>
      <c r="N413" s="1" t="n">
        <v>0.615</v>
      </c>
      <c r="O413" s="1" t="n">
        <v>0</v>
      </c>
      <c r="P413" s="1" t="s">
        <v>2455</v>
      </c>
    </row>
    <row r="414" customFormat="false" ht="15" hidden="false" customHeight="true" outlineLevel="0" collapsed="false">
      <c r="A414" s="1" t="n">
        <v>2</v>
      </c>
      <c r="B414" s="75" t="n">
        <v>46181</v>
      </c>
      <c r="C414" s="1" t="n">
        <v>22</v>
      </c>
      <c r="D414" s="1" t="s">
        <v>2490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2509</v>
      </c>
      <c r="N414" s="1" t="n">
        <v>0.182</v>
      </c>
      <c r="O414" s="1" t="n">
        <v>0.04</v>
      </c>
      <c r="P414" s="1" t="s">
        <v>2455</v>
      </c>
    </row>
    <row r="415" customFormat="false" ht="15" hidden="false" customHeight="true" outlineLevel="0" collapsed="false">
      <c r="A415" s="1" t="n">
        <v>2</v>
      </c>
      <c r="B415" s="75" t="n">
        <v>46181</v>
      </c>
      <c r="C415" s="1" t="n">
        <v>22</v>
      </c>
      <c r="D415" s="1" t="s">
        <v>2490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2674</v>
      </c>
      <c r="N415" s="1" t="n">
        <v>2.996</v>
      </c>
      <c r="O415" s="1" t="n">
        <v>79.23</v>
      </c>
      <c r="P415" s="1" t="s">
        <v>2455</v>
      </c>
    </row>
    <row r="416" customFormat="false" ht="15" hidden="false" customHeight="true" outlineLevel="0" collapsed="false">
      <c r="A416" s="1" t="n">
        <v>2</v>
      </c>
      <c r="B416" s="75" t="n">
        <v>46181</v>
      </c>
      <c r="C416" s="1" t="n">
        <v>100</v>
      </c>
      <c r="D416" s="1" t="s">
        <v>2510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2498</v>
      </c>
      <c r="N416" s="1" t="n">
        <v>31.13</v>
      </c>
      <c r="O416" s="1" t="n">
        <v>924.7</v>
      </c>
      <c r="P416" s="1" t="s">
        <v>2455</v>
      </c>
    </row>
    <row r="417" customFormat="false" ht="15" hidden="false" customHeight="true" outlineLevel="0" collapsed="false">
      <c r="A417" s="1" t="n">
        <v>2</v>
      </c>
      <c r="B417" s="75" t="n">
        <v>46181</v>
      </c>
      <c r="C417" s="1" t="n">
        <v>100</v>
      </c>
      <c r="D417" s="1" t="s">
        <v>2510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2506</v>
      </c>
      <c r="N417" s="1" t="n">
        <v>4.276</v>
      </c>
      <c r="O417" s="1" t="n">
        <v>143.3</v>
      </c>
      <c r="P417" s="1" t="s">
        <v>2455</v>
      </c>
    </row>
    <row r="418" customFormat="false" ht="15" hidden="false" customHeight="true" outlineLevel="0" collapsed="false">
      <c r="A418" s="1" t="n">
        <v>2</v>
      </c>
      <c r="B418" s="75" t="n">
        <v>46181</v>
      </c>
      <c r="C418" s="1" t="n">
        <v>100</v>
      </c>
      <c r="D418" s="1" t="s">
        <v>2510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2509</v>
      </c>
      <c r="N418" s="1" t="n">
        <v>0.194</v>
      </c>
      <c r="O418" s="1" t="n">
        <v>0</v>
      </c>
      <c r="P418" s="1" t="s">
        <v>2455</v>
      </c>
    </row>
    <row r="419" customFormat="false" ht="15" hidden="false" customHeight="true" outlineLevel="0" collapsed="false">
      <c r="A419" s="1" t="n">
        <v>2</v>
      </c>
      <c r="B419" s="75" t="n">
        <v>46181</v>
      </c>
      <c r="C419" s="1" t="n">
        <v>100</v>
      </c>
      <c r="D419" s="1" t="s">
        <v>2510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2491</v>
      </c>
      <c r="N419" s="1" t="n">
        <v>3.102</v>
      </c>
      <c r="O419" s="1" t="n">
        <v>67.18</v>
      </c>
      <c r="P419" s="1" t="s">
        <v>2455</v>
      </c>
    </row>
    <row r="420" customFormat="false" ht="15" hidden="false" customHeight="true" outlineLevel="0" collapsed="false">
      <c r="A420" s="1" t="n">
        <v>2</v>
      </c>
      <c r="B420" s="75" t="n">
        <v>46181</v>
      </c>
      <c r="C420" s="1" t="n">
        <v>100</v>
      </c>
      <c r="D420" s="1" t="s">
        <v>2510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2492</v>
      </c>
      <c r="N420" s="1" t="n">
        <v>9.825</v>
      </c>
      <c r="O420" s="1" t="n">
        <v>230.51</v>
      </c>
      <c r="P420" s="1" t="s">
        <v>2455</v>
      </c>
    </row>
    <row r="421" customFormat="false" ht="15" hidden="false" customHeight="true" outlineLevel="0" collapsed="false">
      <c r="A421" s="1" t="n">
        <v>2</v>
      </c>
      <c r="B421" s="75" t="n">
        <v>46181</v>
      </c>
      <c r="C421" s="1" t="n">
        <v>100</v>
      </c>
      <c r="D421" s="1" t="s">
        <v>2510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2493</v>
      </c>
      <c r="N421" s="1" t="n">
        <v>22.72</v>
      </c>
      <c r="O421" s="1" t="n">
        <v>615.08</v>
      </c>
      <c r="P421" s="1" t="s">
        <v>2455</v>
      </c>
    </row>
    <row r="422" customFormat="false" ht="15" hidden="false" customHeight="true" outlineLevel="0" collapsed="false">
      <c r="A422" s="1" t="n">
        <v>2</v>
      </c>
      <c r="B422" s="75" t="n">
        <v>46181</v>
      </c>
      <c r="C422" s="1" t="n">
        <v>100</v>
      </c>
      <c r="D422" s="1" t="s">
        <v>2510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2494</v>
      </c>
      <c r="N422" s="1" t="n">
        <v>18.27</v>
      </c>
      <c r="O422" s="1" t="n">
        <v>527.59</v>
      </c>
      <c r="P422" s="1" t="s">
        <v>2455</v>
      </c>
    </row>
    <row r="423" customFormat="false" ht="15" hidden="false" customHeight="true" outlineLevel="0" collapsed="false">
      <c r="A423" s="1" t="n">
        <v>2</v>
      </c>
      <c r="B423" s="75" t="n">
        <v>46181</v>
      </c>
      <c r="C423" s="1" t="n">
        <v>100</v>
      </c>
      <c r="D423" s="1" t="s">
        <v>2510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2495</v>
      </c>
      <c r="N423" s="1" t="n">
        <v>1.43</v>
      </c>
      <c r="O423" s="1" t="n">
        <v>36.13</v>
      </c>
      <c r="P423" s="1" t="s">
        <v>2455</v>
      </c>
    </row>
    <row r="424" customFormat="false" ht="15" hidden="false" customHeight="true" outlineLevel="0" collapsed="false">
      <c r="A424" s="1" t="n">
        <v>2</v>
      </c>
      <c r="B424" s="75" t="n">
        <v>46181</v>
      </c>
      <c r="C424" s="1" t="n">
        <v>100</v>
      </c>
      <c r="D424" s="1" t="s">
        <v>2510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2593</v>
      </c>
      <c r="N424" s="1" t="n">
        <v>2.354</v>
      </c>
      <c r="O424" s="1" t="n">
        <v>63.73</v>
      </c>
      <c r="P424" s="1" t="s">
        <v>2455</v>
      </c>
    </row>
    <row r="425" customFormat="false" ht="15" hidden="false" customHeight="true" outlineLevel="0" collapsed="false">
      <c r="A425" s="1" t="n">
        <v>2</v>
      </c>
      <c r="B425" s="75" t="n">
        <v>46181</v>
      </c>
      <c r="C425" s="1" t="n">
        <v>100</v>
      </c>
      <c r="D425" s="1" t="s">
        <v>2510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2497</v>
      </c>
      <c r="N425" s="1" t="n">
        <v>1.992</v>
      </c>
      <c r="O425" s="1" t="n">
        <v>53.93</v>
      </c>
      <c r="P425" s="1" t="s">
        <v>2455</v>
      </c>
    </row>
    <row r="426" customFormat="false" ht="15" hidden="false" customHeight="true" outlineLevel="0" collapsed="false">
      <c r="A426" s="1" t="n">
        <v>2</v>
      </c>
      <c r="B426" s="75" t="n">
        <v>46181</v>
      </c>
      <c r="C426" s="1" t="n">
        <v>100</v>
      </c>
      <c r="D426" s="1" t="s">
        <v>2510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2594</v>
      </c>
      <c r="N426" s="1" t="n">
        <v>2.91</v>
      </c>
      <c r="O426" s="1" t="n">
        <v>84.03</v>
      </c>
      <c r="P426" s="1" t="s">
        <v>2455</v>
      </c>
    </row>
    <row r="427" customFormat="false" ht="15" hidden="false" customHeight="true" outlineLevel="0" collapsed="false">
      <c r="A427" s="1" t="n">
        <v>2</v>
      </c>
      <c r="B427" s="75" t="n">
        <v>46181</v>
      </c>
      <c r="C427" s="1" t="n">
        <v>100</v>
      </c>
      <c r="D427" s="1" t="s">
        <v>2510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2507</v>
      </c>
      <c r="N427" s="1" t="n">
        <v>2.626</v>
      </c>
      <c r="O427" s="1" t="n">
        <v>7.09</v>
      </c>
      <c r="P427" s="1" t="s">
        <v>2455</v>
      </c>
    </row>
    <row r="428" customFormat="false" ht="15" hidden="false" customHeight="true" outlineLevel="0" collapsed="false">
      <c r="A428" s="1" t="n">
        <v>2</v>
      </c>
      <c r="B428" s="75" t="n">
        <v>46181</v>
      </c>
      <c r="C428" s="1" t="n">
        <v>100</v>
      </c>
      <c r="D428" s="1" t="s">
        <v>2510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2508</v>
      </c>
      <c r="N428" s="1" t="n">
        <v>1.756</v>
      </c>
      <c r="O428" s="1" t="n">
        <v>4.74</v>
      </c>
      <c r="P428" s="1" t="s">
        <v>2455</v>
      </c>
    </row>
    <row r="429" customFormat="false" ht="15" hidden="false" customHeight="true" outlineLevel="0" collapsed="false">
      <c r="A429" s="1" t="n">
        <v>2</v>
      </c>
      <c r="B429" s="75" t="n">
        <v>46181</v>
      </c>
      <c r="C429" s="1" t="n">
        <v>100</v>
      </c>
      <c r="D429" s="1" t="s">
        <v>2510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2509</v>
      </c>
      <c r="N429" s="1" t="n">
        <v>0.615</v>
      </c>
      <c r="O429" s="1" t="n">
        <v>0</v>
      </c>
      <c r="P429" s="1" t="s">
        <v>2455</v>
      </c>
    </row>
    <row r="430" customFormat="false" ht="15" hidden="false" customHeight="true" outlineLevel="0" collapsed="false">
      <c r="A430" s="1" t="n">
        <v>2</v>
      </c>
      <c r="B430" s="75" t="n">
        <v>46181</v>
      </c>
      <c r="C430" s="1" t="n">
        <v>100</v>
      </c>
      <c r="D430" s="1" t="s">
        <v>2510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2491</v>
      </c>
      <c r="N430" s="1" t="n">
        <v>3.164</v>
      </c>
      <c r="O430" s="1" t="n">
        <v>51.49</v>
      </c>
      <c r="P430" s="1" t="s">
        <v>2455</v>
      </c>
    </row>
    <row r="431" customFormat="false" ht="15" hidden="false" customHeight="true" outlineLevel="0" collapsed="false">
      <c r="A431" s="1" t="n">
        <v>2</v>
      </c>
      <c r="B431" s="75" t="n">
        <v>46181</v>
      </c>
      <c r="C431" s="1" t="n">
        <v>100</v>
      </c>
      <c r="D431" s="1" t="s">
        <v>2510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2495</v>
      </c>
      <c r="N431" s="1" t="n">
        <v>10.35</v>
      </c>
      <c r="O431" s="1" t="n">
        <v>196.5</v>
      </c>
      <c r="P431" s="1" t="s">
        <v>2455</v>
      </c>
    </row>
    <row r="432" customFormat="false" ht="15" hidden="false" customHeight="true" outlineLevel="0" collapsed="false">
      <c r="A432" s="1" t="n">
        <v>2</v>
      </c>
      <c r="B432" s="75" t="n">
        <v>46181</v>
      </c>
      <c r="C432" s="1" t="n">
        <v>100</v>
      </c>
      <c r="D432" s="1" t="s">
        <v>2510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2496</v>
      </c>
      <c r="N432" s="1" t="n">
        <v>2.562</v>
      </c>
      <c r="O432" s="1" t="n">
        <v>59.07</v>
      </c>
      <c r="P432" s="1" t="s">
        <v>2455</v>
      </c>
    </row>
    <row r="433" customFormat="false" ht="15" hidden="false" customHeight="true" outlineLevel="0" collapsed="false">
      <c r="A433" s="1" t="n">
        <v>2</v>
      </c>
      <c r="B433" s="75" t="n">
        <v>46181</v>
      </c>
      <c r="C433" s="1" t="n">
        <v>100</v>
      </c>
      <c r="D433" s="1" t="s">
        <v>2510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2497</v>
      </c>
      <c r="N433" s="1" t="n">
        <v>2.228</v>
      </c>
      <c r="O433" s="1" t="n">
        <v>45.32</v>
      </c>
      <c r="P433" s="1" t="s">
        <v>2455</v>
      </c>
    </row>
    <row r="434" customFormat="false" ht="15" hidden="false" customHeight="true" outlineLevel="0" collapsed="false">
      <c r="A434" s="1" t="n">
        <v>2</v>
      </c>
      <c r="B434" s="75" t="n">
        <v>46181</v>
      </c>
      <c r="C434" s="1" t="n">
        <v>100</v>
      </c>
      <c r="D434" s="1" t="s">
        <v>2510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2498</v>
      </c>
      <c r="N434" s="1" t="n">
        <v>14.395</v>
      </c>
      <c r="O434" s="1" t="n">
        <v>380.7</v>
      </c>
      <c r="P434" s="1" t="s">
        <v>2455</v>
      </c>
    </row>
    <row r="435" customFormat="false" ht="15" hidden="false" customHeight="true" outlineLevel="0" collapsed="false">
      <c r="A435" s="1" t="n">
        <v>2</v>
      </c>
      <c r="B435" s="75" t="n">
        <v>46181</v>
      </c>
      <c r="C435" s="1" t="n">
        <v>100</v>
      </c>
      <c r="D435" s="1" t="s">
        <v>2510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2499</v>
      </c>
      <c r="N435" s="1" t="n">
        <v>9.375</v>
      </c>
      <c r="O435" s="1" t="n">
        <v>279.73</v>
      </c>
      <c r="P435" s="1" t="s">
        <v>2455</v>
      </c>
    </row>
    <row r="436" customFormat="false" ht="15" hidden="false" customHeight="true" outlineLevel="0" collapsed="false">
      <c r="A436" s="1" t="n">
        <v>2</v>
      </c>
      <c r="B436" s="75" t="n">
        <v>46181</v>
      </c>
      <c r="C436" s="1" t="n">
        <v>100</v>
      </c>
      <c r="D436" s="1" t="s">
        <v>2510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2500</v>
      </c>
      <c r="N436" s="1" t="n">
        <v>6.17</v>
      </c>
      <c r="O436" s="1" t="n">
        <v>209.21</v>
      </c>
      <c r="P436" s="1" t="s">
        <v>2455</v>
      </c>
    </row>
    <row r="437" customFormat="false" ht="15" hidden="false" customHeight="true" outlineLevel="0" collapsed="false">
      <c r="A437" s="1" t="n">
        <v>2</v>
      </c>
      <c r="B437" s="75" t="n">
        <v>46181</v>
      </c>
      <c r="C437" s="1" t="n">
        <v>100</v>
      </c>
      <c r="D437" s="1" t="s">
        <v>2510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2501</v>
      </c>
      <c r="N437" s="1" t="n">
        <v>10.38</v>
      </c>
      <c r="O437" s="1" t="n">
        <v>373.09</v>
      </c>
      <c r="P437" s="1" t="s">
        <v>2455</v>
      </c>
    </row>
    <row r="438" customFormat="false" ht="15" hidden="false" customHeight="true" outlineLevel="0" collapsed="false">
      <c r="A438" s="1" t="n">
        <v>2</v>
      </c>
      <c r="B438" s="75" t="n">
        <v>46181</v>
      </c>
      <c r="C438" s="1" t="n">
        <v>100</v>
      </c>
      <c r="D438" s="1" t="s">
        <v>2510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2502</v>
      </c>
      <c r="N438" s="1" t="n">
        <v>3.98</v>
      </c>
      <c r="O438" s="1" t="n">
        <v>145.75</v>
      </c>
      <c r="P438" s="1" t="s">
        <v>2455</v>
      </c>
    </row>
    <row r="439" customFormat="false" ht="15" hidden="false" customHeight="true" outlineLevel="0" collapsed="false">
      <c r="A439" s="1" t="n">
        <v>2</v>
      </c>
      <c r="B439" s="75" t="n">
        <v>46181</v>
      </c>
      <c r="C439" s="1" t="n">
        <v>100</v>
      </c>
      <c r="D439" s="1" t="s">
        <v>2510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2503</v>
      </c>
      <c r="N439" s="1" t="n">
        <v>1.82</v>
      </c>
      <c r="O439" s="1" t="n">
        <v>59.24</v>
      </c>
      <c r="P439" s="1" t="s">
        <v>2455</v>
      </c>
    </row>
    <row r="440" customFormat="false" ht="15" hidden="false" customHeight="true" outlineLevel="0" collapsed="false">
      <c r="A440" s="1" t="n">
        <v>2</v>
      </c>
      <c r="B440" s="75" t="n">
        <v>46181</v>
      </c>
      <c r="C440" s="1" t="n">
        <v>100</v>
      </c>
      <c r="D440" s="1" t="s">
        <v>2510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2504</v>
      </c>
      <c r="N440" s="1" t="n">
        <v>2.51</v>
      </c>
      <c r="O440" s="1" t="n">
        <v>102.13</v>
      </c>
      <c r="P440" s="1" t="s">
        <v>2455</v>
      </c>
    </row>
    <row r="441" customFormat="false" ht="15" hidden="false" customHeight="true" outlineLevel="0" collapsed="false">
      <c r="A441" s="1" t="n">
        <v>2</v>
      </c>
      <c r="B441" s="75" t="n">
        <v>46181</v>
      </c>
      <c r="C441" s="1" t="n">
        <v>100</v>
      </c>
      <c r="D441" s="1" t="s">
        <v>2510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2505</v>
      </c>
      <c r="N441" s="1" t="n">
        <v>1.57</v>
      </c>
      <c r="O441" s="1" t="n">
        <v>74.53</v>
      </c>
      <c r="P441" s="1" t="s">
        <v>2455</v>
      </c>
    </row>
    <row r="442" customFormat="false" ht="15" hidden="false" customHeight="true" outlineLevel="0" collapsed="false">
      <c r="A442" s="1" t="n">
        <v>2</v>
      </c>
      <c r="B442" s="75" t="n">
        <v>46181</v>
      </c>
      <c r="C442" s="1" t="n">
        <v>100</v>
      </c>
      <c r="D442" s="1" t="s">
        <v>2510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2673</v>
      </c>
      <c r="N442" s="1" t="n">
        <v>1.882</v>
      </c>
      <c r="O442" s="1" t="n">
        <v>38.28</v>
      </c>
      <c r="P442" s="1" t="s">
        <v>2455</v>
      </c>
    </row>
    <row r="443" customFormat="false" ht="15" hidden="false" customHeight="true" outlineLevel="0" collapsed="false">
      <c r="A443" s="1" t="n">
        <v>2</v>
      </c>
      <c r="B443" s="75" t="n">
        <v>46181</v>
      </c>
      <c r="C443" s="1" t="n">
        <v>100</v>
      </c>
      <c r="D443" s="1" t="s">
        <v>2510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2506</v>
      </c>
      <c r="N443" s="1" t="n">
        <v>1.096</v>
      </c>
      <c r="O443" s="1" t="n">
        <v>32.7</v>
      </c>
      <c r="P443" s="1" t="s">
        <v>2455</v>
      </c>
    </row>
    <row r="444" customFormat="false" ht="15" hidden="false" customHeight="true" outlineLevel="0" collapsed="false">
      <c r="A444" s="1" t="n">
        <v>2</v>
      </c>
      <c r="B444" s="75" t="n">
        <v>46181</v>
      </c>
      <c r="C444" s="1" t="n">
        <v>100</v>
      </c>
      <c r="D444" s="1" t="s">
        <v>2510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2507</v>
      </c>
      <c r="N444" s="1" t="n">
        <v>1.59</v>
      </c>
      <c r="O444" s="1" t="n">
        <v>3.22</v>
      </c>
      <c r="P444" s="1" t="s">
        <v>2455</v>
      </c>
    </row>
    <row r="445" customFormat="false" ht="15" hidden="false" customHeight="true" outlineLevel="0" collapsed="false">
      <c r="A445" s="1" t="n">
        <v>2</v>
      </c>
      <c r="B445" s="75" t="n">
        <v>46181</v>
      </c>
      <c r="C445" s="1" t="n">
        <v>100</v>
      </c>
      <c r="D445" s="1" t="s">
        <v>2510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2508</v>
      </c>
      <c r="N445" s="1" t="n">
        <v>9.75</v>
      </c>
      <c r="O445" s="1" t="n">
        <v>19.77</v>
      </c>
      <c r="P445" s="1" t="s">
        <v>2455</v>
      </c>
    </row>
    <row r="446" customFormat="false" ht="15" hidden="false" customHeight="true" outlineLevel="0" collapsed="false">
      <c r="A446" s="1" t="n">
        <v>2</v>
      </c>
      <c r="B446" s="75" t="n">
        <v>46181</v>
      </c>
      <c r="C446" s="1" t="n">
        <v>100</v>
      </c>
      <c r="D446" s="1" t="s">
        <v>2510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2509</v>
      </c>
      <c r="N446" s="1" t="n">
        <v>0.182</v>
      </c>
      <c r="O446" s="1" t="n">
        <v>0.04</v>
      </c>
      <c r="P446" s="1" t="s">
        <v>2455</v>
      </c>
    </row>
    <row r="447" customFormat="false" ht="15" hidden="false" customHeight="true" outlineLevel="0" collapsed="false">
      <c r="A447" s="1" t="n">
        <v>2</v>
      </c>
      <c r="B447" s="75" t="n">
        <v>46181</v>
      </c>
      <c r="C447" s="1" t="n">
        <v>100</v>
      </c>
      <c r="D447" s="1" t="s">
        <v>2510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2674</v>
      </c>
      <c r="N447" s="1" t="n">
        <v>2.996</v>
      </c>
      <c r="O447" s="1" t="n">
        <v>79.23</v>
      </c>
      <c r="P447" s="1" t="s">
        <v>2455</v>
      </c>
    </row>
    <row r="448" customFormat="false" ht="15" hidden="false" customHeight="true" outlineLevel="0" collapsed="false">
      <c r="A448" s="1" t="n">
        <v>2</v>
      </c>
      <c r="B448" s="75" t="n">
        <v>46182</v>
      </c>
      <c r="C448" s="1" t="n">
        <v>1</v>
      </c>
      <c r="D448" s="1" t="s">
        <v>2453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2512</v>
      </c>
      <c r="N448" s="1" t="n">
        <v>15</v>
      </c>
      <c r="O448" s="1" t="n">
        <v>180</v>
      </c>
      <c r="P448" s="1" t="s">
        <v>2455</v>
      </c>
    </row>
    <row r="449" customFormat="false" ht="15" hidden="false" customHeight="true" outlineLevel="0" collapsed="false">
      <c r="A449" s="1" t="n">
        <v>2</v>
      </c>
      <c r="B449" s="75" t="n">
        <v>46182</v>
      </c>
      <c r="C449" s="1" t="n">
        <v>1</v>
      </c>
      <c r="D449" s="1" t="s">
        <v>2453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2513</v>
      </c>
      <c r="N449" s="1" t="n">
        <v>3</v>
      </c>
      <c r="O449" s="1" t="n">
        <v>23.1</v>
      </c>
      <c r="P449" s="1" t="s">
        <v>2455</v>
      </c>
    </row>
    <row r="450" customFormat="false" ht="15" hidden="false" customHeight="true" outlineLevel="0" collapsed="false">
      <c r="A450" s="1" t="n">
        <v>2</v>
      </c>
      <c r="B450" s="75" t="n">
        <v>46182</v>
      </c>
      <c r="C450" s="1" t="n">
        <v>1</v>
      </c>
      <c r="D450" s="1" t="s">
        <v>2453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2514</v>
      </c>
      <c r="N450" s="1" t="n">
        <v>2</v>
      </c>
      <c r="O450" s="1" t="n">
        <v>11.44</v>
      </c>
      <c r="P450" s="1" t="s">
        <v>2455</v>
      </c>
    </row>
    <row r="451" customFormat="false" ht="15" hidden="false" customHeight="true" outlineLevel="0" collapsed="false">
      <c r="A451" s="1" t="n">
        <v>2</v>
      </c>
      <c r="B451" s="75" t="n">
        <v>46182</v>
      </c>
      <c r="C451" s="1" t="n">
        <v>1</v>
      </c>
      <c r="D451" s="1" t="s">
        <v>2453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2515</v>
      </c>
      <c r="N451" s="1" t="n">
        <v>10</v>
      </c>
      <c r="O451" s="1" t="n">
        <v>70</v>
      </c>
      <c r="P451" s="1" t="s">
        <v>2455</v>
      </c>
    </row>
    <row r="452" customFormat="false" ht="15" hidden="false" customHeight="true" outlineLevel="0" collapsed="false">
      <c r="A452" s="1" t="n">
        <v>2</v>
      </c>
      <c r="B452" s="75" t="n">
        <v>46182</v>
      </c>
      <c r="C452" s="1" t="n">
        <v>1</v>
      </c>
      <c r="D452" s="1" t="s">
        <v>2453</v>
      </c>
      <c r="E452" s="1" t="n">
        <v>1328</v>
      </c>
      <c r="F452" s="1" t="s">
        <v>95</v>
      </c>
      <c r="I452" s="1" t="n">
        <v>3699</v>
      </c>
      <c r="J452" s="1" t="n">
        <v>31784</v>
      </c>
      <c r="K452" s="1" t="n">
        <v>7898588380545</v>
      </c>
      <c r="L452" s="1" t="s">
        <v>2601</v>
      </c>
      <c r="N452" s="1" t="n">
        <v>3</v>
      </c>
      <c r="O452" s="1" t="n">
        <v>17.16</v>
      </c>
      <c r="P452" s="1" t="s">
        <v>2455</v>
      </c>
    </row>
    <row r="453" customFormat="false" ht="15" hidden="false" customHeight="true" outlineLevel="0" collapsed="false">
      <c r="A453" s="1" t="n">
        <v>2</v>
      </c>
      <c r="B453" s="75" t="n">
        <v>46182</v>
      </c>
      <c r="C453" s="1" t="n">
        <v>1</v>
      </c>
      <c r="D453" s="1" t="s">
        <v>2453</v>
      </c>
      <c r="E453" s="1" t="n">
        <v>1328</v>
      </c>
      <c r="F453" s="1" t="s">
        <v>95</v>
      </c>
      <c r="I453" s="1" t="n">
        <v>3699</v>
      </c>
      <c r="J453" s="1" t="n">
        <v>31782</v>
      </c>
      <c r="K453" s="1" t="n">
        <v>7898588380132</v>
      </c>
      <c r="L453" s="1" t="s">
        <v>2516</v>
      </c>
      <c r="N453" s="1" t="n">
        <v>3</v>
      </c>
      <c r="O453" s="1" t="n">
        <v>17.16</v>
      </c>
      <c r="P453" s="1" t="s">
        <v>2455</v>
      </c>
    </row>
    <row r="454" customFormat="false" ht="15" hidden="false" customHeight="true" outlineLevel="0" collapsed="false">
      <c r="A454" s="1" t="n">
        <v>2</v>
      </c>
      <c r="B454" s="75" t="n">
        <v>46182</v>
      </c>
      <c r="C454" s="1" t="n">
        <v>1</v>
      </c>
      <c r="D454" s="1" t="s">
        <v>2453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2517</v>
      </c>
      <c r="N454" s="1" t="n">
        <v>2</v>
      </c>
      <c r="O454" s="1" t="n">
        <v>11.44</v>
      </c>
      <c r="P454" s="1" t="s">
        <v>2455</v>
      </c>
    </row>
    <row r="455" customFormat="false" ht="15" hidden="false" customHeight="true" outlineLevel="0" collapsed="false">
      <c r="A455" s="1" t="n">
        <v>2</v>
      </c>
      <c r="B455" s="75" t="n">
        <v>46182</v>
      </c>
      <c r="C455" s="1" t="n">
        <v>1</v>
      </c>
      <c r="D455" s="1" t="s">
        <v>2453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2518</v>
      </c>
      <c r="N455" s="1" t="n">
        <v>3</v>
      </c>
      <c r="O455" s="1" t="n">
        <v>25.2</v>
      </c>
      <c r="P455" s="1" t="s">
        <v>2455</v>
      </c>
    </row>
    <row r="456" customFormat="false" ht="15" hidden="false" customHeight="true" outlineLevel="0" collapsed="false">
      <c r="A456" s="1" t="n">
        <v>2</v>
      </c>
      <c r="B456" s="75" t="n">
        <v>46182</v>
      </c>
      <c r="C456" s="1" t="n">
        <v>1</v>
      </c>
      <c r="D456" s="1" t="s">
        <v>2453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2457</v>
      </c>
      <c r="N456" s="1" t="n">
        <v>2</v>
      </c>
      <c r="O456" s="1" t="n">
        <v>11.44</v>
      </c>
      <c r="P456" s="1" t="s">
        <v>2455</v>
      </c>
    </row>
    <row r="457" customFormat="false" ht="15" hidden="false" customHeight="true" outlineLevel="0" collapsed="false">
      <c r="A457" s="1" t="n">
        <v>2</v>
      </c>
      <c r="B457" s="75" t="n">
        <v>46182</v>
      </c>
      <c r="C457" s="1" t="n">
        <v>1</v>
      </c>
      <c r="D457" s="1" t="s">
        <v>2453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2675</v>
      </c>
      <c r="N457" s="1" t="n">
        <v>15</v>
      </c>
      <c r="O457" s="1" t="n">
        <v>70.23</v>
      </c>
      <c r="P457" s="1" t="s">
        <v>2455</v>
      </c>
    </row>
    <row r="458" customFormat="false" ht="15" hidden="false" customHeight="true" outlineLevel="0" collapsed="false">
      <c r="A458" s="1" t="n">
        <v>2</v>
      </c>
      <c r="B458" s="75" t="n">
        <v>46182</v>
      </c>
      <c r="C458" s="1" t="n">
        <v>1</v>
      </c>
      <c r="D458" s="1" t="s">
        <v>2453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2676</v>
      </c>
      <c r="N458" s="1" t="n">
        <v>40</v>
      </c>
      <c r="O458" s="1" t="n">
        <v>51.43</v>
      </c>
      <c r="P458" s="1" t="s">
        <v>2455</v>
      </c>
    </row>
    <row r="459" customFormat="false" ht="15" hidden="false" customHeight="true" outlineLevel="0" collapsed="false">
      <c r="A459" s="1" t="n">
        <v>2</v>
      </c>
      <c r="B459" s="75" t="n">
        <v>46182</v>
      </c>
      <c r="C459" s="1" t="n">
        <v>1</v>
      </c>
      <c r="D459" s="1" t="s">
        <v>2453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2677</v>
      </c>
      <c r="N459" s="1" t="n">
        <v>20</v>
      </c>
      <c r="O459" s="1" t="n">
        <v>40.15</v>
      </c>
      <c r="P459" s="1" t="s">
        <v>2455</v>
      </c>
    </row>
    <row r="460" customFormat="false" ht="15" hidden="false" customHeight="true" outlineLevel="0" collapsed="false">
      <c r="A460" s="1" t="n">
        <v>2</v>
      </c>
      <c r="B460" s="75" t="n">
        <v>46182</v>
      </c>
      <c r="C460" s="1" t="n">
        <v>1</v>
      </c>
      <c r="D460" s="1" t="s">
        <v>2453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2678</v>
      </c>
      <c r="N460" s="1" t="n">
        <v>20</v>
      </c>
      <c r="O460" s="1" t="n">
        <v>48.75</v>
      </c>
      <c r="P460" s="1" t="s">
        <v>2455</v>
      </c>
    </row>
    <row r="461" customFormat="false" ht="15" hidden="false" customHeight="true" outlineLevel="0" collapsed="false">
      <c r="A461" s="1" t="n">
        <v>2</v>
      </c>
      <c r="B461" s="75" t="n">
        <v>46182</v>
      </c>
      <c r="C461" s="1" t="n">
        <v>1</v>
      </c>
      <c r="D461" s="1" t="s">
        <v>2453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2679</v>
      </c>
      <c r="N461" s="1" t="n">
        <v>20</v>
      </c>
      <c r="O461" s="1" t="n">
        <v>40.15</v>
      </c>
      <c r="P461" s="1" t="s">
        <v>2455</v>
      </c>
    </row>
    <row r="462" customFormat="false" ht="15" hidden="false" customHeight="true" outlineLevel="0" collapsed="false">
      <c r="A462" s="1" t="n">
        <v>2</v>
      </c>
      <c r="B462" s="75" t="n">
        <v>46182</v>
      </c>
      <c r="C462" s="1" t="n">
        <v>1</v>
      </c>
      <c r="D462" s="1" t="s">
        <v>2453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2680</v>
      </c>
      <c r="N462" s="1" t="n">
        <v>20</v>
      </c>
      <c r="O462" s="1" t="n">
        <v>42.52</v>
      </c>
      <c r="P462" s="1" t="s">
        <v>2455</v>
      </c>
    </row>
    <row r="463" customFormat="false" ht="15" hidden="false" customHeight="true" outlineLevel="0" collapsed="false">
      <c r="A463" s="1" t="n">
        <v>2</v>
      </c>
      <c r="B463" s="75" t="n">
        <v>46182</v>
      </c>
      <c r="C463" s="1" t="n">
        <v>1</v>
      </c>
      <c r="D463" s="1" t="s">
        <v>2453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2681</v>
      </c>
      <c r="N463" s="1" t="n">
        <v>10</v>
      </c>
      <c r="O463" s="1" t="n">
        <v>41.42</v>
      </c>
      <c r="P463" s="1" t="s">
        <v>2455</v>
      </c>
    </row>
    <row r="464" customFormat="false" ht="15" hidden="false" customHeight="true" outlineLevel="0" collapsed="false">
      <c r="A464" s="1" t="n">
        <v>2</v>
      </c>
      <c r="B464" s="75" t="n">
        <v>46182</v>
      </c>
      <c r="C464" s="1" t="n">
        <v>1</v>
      </c>
      <c r="D464" s="1" t="s">
        <v>2453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2682</v>
      </c>
      <c r="N464" s="1" t="n">
        <v>20</v>
      </c>
      <c r="O464" s="1" t="n">
        <v>42.52</v>
      </c>
      <c r="P464" s="1" t="s">
        <v>2455</v>
      </c>
    </row>
    <row r="465" customFormat="false" ht="15" hidden="false" customHeight="true" outlineLevel="0" collapsed="false">
      <c r="A465" s="1" t="n">
        <v>2</v>
      </c>
      <c r="B465" s="75" t="n">
        <v>46182</v>
      </c>
      <c r="C465" s="1" t="n">
        <v>1</v>
      </c>
      <c r="D465" s="1" t="s">
        <v>2453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2683</v>
      </c>
      <c r="N465" s="1" t="n">
        <v>20</v>
      </c>
      <c r="O465" s="1" t="n">
        <v>46.59</v>
      </c>
      <c r="P465" s="1" t="s">
        <v>2455</v>
      </c>
    </row>
    <row r="466" customFormat="false" ht="15" hidden="false" customHeight="true" outlineLevel="0" collapsed="false">
      <c r="A466" s="1" t="n">
        <v>2</v>
      </c>
      <c r="B466" s="75" t="n">
        <v>46182</v>
      </c>
      <c r="C466" s="1" t="n">
        <v>1</v>
      </c>
      <c r="D466" s="1" t="s">
        <v>2453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2684</v>
      </c>
      <c r="N466" s="1" t="n">
        <v>20</v>
      </c>
      <c r="O466" s="1" t="n">
        <v>43.26</v>
      </c>
      <c r="P466" s="1" t="s">
        <v>2455</v>
      </c>
    </row>
    <row r="467" customFormat="false" ht="15" hidden="false" customHeight="true" outlineLevel="0" collapsed="false">
      <c r="A467" s="1" t="n">
        <v>2</v>
      </c>
      <c r="B467" s="75" t="n">
        <v>46182</v>
      </c>
      <c r="C467" s="1" t="n">
        <v>1</v>
      </c>
      <c r="D467" s="1" t="s">
        <v>2453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2685</v>
      </c>
      <c r="N467" s="1" t="n">
        <v>20</v>
      </c>
      <c r="O467" s="1" t="n">
        <v>43.26</v>
      </c>
      <c r="P467" s="1" t="s">
        <v>2455</v>
      </c>
    </row>
    <row r="468" customFormat="false" ht="15" hidden="false" customHeight="true" outlineLevel="0" collapsed="false">
      <c r="A468" s="1" t="n">
        <v>2</v>
      </c>
      <c r="B468" s="75" t="n">
        <v>46182</v>
      </c>
      <c r="C468" s="1" t="n">
        <v>1</v>
      </c>
      <c r="D468" s="1" t="s">
        <v>2453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2686</v>
      </c>
      <c r="N468" s="1" t="n">
        <v>20</v>
      </c>
      <c r="O468" s="1" t="n">
        <v>49</v>
      </c>
      <c r="P468" s="1" t="s">
        <v>2455</v>
      </c>
    </row>
    <row r="469" customFormat="false" ht="15" hidden="false" customHeight="true" outlineLevel="0" collapsed="false">
      <c r="A469" s="1" t="n">
        <v>2</v>
      </c>
      <c r="B469" s="75" t="n">
        <v>46182</v>
      </c>
      <c r="C469" s="1" t="n">
        <v>1</v>
      </c>
      <c r="D469" s="1" t="s">
        <v>2453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2687</v>
      </c>
      <c r="N469" s="1" t="n">
        <v>20</v>
      </c>
      <c r="O469" s="1" t="n">
        <v>46.69</v>
      </c>
      <c r="P469" s="1" t="s">
        <v>2455</v>
      </c>
    </row>
    <row r="470" customFormat="false" ht="15" hidden="false" customHeight="true" outlineLevel="0" collapsed="false">
      <c r="A470" s="1" t="n">
        <v>2</v>
      </c>
      <c r="B470" s="75" t="n">
        <v>46182</v>
      </c>
      <c r="C470" s="1" t="n">
        <v>1</v>
      </c>
      <c r="D470" s="1" t="s">
        <v>2453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2688</v>
      </c>
      <c r="N470" s="1" t="n">
        <v>20</v>
      </c>
      <c r="O470" s="1" t="n">
        <v>44.44</v>
      </c>
      <c r="P470" s="1" t="s">
        <v>2455</v>
      </c>
    </row>
    <row r="471" customFormat="false" ht="15" hidden="false" customHeight="true" outlineLevel="0" collapsed="false">
      <c r="A471" s="1" t="n">
        <v>2</v>
      </c>
      <c r="B471" s="75" t="n">
        <v>46182</v>
      </c>
      <c r="C471" s="1" t="n">
        <v>1</v>
      </c>
      <c r="D471" s="1" t="s">
        <v>2453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2689</v>
      </c>
      <c r="N471" s="1" t="n">
        <v>30</v>
      </c>
      <c r="O471" s="1" t="n">
        <v>41.22</v>
      </c>
      <c r="P471" s="1" t="s">
        <v>2455</v>
      </c>
    </row>
    <row r="472" customFormat="false" ht="15" hidden="false" customHeight="true" outlineLevel="0" collapsed="false">
      <c r="A472" s="1" t="n">
        <v>2</v>
      </c>
      <c r="B472" s="75" t="n">
        <v>46182</v>
      </c>
      <c r="C472" s="1" t="n">
        <v>1</v>
      </c>
      <c r="D472" s="1" t="s">
        <v>2453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2690</v>
      </c>
      <c r="N472" s="1" t="n">
        <v>20</v>
      </c>
      <c r="O472" s="1" t="n">
        <v>45.52</v>
      </c>
      <c r="P472" s="1" t="s">
        <v>2455</v>
      </c>
    </row>
    <row r="473" customFormat="false" ht="15" hidden="false" customHeight="true" outlineLevel="0" collapsed="false">
      <c r="A473" s="1" t="n">
        <v>2</v>
      </c>
      <c r="B473" s="75" t="n">
        <v>46182</v>
      </c>
      <c r="C473" s="1" t="n">
        <v>1</v>
      </c>
      <c r="D473" s="1" t="s">
        <v>2453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2691</v>
      </c>
      <c r="N473" s="1" t="n">
        <v>20</v>
      </c>
      <c r="O473" s="1" t="n">
        <v>38</v>
      </c>
      <c r="P473" s="1" t="s">
        <v>2455</v>
      </c>
    </row>
    <row r="474" customFormat="false" ht="15" hidden="false" customHeight="true" outlineLevel="0" collapsed="false">
      <c r="A474" s="1" t="n">
        <v>2</v>
      </c>
      <c r="B474" s="75" t="n">
        <v>46182</v>
      </c>
      <c r="C474" s="1" t="n">
        <v>1</v>
      </c>
      <c r="D474" s="1" t="s">
        <v>2453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2692</v>
      </c>
      <c r="N474" s="1" t="n">
        <v>20</v>
      </c>
      <c r="O474" s="1" t="n">
        <v>54.12</v>
      </c>
      <c r="P474" s="1" t="s">
        <v>2455</v>
      </c>
    </row>
    <row r="475" customFormat="false" ht="15" hidden="false" customHeight="true" outlineLevel="0" collapsed="false">
      <c r="A475" s="1" t="n">
        <v>2</v>
      </c>
      <c r="B475" s="75" t="n">
        <v>46182</v>
      </c>
      <c r="C475" s="1" t="n">
        <v>1</v>
      </c>
      <c r="D475" s="1" t="s">
        <v>2453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2693</v>
      </c>
      <c r="N475" s="1" t="n">
        <v>20</v>
      </c>
      <c r="O475" s="1" t="n">
        <v>40.15</v>
      </c>
      <c r="P475" s="1" t="s">
        <v>2455</v>
      </c>
    </row>
    <row r="476" customFormat="false" ht="15" hidden="false" customHeight="true" outlineLevel="0" collapsed="false">
      <c r="A476" s="1" t="n">
        <v>2</v>
      </c>
      <c r="B476" s="75" t="n">
        <v>46182</v>
      </c>
      <c r="C476" s="1" t="n">
        <v>1</v>
      </c>
      <c r="D476" s="1" t="s">
        <v>2453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2694</v>
      </c>
      <c r="N476" s="1" t="n">
        <v>20</v>
      </c>
      <c r="O476" s="1" t="n">
        <v>40.15</v>
      </c>
      <c r="P476" s="1" t="s">
        <v>2455</v>
      </c>
    </row>
    <row r="477" customFormat="false" ht="15" hidden="false" customHeight="true" outlineLevel="0" collapsed="false">
      <c r="A477" s="1" t="n">
        <v>2</v>
      </c>
      <c r="B477" s="75" t="n">
        <v>46182</v>
      </c>
      <c r="C477" s="1" t="n">
        <v>1</v>
      </c>
      <c r="D477" s="1" t="s">
        <v>2453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2695</v>
      </c>
      <c r="N477" s="1" t="n">
        <v>64</v>
      </c>
      <c r="O477" s="1" t="n">
        <v>460</v>
      </c>
      <c r="P477" s="1" t="s">
        <v>2455</v>
      </c>
    </row>
    <row r="478" customFormat="false" ht="15" hidden="false" customHeight="true" outlineLevel="0" collapsed="false">
      <c r="A478" s="1" t="n">
        <v>2</v>
      </c>
      <c r="B478" s="75" t="n">
        <v>46182</v>
      </c>
      <c r="C478" s="1" t="n">
        <v>1</v>
      </c>
      <c r="D478" s="1" t="s">
        <v>2453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2696</v>
      </c>
      <c r="N478" s="1" t="n">
        <v>35</v>
      </c>
      <c r="O478" s="1" t="n">
        <v>110.49</v>
      </c>
      <c r="P478" s="1" t="s">
        <v>2455</v>
      </c>
    </row>
    <row r="479" customFormat="false" ht="15" hidden="false" customHeight="true" outlineLevel="0" collapsed="false">
      <c r="A479" s="1" t="n">
        <v>2</v>
      </c>
      <c r="B479" s="75" t="n">
        <v>46182</v>
      </c>
      <c r="C479" s="1" t="n">
        <v>1</v>
      </c>
      <c r="D479" s="1" t="s">
        <v>2453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2697</v>
      </c>
      <c r="N479" s="1" t="n">
        <v>12</v>
      </c>
      <c r="O479" s="1" t="n">
        <v>46.57</v>
      </c>
      <c r="P479" s="1" t="s">
        <v>2455</v>
      </c>
    </row>
    <row r="480" customFormat="false" ht="15" hidden="false" customHeight="true" outlineLevel="0" collapsed="false">
      <c r="A480" s="1" t="n">
        <v>2</v>
      </c>
      <c r="B480" s="75" t="n">
        <v>46182</v>
      </c>
      <c r="C480" s="1" t="n">
        <v>1</v>
      </c>
      <c r="D480" s="1" t="s">
        <v>2453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2698</v>
      </c>
      <c r="N480" s="1" t="n">
        <v>12</v>
      </c>
      <c r="O480" s="1" t="n">
        <v>43.47</v>
      </c>
      <c r="P480" s="1" t="s">
        <v>2455</v>
      </c>
    </row>
    <row r="481" customFormat="false" ht="15" hidden="false" customHeight="true" outlineLevel="0" collapsed="false">
      <c r="A481" s="1" t="n">
        <v>2</v>
      </c>
      <c r="B481" s="75" t="n">
        <v>46182</v>
      </c>
      <c r="C481" s="1" t="n">
        <v>1</v>
      </c>
      <c r="D481" s="1" t="s">
        <v>2453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2699</v>
      </c>
      <c r="N481" s="1" t="n">
        <v>12</v>
      </c>
      <c r="O481" s="1" t="n">
        <v>22.36</v>
      </c>
      <c r="P481" s="1" t="s">
        <v>2455</v>
      </c>
    </row>
    <row r="482" customFormat="false" ht="15" hidden="false" customHeight="true" outlineLevel="0" collapsed="false">
      <c r="A482" s="1" t="n">
        <v>2</v>
      </c>
      <c r="B482" s="75" t="n">
        <v>46182</v>
      </c>
      <c r="C482" s="1" t="n">
        <v>1</v>
      </c>
      <c r="D482" s="1" t="s">
        <v>2453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2700</v>
      </c>
      <c r="N482" s="1" t="n">
        <v>24</v>
      </c>
      <c r="O482" s="1" t="n">
        <v>205.32</v>
      </c>
      <c r="P482" s="1" t="s">
        <v>2455</v>
      </c>
    </row>
    <row r="483" customFormat="false" ht="15" hidden="false" customHeight="true" outlineLevel="0" collapsed="false">
      <c r="A483" s="1" t="n">
        <v>2</v>
      </c>
      <c r="B483" s="75" t="n">
        <v>46182</v>
      </c>
      <c r="C483" s="1" t="n">
        <v>1</v>
      </c>
      <c r="D483" s="1" t="s">
        <v>2453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2701</v>
      </c>
      <c r="N483" s="1" t="n">
        <v>24</v>
      </c>
      <c r="O483" s="1" t="n">
        <v>50.48</v>
      </c>
      <c r="P483" s="1" t="s">
        <v>2455</v>
      </c>
    </row>
    <row r="484" customFormat="false" ht="15" hidden="false" customHeight="true" outlineLevel="0" collapsed="false">
      <c r="A484" s="1" t="n">
        <v>2</v>
      </c>
      <c r="B484" s="75" t="n">
        <v>46182</v>
      </c>
      <c r="C484" s="1" t="n">
        <v>1</v>
      </c>
      <c r="D484" s="1" t="s">
        <v>2453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2702</v>
      </c>
      <c r="N484" s="1" t="n">
        <v>12</v>
      </c>
      <c r="O484" s="1" t="n">
        <v>81.35</v>
      </c>
      <c r="P484" s="1" t="s">
        <v>2455</v>
      </c>
    </row>
    <row r="485" customFormat="false" ht="15" hidden="false" customHeight="true" outlineLevel="0" collapsed="false">
      <c r="A485" s="1" t="n">
        <v>2</v>
      </c>
      <c r="B485" s="75" t="n">
        <v>46182</v>
      </c>
      <c r="C485" s="1" t="n">
        <v>1</v>
      </c>
      <c r="D485" s="1" t="s">
        <v>2453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2703</v>
      </c>
      <c r="N485" s="1" t="n">
        <v>12</v>
      </c>
      <c r="O485" s="1" t="n">
        <v>236.12</v>
      </c>
      <c r="P485" s="1" t="s">
        <v>2455</v>
      </c>
    </row>
    <row r="486" customFormat="false" ht="15" hidden="false" customHeight="true" outlineLevel="0" collapsed="false">
      <c r="A486" s="1" t="n">
        <v>2</v>
      </c>
      <c r="B486" s="75" t="n">
        <v>46182</v>
      </c>
      <c r="C486" s="1" t="n">
        <v>2</v>
      </c>
      <c r="D486" s="1" t="s">
        <v>2544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2546</v>
      </c>
      <c r="N486" s="1" t="n">
        <v>13</v>
      </c>
      <c r="O486" s="1" t="n">
        <v>93.86</v>
      </c>
      <c r="P486" s="1" t="s">
        <v>2455</v>
      </c>
    </row>
    <row r="487" customFormat="false" ht="15" hidden="false" customHeight="true" outlineLevel="0" collapsed="false">
      <c r="A487" s="1" t="n">
        <v>2</v>
      </c>
      <c r="B487" s="75" t="n">
        <v>46182</v>
      </c>
      <c r="C487" s="1" t="n">
        <v>2</v>
      </c>
      <c r="D487" s="1" t="s">
        <v>2544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2704</v>
      </c>
      <c r="N487" s="1" t="n">
        <v>5</v>
      </c>
      <c r="O487" s="1" t="n">
        <v>30</v>
      </c>
      <c r="P487" s="1" t="s">
        <v>2455</v>
      </c>
    </row>
    <row r="488" customFormat="false" ht="15" hidden="false" customHeight="true" outlineLevel="0" collapsed="false">
      <c r="A488" s="1" t="n">
        <v>2</v>
      </c>
      <c r="B488" s="75" t="n">
        <v>46182</v>
      </c>
      <c r="C488" s="1" t="n">
        <v>2</v>
      </c>
      <c r="D488" s="1" t="s">
        <v>2544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2547</v>
      </c>
      <c r="N488" s="1" t="n">
        <v>48</v>
      </c>
      <c r="O488" s="1" t="n">
        <v>340</v>
      </c>
      <c r="P488" s="1" t="s">
        <v>2455</v>
      </c>
    </row>
    <row r="489" customFormat="false" ht="15" hidden="false" customHeight="true" outlineLevel="0" collapsed="false">
      <c r="A489" s="1" t="n">
        <v>2</v>
      </c>
      <c r="B489" s="75" t="n">
        <v>46182</v>
      </c>
      <c r="C489" s="1" t="n">
        <v>2</v>
      </c>
      <c r="D489" s="1" t="s">
        <v>2544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2548</v>
      </c>
      <c r="N489" s="1" t="n">
        <v>40</v>
      </c>
      <c r="O489" s="1" t="n">
        <v>180</v>
      </c>
      <c r="P489" s="1" t="s">
        <v>2455</v>
      </c>
    </row>
    <row r="490" customFormat="false" ht="15" hidden="false" customHeight="true" outlineLevel="0" collapsed="false">
      <c r="A490" s="1" t="n">
        <v>2</v>
      </c>
      <c r="B490" s="75" t="n">
        <v>46182</v>
      </c>
      <c r="C490" s="1" t="n">
        <v>2</v>
      </c>
      <c r="D490" s="1" t="s">
        <v>2544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2550</v>
      </c>
      <c r="N490" s="1" t="n">
        <v>20</v>
      </c>
      <c r="O490" s="1" t="n">
        <v>40</v>
      </c>
      <c r="P490" s="1" t="s">
        <v>2455</v>
      </c>
    </row>
    <row r="491" customFormat="false" ht="15" hidden="false" customHeight="true" outlineLevel="0" collapsed="false">
      <c r="A491" s="1" t="n">
        <v>2</v>
      </c>
      <c r="B491" s="75" t="n">
        <v>46182</v>
      </c>
      <c r="C491" s="1" t="n">
        <v>2</v>
      </c>
      <c r="D491" s="1" t="s">
        <v>2544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2705</v>
      </c>
      <c r="N491" s="1" t="n">
        <v>10</v>
      </c>
      <c r="O491" s="1" t="n">
        <v>66.6</v>
      </c>
      <c r="P491" s="1" t="s">
        <v>2455</v>
      </c>
    </row>
    <row r="492" customFormat="false" ht="15" hidden="false" customHeight="true" outlineLevel="0" collapsed="false">
      <c r="A492" s="1" t="n">
        <v>2</v>
      </c>
      <c r="B492" s="75" t="n">
        <v>46182</v>
      </c>
      <c r="C492" s="1" t="n">
        <v>2</v>
      </c>
      <c r="D492" s="1" t="s">
        <v>2544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2553</v>
      </c>
      <c r="N492" s="1" t="n">
        <v>3</v>
      </c>
      <c r="O492" s="1" t="n">
        <v>54</v>
      </c>
      <c r="P492" s="1" t="s">
        <v>2455</v>
      </c>
    </row>
    <row r="493" customFormat="false" ht="15" hidden="false" customHeight="true" outlineLevel="0" collapsed="false">
      <c r="A493" s="1" t="n">
        <v>2</v>
      </c>
      <c r="B493" s="75" t="n">
        <v>46182</v>
      </c>
      <c r="C493" s="1" t="n">
        <v>2</v>
      </c>
      <c r="D493" s="1" t="s">
        <v>2544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2554</v>
      </c>
      <c r="N493" s="1" t="n">
        <v>3</v>
      </c>
      <c r="O493" s="1" t="n">
        <v>54</v>
      </c>
      <c r="P493" s="1" t="s">
        <v>2455</v>
      </c>
    </row>
    <row r="494" customFormat="false" ht="15" hidden="false" customHeight="true" outlineLevel="0" collapsed="false">
      <c r="A494" s="1" t="n">
        <v>2</v>
      </c>
      <c r="B494" s="75" t="n">
        <v>46182</v>
      </c>
      <c r="C494" s="1" t="n">
        <v>2</v>
      </c>
      <c r="D494" s="1" t="s">
        <v>2544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2706</v>
      </c>
      <c r="N494" s="1" t="n">
        <v>5</v>
      </c>
      <c r="O494" s="1" t="n">
        <v>55</v>
      </c>
      <c r="P494" s="1" t="s">
        <v>2455</v>
      </c>
    </row>
    <row r="495" customFormat="false" ht="15" hidden="false" customHeight="true" outlineLevel="0" collapsed="false">
      <c r="A495" s="1" t="n">
        <v>2</v>
      </c>
      <c r="B495" s="75" t="n">
        <v>46182</v>
      </c>
      <c r="C495" s="1" t="n">
        <v>2</v>
      </c>
      <c r="D495" s="1" t="s">
        <v>2544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2609</v>
      </c>
      <c r="N495" s="1" t="n">
        <v>13</v>
      </c>
      <c r="O495" s="1" t="n">
        <v>80</v>
      </c>
      <c r="P495" s="1" t="s">
        <v>2455</v>
      </c>
    </row>
    <row r="496" customFormat="false" ht="15" hidden="false" customHeight="true" outlineLevel="0" collapsed="false">
      <c r="A496" s="1" t="n">
        <v>2</v>
      </c>
      <c r="B496" s="75" t="n">
        <v>46182</v>
      </c>
      <c r="C496" s="1" t="n">
        <v>2</v>
      </c>
      <c r="D496" s="1" t="s">
        <v>2544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2557</v>
      </c>
      <c r="N496" s="1" t="n">
        <v>56</v>
      </c>
      <c r="O496" s="1" t="n">
        <v>150</v>
      </c>
      <c r="P496" s="1" t="s">
        <v>2455</v>
      </c>
    </row>
    <row r="497" customFormat="false" ht="15" hidden="false" customHeight="true" outlineLevel="0" collapsed="false">
      <c r="A497" s="1" t="n">
        <v>2</v>
      </c>
      <c r="B497" s="75" t="n">
        <v>46182</v>
      </c>
      <c r="C497" s="1" t="n">
        <v>2</v>
      </c>
      <c r="D497" s="1" t="s">
        <v>2544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2558</v>
      </c>
      <c r="N497" s="1" t="n">
        <v>15</v>
      </c>
      <c r="O497" s="1" t="n">
        <v>37.5</v>
      </c>
      <c r="P497" s="1" t="s">
        <v>2455</v>
      </c>
    </row>
    <row r="498" customFormat="false" ht="15" hidden="false" customHeight="true" outlineLevel="0" collapsed="false">
      <c r="A498" s="1" t="n">
        <v>2</v>
      </c>
      <c r="B498" s="75" t="n">
        <v>46182</v>
      </c>
      <c r="C498" s="1" t="n">
        <v>2</v>
      </c>
      <c r="D498" s="1" t="s">
        <v>2544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2611</v>
      </c>
      <c r="N498" s="1" t="n">
        <v>13</v>
      </c>
      <c r="O498" s="1" t="n">
        <v>122.72</v>
      </c>
      <c r="P498" s="1" t="s">
        <v>2455</v>
      </c>
    </row>
    <row r="499" customFormat="false" ht="15" hidden="false" customHeight="true" outlineLevel="0" collapsed="false">
      <c r="A499" s="1" t="n">
        <v>2</v>
      </c>
      <c r="B499" s="75" t="n">
        <v>46182</v>
      </c>
      <c r="C499" s="1" t="n">
        <v>2</v>
      </c>
      <c r="D499" s="1" t="s">
        <v>2544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2559</v>
      </c>
      <c r="N499" s="1" t="n">
        <v>15</v>
      </c>
      <c r="O499" s="1" t="n">
        <v>67.5</v>
      </c>
      <c r="P499" s="1" t="s">
        <v>2455</v>
      </c>
    </row>
    <row r="500" customFormat="false" ht="15" hidden="false" customHeight="true" outlineLevel="0" collapsed="false">
      <c r="A500" s="1" t="n">
        <v>2</v>
      </c>
      <c r="B500" s="75" t="n">
        <v>46182</v>
      </c>
      <c r="C500" s="1" t="n">
        <v>2</v>
      </c>
      <c r="D500" s="1" t="s">
        <v>2544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2560</v>
      </c>
      <c r="N500" s="1" t="n">
        <v>40</v>
      </c>
      <c r="O500" s="1" t="n">
        <v>250</v>
      </c>
      <c r="P500" s="1" t="s">
        <v>2455</v>
      </c>
    </row>
    <row r="501" customFormat="false" ht="15" hidden="false" customHeight="true" outlineLevel="0" collapsed="false">
      <c r="A501" s="1" t="n">
        <v>2</v>
      </c>
      <c r="B501" s="75" t="n">
        <v>46182</v>
      </c>
      <c r="C501" s="1" t="n">
        <v>2</v>
      </c>
      <c r="D501" s="1" t="s">
        <v>2544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2707</v>
      </c>
      <c r="N501" s="1" t="n">
        <v>5</v>
      </c>
      <c r="O501" s="1" t="n">
        <v>35</v>
      </c>
      <c r="P501" s="1" t="s">
        <v>2455</v>
      </c>
    </row>
    <row r="502" customFormat="false" ht="15" hidden="false" customHeight="true" outlineLevel="0" collapsed="false">
      <c r="A502" s="1" t="n">
        <v>2</v>
      </c>
      <c r="B502" s="75" t="n">
        <v>46182</v>
      </c>
      <c r="C502" s="1" t="n">
        <v>2</v>
      </c>
      <c r="D502" s="1" t="s">
        <v>2544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2561</v>
      </c>
      <c r="N502" s="1" t="n">
        <v>40</v>
      </c>
      <c r="O502" s="1" t="n">
        <v>240</v>
      </c>
      <c r="P502" s="1" t="s">
        <v>2455</v>
      </c>
    </row>
    <row r="503" customFormat="false" ht="15" hidden="false" customHeight="true" outlineLevel="0" collapsed="false">
      <c r="A503" s="1" t="n">
        <v>2</v>
      </c>
      <c r="B503" s="75" t="n">
        <v>46182</v>
      </c>
      <c r="C503" s="1" t="n">
        <v>2</v>
      </c>
      <c r="D503" s="1" t="s">
        <v>2544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2562</v>
      </c>
      <c r="N503" s="1" t="n">
        <v>10</v>
      </c>
      <c r="O503" s="1" t="n">
        <v>30</v>
      </c>
      <c r="P503" s="1" t="s">
        <v>2455</v>
      </c>
    </row>
    <row r="504" customFormat="false" ht="15" hidden="false" customHeight="true" outlineLevel="0" collapsed="false">
      <c r="A504" s="1" t="n">
        <v>2</v>
      </c>
      <c r="B504" s="75" t="n">
        <v>46182</v>
      </c>
      <c r="C504" s="1" t="n">
        <v>6</v>
      </c>
      <c r="D504" s="1" t="s">
        <v>2564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2546</v>
      </c>
      <c r="N504" s="1" t="n">
        <v>13</v>
      </c>
      <c r="O504" s="1" t="n">
        <v>93.86</v>
      </c>
      <c r="P504" s="1" t="s">
        <v>2455</v>
      </c>
    </row>
    <row r="505" customFormat="false" ht="15" hidden="false" customHeight="true" outlineLevel="0" collapsed="false">
      <c r="A505" s="1" t="n">
        <v>2</v>
      </c>
      <c r="B505" s="75" t="n">
        <v>46182</v>
      </c>
      <c r="C505" s="1" t="n">
        <v>6</v>
      </c>
      <c r="D505" s="1" t="s">
        <v>2564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2704</v>
      </c>
      <c r="N505" s="1" t="n">
        <v>5</v>
      </c>
      <c r="O505" s="1" t="n">
        <v>30</v>
      </c>
      <c r="P505" s="1" t="s">
        <v>2455</v>
      </c>
    </row>
    <row r="506" customFormat="false" ht="15" hidden="false" customHeight="true" outlineLevel="0" collapsed="false">
      <c r="A506" s="1" t="n">
        <v>2</v>
      </c>
      <c r="B506" s="75" t="n">
        <v>46182</v>
      </c>
      <c r="C506" s="1" t="n">
        <v>6</v>
      </c>
      <c r="D506" s="1" t="s">
        <v>2564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2547</v>
      </c>
      <c r="N506" s="1" t="n">
        <v>48</v>
      </c>
      <c r="O506" s="1" t="n">
        <v>340</v>
      </c>
      <c r="P506" s="1" t="s">
        <v>2455</v>
      </c>
    </row>
    <row r="507" customFormat="false" ht="15" hidden="false" customHeight="true" outlineLevel="0" collapsed="false">
      <c r="A507" s="1" t="n">
        <v>2</v>
      </c>
      <c r="B507" s="75" t="n">
        <v>46182</v>
      </c>
      <c r="C507" s="1" t="n">
        <v>6</v>
      </c>
      <c r="D507" s="1" t="s">
        <v>2564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2548</v>
      </c>
      <c r="N507" s="1" t="n">
        <v>40</v>
      </c>
      <c r="O507" s="1" t="n">
        <v>180</v>
      </c>
      <c r="P507" s="1" t="s">
        <v>2455</v>
      </c>
    </row>
    <row r="508" customFormat="false" ht="15" hidden="false" customHeight="true" outlineLevel="0" collapsed="false">
      <c r="A508" s="1" t="n">
        <v>2</v>
      </c>
      <c r="B508" s="75" t="n">
        <v>46182</v>
      </c>
      <c r="C508" s="1" t="n">
        <v>6</v>
      </c>
      <c r="D508" s="1" t="s">
        <v>2564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2550</v>
      </c>
      <c r="N508" s="1" t="n">
        <v>20</v>
      </c>
      <c r="O508" s="1" t="n">
        <v>40</v>
      </c>
      <c r="P508" s="1" t="s">
        <v>2455</v>
      </c>
    </row>
    <row r="509" customFormat="false" ht="15" hidden="false" customHeight="true" outlineLevel="0" collapsed="false">
      <c r="A509" s="1" t="n">
        <v>2</v>
      </c>
      <c r="B509" s="75" t="n">
        <v>46182</v>
      </c>
      <c r="C509" s="1" t="n">
        <v>6</v>
      </c>
      <c r="D509" s="1" t="s">
        <v>2564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2705</v>
      </c>
      <c r="N509" s="1" t="n">
        <v>10</v>
      </c>
      <c r="O509" s="1" t="n">
        <v>66.6</v>
      </c>
      <c r="P509" s="1" t="s">
        <v>2455</v>
      </c>
    </row>
    <row r="510" customFormat="false" ht="15" hidden="false" customHeight="true" outlineLevel="0" collapsed="false">
      <c r="A510" s="1" t="n">
        <v>2</v>
      </c>
      <c r="B510" s="75" t="n">
        <v>46182</v>
      </c>
      <c r="C510" s="1" t="n">
        <v>6</v>
      </c>
      <c r="D510" s="1" t="s">
        <v>2564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2553</v>
      </c>
      <c r="N510" s="1" t="n">
        <v>3</v>
      </c>
      <c r="O510" s="1" t="n">
        <v>54</v>
      </c>
      <c r="P510" s="1" t="s">
        <v>2455</v>
      </c>
    </row>
    <row r="511" customFormat="false" ht="15" hidden="false" customHeight="true" outlineLevel="0" collapsed="false">
      <c r="A511" s="1" t="n">
        <v>2</v>
      </c>
      <c r="B511" s="75" t="n">
        <v>46182</v>
      </c>
      <c r="C511" s="1" t="n">
        <v>6</v>
      </c>
      <c r="D511" s="1" t="s">
        <v>2564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2554</v>
      </c>
      <c r="N511" s="1" t="n">
        <v>3</v>
      </c>
      <c r="O511" s="1" t="n">
        <v>54</v>
      </c>
      <c r="P511" s="1" t="s">
        <v>2455</v>
      </c>
    </row>
    <row r="512" customFormat="false" ht="15" hidden="false" customHeight="true" outlineLevel="0" collapsed="false">
      <c r="A512" s="1" t="n">
        <v>2</v>
      </c>
      <c r="B512" s="75" t="n">
        <v>46182</v>
      </c>
      <c r="C512" s="1" t="n">
        <v>6</v>
      </c>
      <c r="D512" s="1" t="s">
        <v>2564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2706</v>
      </c>
      <c r="N512" s="1" t="n">
        <v>5</v>
      </c>
      <c r="O512" s="1" t="n">
        <v>55</v>
      </c>
      <c r="P512" s="1" t="s">
        <v>2455</v>
      </c>
    </row>
    <row r="513" customFormat="false" ht="15" hidden="false" customHeight="true" outlineLevel="0" collapsed="false">
      <c r="A513" s="1" t="n">
        <v>2</v>
      </c>
      <c r="B513" s="75" t="n">
        <v>46182</v>
      </c>
      <c r="C513" s="1" t="n">
        <v>6</v>
      </c>
      <c r="D513" s="1" t="s">
        <v>2564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2609</v>
      </c>
      <c r="N513" s="1" t="n">
        <v>13</v>
      </c>
      <c r="O513" s="1" t="n">
        <v>80</v>
      </c>
      <c r="P513" s="1" t="s">
        <v>2455</v>
      </c>
    </row>
    <row r="514" customFormat="false" ht="15" hidden="false" customHeight="true" outlineLevel="0" collapsed="false">
      <c r="A514" s="1" t="n">
        <v>2</v>
      </c>
      <c r="B514" s="75" t="n">
        <v>46182</v>
      </c>
      <c r="C514" s="1" t="n">
        <v>6</v>
      </c>
      <c r="D514" s="1" t="s">
        <v>2564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2557</v>
      </c>
      <c r="N514" s="1" t="n">
        <v>56</v>
      </c>
      <c r="O514" s="1" t="n">
        <v>150</v>
      </c>
      <c r="P514" s="1" t="s">
        <v>2455</v>
      </c>
    </row>
    <row r="515" customFormat="false" ht="15" hidden="false" customHeight="true" outlineLevel="0" collapsed="false">
      <c r="A515" s="1" t="n">
        <v>2</v>
      </c>
      <c r="B515" s="75" t="n">
        <v>46182</v>
      </c>
      <c r="C515" s="1" t="n">
        <v>6</v>
      </c>
      <c r="D515" s="1" t="s">
        <v>2564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2558</v>
      </c>
      <c r="N515" s="1" t="n">
        <v>15</v>
      </c>
      <c r="O515" s="1" t="n">
        <v>37.5</v>
      </c>
      <c r="P515" s="1" t="s">
        <v>2455</v>
      </c>
    </row>
    <row r="516" customFormat="false" ht="15" hidden="false" customHeight="true" outlineLevel="0" collapsed="false">
      <c r="A516" s="1" t="n">
        <v>2</v>
      </c>
      <c r="B516" s="75" t="n">
        <v>46182</v>
      </c>
      <c r="C516" s="1" t="n">
        <v>6</v>
      </c>
      <c r="D516" s="1" t="s">
        <v>2564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2611</v>
      </c>
      <c r="N516" s="1" t="n">
        <v>13</v>
      </c>
      <c r="O516" s="1" t="n">
        <v>122.72</v>
      </c>
      <c r="P516" s="1" t="s">
        <v>2455</v>
      </c>
    </row>
    <row r="517" customFormat="false" ht="15" hidden="false" customHeight="true" outlineLevel="0" collapsed="false">
      <c r="A517" s="1" t="n">
        <v>2</v>
      </c>
      <c r="B517" s="75" t="n">
        <v>46182</v>
      </c>
      <c r="C517" s="1" t="n">
        <v>6</v>
      </c>
      <c r="D517" s="1" t="s">
        <v>2564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2559</v>
      </c>
      <c r="N517" s="1" t="n">
        <v>15</v>
      </c>
      <c r="O517" s="1" t="n">
        <v>67.5</v>
      </c>
      <c r="P517" s="1" t="s">
        <v>2455</v>
      </c>
    </row>
    <row r="518" customFormat="false" ht="15" hidden="false" customHeight="true" outlineLevel="0" collapsed="false">
      <c r="A518" s="1" t="n">
        <v>2</v>
      </c>
      <c r="B518" s="75" t="n">
        <v>46182</v>
      </c>
      <c r="C518" s="1" t="n">
        <v>6</v>
      </c>
      <c r="D518" s="1" t="s">
        <v>2564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2560</v>
      </c>
      <c r="N518" s="1" t="n">
        <v>40</v>
      </c>
      <c r="O518" s="1" t="n">
        <v>250</v>
      </c>
      <c r="P518" s="1" t="s">
        <v>2455</v>
      </c>
    </row>
    <row r="519" customFormat="false" ht="15" hidden="false" customHeight="true" outlineLevel="0" collapsed="false">
      <c r="A519" s="1" t="n">
        <v>2</v>
      </c>
      <c r="B519" s="75" t="n">
        <v>46182</v>
      </c>
      <c r="C519" s="1" t="n">
        <v>6</v>
      </c>
      <c r="D519" s="1" t="s">
        <v>2564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2707</v>
      </c>
      <c r="N519" s="1" t="n">
        <v>5</v>
      </c>
      <c r="O519" s="1" t="n">
        <v>35</v>
      </c>
      <c r="P519" s="1" t="s">
        <v>2455</v>
      </c>
    </row>
    <row r="520" customFormat="false" ht="15" hidden="false" customHeight="true" outlineLevel="0" collapsed="false">
      <c r="A520" s="1" t="n">
        <v>2</v>
      </c>
      <c r="B520" s="75" t="n">
        <v>46182</v>
      </c>
      <c r="C520" s="1" t="n">
        <v>6</v>
      </c>
      <c r="D520" s="1" t="s">
        <v>2564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2561</v>
      </c>
      <c r="N520" s="1" t="n">
        <v>40</v>
      </c>
      <c r="O520" s="1" t="n">
        <v>240</v>
      </c>
      <c r="P520" s="1" t="s">
        <v>2455</v>
      </c>
    </row>
    <row r="521" customFormat="false" ht="15" hidden="false" customHeight="true" outlineLevel="0" collapsed="false">
      <c r="A521" s="1" t="n">
        <v>2</v>
      </c>
      <c r="B521" s="75" t="n">
        <v>46182</v>
      </c>
      <c r="C521" s="1" t="n">
        <v>6</v>
      </c>
      <c r="D521" s="1" t="s">
        <v>2564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2562</v>
      </c>
      <c r="N521" s="1" t="n">
        <v>10</v>
      </c>
      <c r="O521" s="1" t="n">
        <v>30</v>
      </c>
      <c r="P521" s="1" t="s">
        <v>2455</v>
      </c>
    </row>
    <row r="522" customFormat="false" ht="15" hidden="false" customHeight="true" outlineLevel="0" collapsed="false">
      <c r="A522" s="1" t="n">
        <v>2</v>
      </c>
      <c r="B522" s="75" t="n">
        <v>46182</v>
      </c>
      <c r="C522" s="1" t="n">
        <v>11</v>
      </c>
      <c r="D522" s="1" t="s">
        <v>2482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2708</v>
      </c>
      <c r="N522" s="1" t="n">
        <v>19</v>
      </c>
      <c r="O522" s="1" t="n">
        <v>95</v>
      </c>
      <c r="P522" s="1" t="s">
        <v>2455</v>
      </c>
    </row>
    <row r="523" customFormat="false" ht="15" hidden="false" customHeight="true" outlineLevel="0" collapsed="false">
      <c r="A523" s="1" t="n">
        <v>2</v>
      </c>
      <c r="B523" s="75" t="n">
        <v>46182</v>
      </c>
      <c r="C523" s="1" t="n">
        <v>11</v>
      </c>
      <c r="D523" s="1" t="s">
        <v>2482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2709</v>
      </c>
      <c r="N523" s="1" t="n">
        <v>2</v>
      </c>
      <c r="O523" s="1" t="n">
        <v>40</v>
      </c>
      <c r="P523" s="1" t="s">
        <v>2455</v>
      </c>
    </row>
    <row r="524" customFormat="false" ht="15" hidden="false" customHeight="true" outlineLevel="0" collapsed="false">
      <c r="A524" s="1" t="n">
        <v>2</v>
      </c>
      <c r="B524" s="75" t="n">
        <v>46182</v>
      </c>
      <c r="C524" s="1" t="n">
        <v>11</v>
      </c>
      <c r="D524" s="1" t="s">
        <v>2482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2710</v>
      </c>
      <c r="N524" s="1" t="n">
        <v>4</v>
      </c>
      <c r="O524" s="1" t="n">
        <v>16</v>
      </c>
      <c r="P524" s="1" t="s">
        <v>2455</v>
      </c>
    </row>
    <row r="525" customFormat="false" ht="15" hidden="false" customHeight="true" outlineLevel="0" collapsed="false">
      <c r="A525" s="1" t="n">
        <v>2</v>
      </c>
      <c r="B525" s="75" t="n">
        <v>46182</v>
      </c>
      <c r="C525" s="1" t="n">
        <v>11</v>
      </c>
      <c r="D525" s="1" t="s">
        <v>2482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2711</v>
      </c>
      <c r="N525" s="1" t="n">
        <v>40</v>
      </c>
      <c r="O525" s="1" t="n">
        <v>280</v>
      </c>
      <c r="P525" s="1" t="s">
        <v>2455</v>
      </c>
    </row>
    <row r="526" customFormat="false" ht="15" hidden="false" customHeight="true" outlineLevel="0" collapsed="false">
      <c r="A526" s="1" t="n">
        <v>2</v>
      </c>
      <c r="B526" s="75" t="n">
        <v>46182</v>
      </c>
      <c r="C526" s="1" t="n">
        <v>11</v>
      </c>
      <c r="D526" s="1" t="s">
        <v>2482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2712</v>
      </c>
      <c r="N526" s="1" t="n">
        <v>18</v>
      </c>
      <c r="O526" s="1" t="n">
        <v>90</v>
      </c>
      <c r="P526" s="1" t="s">
        <v>2455</v>
      </c>
    </row>
    <row r="527" customFormat="false" ht="15" hidden="false" customHeight="true" outlineLevel="0" collapsed="false">
      <c r="A527" s="1" t="n">
        <v>2</v>
      </c>
      <c r="B527" s="75" t="n">
        <v>46182</v>
      </c>
      <c r="C527" s="1" t="n">
        <v>11</v>
      </c>
      <c r="D527" s="1" t="s">
        <v>2482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2713</v>
      </c>
      <c r="N527" s="1" t="n">
        <v>39</v>
      </c>
      <c r="O527" s="1" t="n">
        <v>312</v>
      </c>
      <c r="P527" s="1" t="s">
        <v>2455</v>
      </c>
    </row>
    <row r="528" customFormat="false" ht="15" hidden="false" customHeight="true" outlineLevel="0" collapsed="false">
      <c r="A528" s="1" t="n">
        <v>2</v>
      </c>
      <c r="B528" s="75" t="n">
        <v>46182</v>
      </c>
      <c r="C528" s="1" t="n">
        <v>11</v>
      </c>
      <c r="D528" s="1" t="s">
        <v>2482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2714</v>
      </c>
      <c r="N528" s="1" t="n">
        <v>24</v>
      </c>
      <c r="O528" s="1" t="n">
        <v>100</v>
      </c>
      <c r="P528" s="1" t="s">
        <v>2455</v>
      </c>
    </row>
    <row r="529" customFormat="false" ht="15" hidden="false" customHeight="true" outlineLevel="0" collapsed="false">
      <c r="A529" s="1" t="n">
        <v>2</v>
      </c>
      <c r="B529" s="75" t="n">
        <v>46182</v>
      </c>
      <c r="C529" s="1" t="n">
        <v>11</v>
      </c>
      <c r="D529" s="1" t="s">
        <v>2482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2715</v>
      </c>
      <c r="N529" s="1" t="n">
        <v>24</v>
      </c>
      <c r="O529" s="1" t="n">
        <v>56</v>
      </c>
      <c r="P529" s="1" t="s">
        <v>2455</v>
      </c>
    </row>
    <row r="530" customFormat="false" ht="15" hidden="false" customHeight="true" outlineLevel="0" collapsed="false">
      <c r="A530" s="1" t="n">
        <v>2</v>
      </c>
      <c r="B530" s="75" t="n">
        <v>46182</v>
      </c>
      <c r="C530" s="1" t="n">
        <v>11</v>
      </c>
      <c r="D530" s="1" t="s">
        <v>2482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2716</v>
      </c>
      <c r="N530" s="1" t="n">
        <v>7</v>
      </c>
      <c r="O530" s="1" t="n">
        <v>91</v>
      </c>
      <c r="P530" s="1" t="s">
        <v>2455</v>
      </c>
    </row>
    <row r="531" customFormat="false" ht="15" hidden="false" customHeight="true" outlineLevel="0" collapsed="false">
      <c r="A531" s="1" t="n">
        <v>2</v>
      </c>
      <c r="B531" s="75" t="n">
        <v>46182</v>
      </c>
      <c r="C531" s="1" t="n">
        <v>11</v>
      </c>
      <c r="D531" s="1" t="s">
        <v>2482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2717</v>
      </c>
      <c r="N531" s="1" t="n">
        <v>12</v>
      </c>
      <c r="O531" s="1" t="n">
        <v>35</v>
      </c>
      <c r="P531" s="1" t="s">
        <v>2455</v>
      </c>
    </row>
    <row r="532" customFormat="false" ht="15" hidden="false" customHeight="true" outlineLevel="0" collapsed="false">
      <c r="A532" s="1" t="n">
        <v>2</v>
      </c>
      <c r="B532" s="75" t="n">
        <v>46182</v>
      </c>
      <c r="C532" s="1" t="n">
        <v>11</v>
      </c>
      <c r="D532" s="1" t="s">
        <v>2482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2718</v>
      </c>
      <c r="N532" s="1" t="n">
        <v>10</v>
      </c>
      <c r="O532" s="1" t="n">
        <v>130</v>
      </c>
      <c r="P532" s="1" t="s">
        <v>2455</v>
      </c>
    </row>
    <row r="533" customFormat="false" ht="15" hidden="false" customHeight="true" outlineLevel="0" collapsed="false">
      <c r="A533" s="1" t="n">
        <v>2</v>
      </c>
      <c r="B533" s="75" t="n">
        <v>46182</v>
      </c>
      <c r="C533" s="1" t="n">
        <v>11</v>
      </c>
      <c r="D533" s="1" t="s">
        <v>2482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2719</v>
      </c>
      <c r="N533" s="1" t="n">
        <v>12</v>
      </c>
      <c r="O533" s="1" t="n">
        <v>60</v>
      </c>
      <c r="P533" s="1" t="s">
        <v>2455</v>
      </c>
    </row>
    <row r="534" customFormat="false" ht="15" hidden="false" customHeight="true" outlineLevel="0" collapsed="false">
      <c r="A534" s="1" t="n">
        <v>2</v>
      </c>
      <c r="B534" s="75" t="n">
        <v>46182</v>
      </c>
      <c r="C534" s="1" t="n">
        <v>11</v>
      </c>
      <c r="D534" s="1" t="s">
        <v>2482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2720</v>
      </c>
      <c r="N534" s="1" t="n">
        <v>3</v>
      </c>
      <c r="O534" s="1" t="n">
        <v>60</v>
      </c>
      <c r="P534" s="1" t="s">
        <v>2455</v>
      </c>
    </row>
    <row r="535" customFormat="false" ht="15" hidden="false" customHeight="true" outlineLevel="0" collapsed="false">
      <c r="A535" s="1" t="n">
        <v>2</v>
      </c>
      <c r="B535" s="75" t="n">
        <v>46182</v>
      </c>
      <c r="C535" s="1" t="n">
        <v>11</v>
      </c>
      <c r="D535" s="1" t="s">
        <v>2482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2721</v>
      </c>
      <c r="N535" s="1" t="n">
        <v>2</v>
      </c>
      <c r="O535" s="1" t="n">
        <v>12</v>
      </c>
      <c r="P535" s="1" t="s">
        <v>2455</v>
      </c>
    </row>
    <row r="536" customFormat="false" ht="15" hidden="false" customHeight="true" outlineLevel="0" collapsed="false">
      <c r="A536" s="1" t="n">
        <v>2</v>
      </c>
      <c r="B536" s="75" t="n">
        <v>46183</v>
      </c>
      <c r="C536" s="1" t="n">
        <v>1</v>
      </c>
      <c r="D536" s="1" t="s">
        <v>2453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2722</v>
      </c>
      <c r="N536" s="1" t="n">
        <v>15</v>
      </c>
      <c r="O536" s="1" t="n">
        <v>127.5</v>
      </c>
      <c r="P536" s="1" t="s">
        <v>2455</v>
      </c>
    </row>
    <row r="537" customFormat="false" ht="15" hidden="false" customHeight="true" outlineLevel="0" collapsed="false">
      <c r="A537" s="1" t="n">
        <v>2</v>
      </c>
      <c r="B537" s="75" t="n">
        <v>46183</v>
      </c>
      <c r="C537" s="1" t="n">
        <v>1</v>
      </c>
      <c r="D537" s="1" t="s">
        <v>2453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2723</v>
      </c>
      <c r="N537" s="1" t="n">
        <v>15</v>
      </c>
      <c r="O537" s="1" t="n">
        <v>63</v>
      </c>
      <c r="P537" s="1" t="s">
        <v>2455</v>
      </c>
    </row>
    <row r="538" customFormat="false" ht="15" hidden="false" customHeight="true" outlineLevel="0" collapsed="false">
      <c r="A538" s="1" t="n">
        <v>2</v>
      </c>
      <c r="B538" s="75" t="n">
        <v>46183</v>
      </c>
      <c r="C538" s="1" t="n">
        <v>1</v>
      </c>
      <c r="D538" s="1" t="s">
        <v>2453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2724</v>
      </c>
      <c r="N538" s="1" t="n">
        <v>96</v>
      </c>
      <c r="O538" s="1" t="n">
        <v>160.32</v>
      </c>
      <c r="P538" s="1" t="s">
        <v>2455</v>
      </c>
    </row>
    <row r="539" customFormat="false" ht="15" hidden="false" customHeight="true" outlineLevel="0" collapsed="false">
      <c r="A539" s="1" t="n">
        <v>2</v>
      </c>
      <c r="B539" s="75" t="n">
        <v>46183</v>
      </c>
      <c r="C539" s="1" t="n">
        <v>1</v>
      </c>
      <c r="D539" s="1" t="s">
        <v>2453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2725</v>
      </c>
      <c r="N539" s="1" t="n">
        <v>50</v>
      </c>
      <c r="O539" s="1" t="n">
        <v>250</v>
      </c>
      <c r="P539" s="1" t="s">
        <v>2455</v>
      </c>
    </row>
    <row r="540" customFormat="false" ht="15" hidden="false" customHeight="true" outlineLevel="0" collapsed="false">
      <c r="A540" s="1" t="n">
        <v>2</v>
      </c>
      <c r="B540" s="75" t="n">
        <v>46183</v>
      </c>
      <c r="C540" s="1" t="n">
        <v>1</v>
      </c>
      <c r="D540" s="1" t="s">
        <v>2453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2520</v>
      </c>
      <c r="N540" s="1" t="n">
        <v>15</v>
      </c>
      <c r="O540" s="1" t="n">
        <v>180</v>
      </c>
      <c r="P540" s="1" t="s">
        <v>2455</v>
      </c>
    </row>
    <row r="541" customFormat="false" ht="15" hidden="false" customHeight="true" outlineLevel="0" collapsed="false">
      <c r="A541" s="1" t="n">
        <v>2</v>
      </c>
      <c r="B541" s="75" t="n">
        <v>46183</v>
      </c>
      <c r="C541" s="1" t="n">
        <v>1</v>
      </c>
      <c r="D541" s="1" t="s">
        <v>2453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2521</v>
      </c>
      <c r="N541" s="1" t="n">
        <v>5</v>
      </c>
      <c r="O541" s="1" t="n">
        <v>20</v>
      </c>
      <c r="P541" s="1" t="s">
        <v>2455</v>
      </c>
    </row>
    <row r="542" customFormat="false" ht="15" hidden="false" customHeight="true" outlineLevel="0" collapsed="false">
      <c r="A542" s="1" t="n">
        <v>2</v>
      </c>
      <c r="B542" s="75" t="n">
        <v>46183</v>
      </c>
      <c r="C542" s="1" t="n">
        <v>1</v>
      </c>
      <c r="D542" s="1" t="s">
        <v>2453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2460</v>
      </c>
      <c r="N542" s="1" t="n">
        <v>76.3</v>
      </c>
      <c r="O542" s="1" t="n">
        <v>2441.6</v>
      </c>
      <c r="P542" s="1" t="s">
        <v>2455</v>
      </c>
    </row>
    <row r="543" customFormat="false" ht="15" hidden="false" customHeight="true" outlineLevel="0" collapsed="false">
      <c r="A543" s="1" t="n">
        <v>2</v>
      </c>
      <c r="B543" s="75" t="n">
        <v>46183</v>
      </c>
      <c r="C543" s="1" t="n">
        <v>1</v>
      </c>
      <c r="D543" s="1" t="s">
        <v>2453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2461</v>
      </c>
      <c r="N543" s="1" t="n">
        <v>60.7</v>
      </c>
      <c r="O543" s="1" t="n">
        <v>1335.4</v>
      </c>
      <c r="P543" s="1" t="s">
        <v>2455</v>
      </c>
    </row>
    <row r="544" customFormat="false" ht="15" hidden="false" customHeight="true" outlineLevel="0" collapsed="false">
      <c r="A544" s="1" t="n">
        <v>2</v>
      </c>
      <c r="B544" s="75" t="n">
        <v>46183</v>
      </c>
      <c r="C544" s="1" t="n">
        <v>1</v>
      </c>
      <c r="D544" s="1" t="s">
        <v>2453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2635</v>
      </c>
      <c r="N544" s="1" t="n">
        <v>20.5</v>
      </c>
      <c r="O544" s="1" t="n">
        <v>656</v>
      </c>
      <c r="P544" s="1" t="s">
        <v>2455</v>
      </c>
    </row>
    <row r="545" customFormat="false" ht="15" hidden="false" customHeight="true" outlineLevel="0" collapsed="false">
      <c r="A545" s="1" t="n">
        <v>2</v>
      </c>
      <c r="B545" s="75" t="n">
        <v>46183</v>
      </c>
      <c r="C545" s="1" t="n">
        <v>1</v>
      </c>
      <c r="D545" s="1" t="s">
        <v>2453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2726</v>
      </c>
      <c r="N545" s="1" t="n">
        <v>25.045</v>
      </c>
      <c r="O545" s="1" t="n">
        <v>1101.98</v>
      </c>
      <c r="P545" s="1" t="s">
        <v>2455</v>
      </c>
    </row>
    <row r="546" customFormat="false" ht="15" hidden="false" customHeight="true" outlineLevel="0" collapsed="false">
      <c r="A546" s="1" t="n">
        <v>2</v>
      </c>
      <c r="B546" s="75" t="n">
        <v>46183</v>
      </c>
      <c r="C546" s="1" t="n">
        <v>1</v>
      </c>
      <c r="D546" s="1" t="s">
        <v>2453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2500</v>
      </c>
      <c r="N546" s="1" t="n">
        <v>47.9</v>
      </c>
      <c r="O546" s="1" t="n">
        <v>1844.15</v>
      </c>
      <c r="P546" s="1" t="s">
        <v>2455</v>
      </c>
    </row>
    <row r="547" customFormat="false" ht="15" hidden="false" customHeight="true" outlineLevel="0" collapsed="false">
      <c r="A547" s="1" t="n">
        <v>2</v>
      </c>
      <c r="B547" s="75" t="n">
        <v>46183</v>
      </c>
      <c r="C547" s="1" t="n">
        <v>1</v>
      </c>
      <c r="D547" s="1" t="s">
        <v>2453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2501</v>
      </c>
      <c r="N547" s="1" t="n">
        <v>39.31</v>
      </c>
      <c r="O547" s="1" t="n">
        <v>1474.13</v>
      </c>
      <c r="P547" s="1" t="s">
        <v>2455</v>
      </c>
    </row>
    <row r="548" customFormat="false" ht="15" hidden="false" customHeight="true" outlineLevel="0" collapsed="false">
      <c r="A548" s="1" t="n">
        <v>2</v>
      </c>
      <c r="B548" s="75" t="n">
        <v>46183</v>
      </c>
      <c r="C548" s="1" t="n">
        <v>1</v>
      </c>
      <c r="D548" s="1" t="s">
        <v>2453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2727</v>
      </c>
      <c r="N548" s="1" t="n">
        <v>36</v>
      </c>
      <c r="O548" s="1" t="n">
        <v>529.2</v>
      </c>
      <c r="P548" s="1" t="s">
        <v>2455</v>
      </c>
    </row>
    <row r="549" customFormat="false" ht="15" hidden="false" customHeight="true" outlineLevel="0" collapsed="false">
      <c r="A549" s="1" t="n">
        <v>2</v>
      </c>
      <c r="B549" s="75" t="n">
        <v>46183</v>
      </c>
      <c r="C549" s="1" t="n">
        <v>1</v>
      </c>
      <c r="D549" s="1" t="s">
        <v>2453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2728</v>
      </c>
      <c r="N549" s="1" t="n">
        <v>200</v>
      </c>
      <c r="O549" s="1" t="n">
        <v>1398</v>
      </c>
      <c r="P549" s="1" t="s">
        <v>2455</v>
      </c>
    </row>
    <row r="550" customFormat="false" ht="15" hidden="false" customHeight="true" outlineLevel="0" collapsed="false">
      <c r="A550" s="1" t="n">
        <v>2</v>
      </c>
      <c r="B550" s="75" t="n">
        <v>46183</v>
      </c>
      <c r="C550" s="1" t="n">
        <v>1</v>
      </c>
      <c r="D550" s="1" t="s">
        <v>2453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2729</v>
      </c>
      <c r="N550" s="1" t="n">
        <v>480</v>
      </c>
      <c r="O550" s="1" t="n">
        <v>715.2</v>
      </c>
      <c r="P550" s="1" t="s">
        <v>2455</v>
      </c>
    </row>
    <row r="551" customFormat="false" ht="15" hidden="false" customHeight="true" outlineLevel="0" collapsed="false">
      <c r="A551" s="1" t="n">
        <v>2</v>
      </c>
      <c r="B551" s="75" t="n">
        <v>46183</v>
      </c>
      <c r="C551" s="1" t="n">
        <v>1</v>
      </c>
      <c r="D551" s="1" t="s">
        <v>2453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2730</v>
      </c>
      <c r="N551" s="1" t="n">
        <v>84</v>
      </c>
      <c r="O551" s="1" t="n">
        <v>75.6</v>
      </c>
      <c r="P551" s="1" t="s">
        <v>2455</v>
      </c>
    </row>
    <row r="552" customFormat="false" ht="15" hidden="false" customHeight="true" outlineLevel="0" collapsed="false">
      <c r="A552" s="1" t="n">
        <v>2</v>
      </c>
      <c r="B552" s="75" t="n">
        <v>46183</v>
      </c>
      <c r="C552" s="1" t="n">
        <v>1</v>
      </c>
      <c r="D552" s="1" t="s">
        <v>2453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2731</v>
      </c>
      <c r="N552" s="1" t="n">
        <v>36</v>
      </c>
      <c r="O552" s="1" t="n">
        <v>46.8</v>
      </c>
      <c r="P552" s="1" t="s">
        <v>2455</v>
      </c>
    </row>
    <row r="553" customFormat="false" ht="15" hidden="false" customHeight="true" outlineLevel="0" collapsed="false">
      <c r="A553" s="1" t="n">
        <v>2</v>
      </c>
      <c r="B553" s="75" t="n">
        <v>46183</v>
      </c>
      <c r="C553" s="1" t="n">
        <v>1</v>
      </c>
      <c r="D553" s="1" t="s">
        <v>2453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2732</v>
      </c>
      <c r="N553" s="1" t="n">
        <v>60</v>
      </c>
      <c r="O553" s="1" t="n">
        <v>120</v>
      </c>
      <c r="P553" s="1" t="s">
        <v>2455</v>
      </c>
    </row>
    <row r="554" customFormat="false" ht="15" hidden="false" customHeight="true" outlineLevel="0" collapsed="false">
      <c r="A554" s="1" t="n">
        <v>2</v>
      </c>
      <c r="B554" s="75" t="n">
        <v>46183</v>
      </c>
      <c r="C554" s="1" t="n">
        <v>1</v>
      </c>
      <c r="D554" s="1" t="s">
        <v>2453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2733</v>
      </c>
      <c r="N554" s="1" t="n">
        <v>27</v>
      </c>
      <c r="O554" s="1" t="n">
        <v>81</v>
      </c>
      <c r="P554" s="1" t="s">
        <v>2455</v>
      </c>
    </row>
    <row r="555" customFormat="false" ht="15" hidden="false" customHeight="true" outlineLevel="0" collapsed="false">
      <c r="A555" s="1" t="n">
        <v>2</v>
      </c>
      <c r="B555" s="75" t="n">
        <v>46183</v>
      </c>
      <c r="C555" s="1" t="n">
        <v>1</v>
      </c>
      <c r="D555" s="1" t="s">
        <v>2453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2734</v>
      </c>
      <c r="N555" s="1" t="n">
        <v>27</v>
      </c>
      <c r="O555" s="1" t="n">
        <v>81</v>
      </c>
      <c r="P555" s="1" t="s">
        <v>2455</v>
      </c>
    </row>
    <row r="556" customFormat="false" ht="15" hidden="false" customHeight="true" outlineLevel="0" collapsed="false">
      <c r="A556" s="1" t="n">
        <v>2</v>
      </c>
      <c r="B556" s="75" t="n">
        <v>46183</v>
      </c>
      <c r="C556" s="1" t="n">
        <v>1</v>
      </c>
      <c r="D556" s="1" t="s">
        <v>2453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2735</v>
      </c>
      <c r="N556" s="1" t="n">
        <v>12</v>
      </c>
      <c r="O556" s="1" t="n">
        <v>81.6</v>
      </c>
      <c r="P556" s="1" t="s">
        <v>2455</v>
      </c>
    </row>
    <row r="557" customFormat="false" ht="15" hidden="false" customHeight="true" outlineLevel="0" collapsed="false">
      <c r="A557" s="1" t="n">
        <v>2</v>
      </c>
      <c r="B557" s="75" t="n">
        <v>46183</v>
      </c>
      <c r="C557" s="1" t="n">
        <v>1</v>
      </c>
      <c r="D557" s="1" t="s">
        <v>2453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2736</v>
      </c>
      <c r="N557" s="1" t="n">
        <v>24</v>
      </c>
      <c r="O557" s="1" t="n">
        <v>36</v>
      </c>
      <c r="P557" s="1" t="s">
        <v>2455</v>
      </c>
    </row>
    <row r="558" customFormat="false" ht="15" hidden="false" customHeight="true" outlineLevel="0" collapsed="false">
      <c r="A558" s="1" t="n">
        <v>2</v>
      </c>
      <c r="B558" s="75" t="n">
        <v>46183</v>
      </c>
      <c r="C558" s="1" t="n">
        <v>1</v>
      </c>
      <c r="D558" s="1" t="s">
        <v>2453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2737</v>
      </c>
      <c r="N558" s="1" t="n">
        <v>70</v>
      </c>
      <c r="O558" s="1" t="n">
        <v>574</v>
      </c>
      <c r="P558" s="1" t="s">
        <v>2455</v>
      </c>
    </row>
    <row r="559" customFormat="false" ht="15" hidden="false" customHeight="true" outlineLevel="0" collapsed="false">
      <c r="A559" s="1" t="n">
        <v>2</v>
      </c>
      <c r="B559" s="75" t="n">
        <v>46183</v>
      </c>
      <c r="C559" s="1" t="n">
        <v>1</v>
      </c>
      <c r="D559" s="1" t="s">
        <v>2453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2738</v>
      </c>
      <c r="N559" s="1" t="n">
        <v>45</v>
      </c>
      <c r="O559" s="1" t="n">
        <v>135</v>
      </c>
      <c r="P559" s="1" t="s">
        <v>2455</v>
      </c>
    </row>
    <row r="560" customFormat="false" ht="15" hidden="false" customHeight="true" outlineLevel="0" collapsed="false">
      <c r="A560" s="1" t="n">
        <v>2</v>
      </c>
      <c r="B560" s="75" t="n">
        <v>46183</v>
      </c>
      <c r="C560" s="1" t="n">
        <v>1</v>
      </c>
      <c r="D560" s="1" t="s">
        <v>2453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2739</v>
      </c>
      <c r="N560" s="1" t="n">
        <v>45</v>
      </c>
      <c r="O560" s="1" t="n">
        <v>184.5</v>
      </c>
      <c r="P560" s="1" t="s">
        <v>2455</v>
      </c>
    </row>
    <row r="561" customFormat="false" ht="15" hidden="false" customHeight="true" outlineLevel="0" collapsed="false">
      <c r="A561" s="1" t="n">
        <v>2</v>
      </c>
      <c r="B561" s="75" t="n">
        <v>46183</v>
      </c>
      <c r="C561" s="1" t="n">
        <v>1</v>
      </c>
      <c r="D561" s="1" t="s">
        <v>2453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2740</v>
      </c>
      <c r="N561" s="1" t="n">
        <v>45</v>
      </c>
      <c r="O561" s="1" t="n">
        <v>108</v>
      </c>
      <c r="P561" s="1" t="s">
        <v>2455</v>
      </c>
    </row>
    <row r="562" customFormat="false" ht="15" hidden="false" customHeight="true" outlineLevel="0" collapsed="false">
      <c r="A562" s="1" t="n">
        <v>2</v>
      </c>
      <c r="B562" s="75" t="n">
        <v>46183</v>
      </c>
      <c r="C562" s="1" t="n">
        <v>1</v>
      </c>
      <c r="D562" s="1" t="s">
        <v>2453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2741</v>
      </c>
      <c r="N562" s="1" t="n">
        <v>84</v>
      </c>
      <c r="O562" s="1" t="n">
        <v>67.2</v>
      </c>
      <c r="P562" s="1" t="s">
        <v>2455</v>
      </c>
    </row>
    <row r="563" customFormat="false" ht="15" hidden="false" customHeight="true" outlineLevel="0" collapsed="false">
      <c r="A563" s="1" t="n">
        <v>2</v>
      </c>
      <c r="B563" s="75" t="n">
        <v>46183</v>
      </c>
      <c r="C563" s="1" t="n">
        <v>1</v>
      </c>
      <c r="D563" s="1" t="s">
        <v>2453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2742</v>
      </c>
      <c r="N563" s="1" t="n">
        <v>5</v>
      </c>
      <c r="O563" s="1" t="n">
        <v>40</v>
      </c>
      <c r="P563" s="1" t="s">
        <v>2455</v>
      </c>
    </row>
    <row r="564" customFormat="false" ht="15" hidden="false" customHeight="true" outlineLevel="0" collapsed="false">
      <c r="A564" s="1" t="n">
        <v>2</v>
      </c>
      <c r="B564" s="75" t="n">
        <v>46183</v>
      </c>
      <c r="C564" s="1" t="n">
        <v>1</v>
      </c>
      <c r="D564" s="1" t="s">
        <v>2453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2743</v>
      </c>
      <c r="N564" s="1" t="n">
        <v>12</v>
      </c>
      <c r="O564" s="1" t="n">
        <v>81.6</v>
      </c>
      <c r="P564" s="1" t="s">
        <v>2455</v>
      </c>
    </row>
    <row r="565" customFormat="false" ht="15" hidden="false" customHeight="true" outlineLevel="0" collapsed="false">
      <c r="A565" s="1" t="n">
        <v>2</v>
      </c>
      <c r="B565" s="75" t="n">
        <v>46183</v>
      </c>
      <c r="C565" s="1" t="n">
        <v>1</v>
      </c>
      <c r="D565" s="1" t="s">
        <v>2453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2744</v>
      </c>
      <c r="N565" s="1" t="n">
        <v>24</v>
      </c>
      <c r="O565" s="1" t="n">
        <v>62.4</v>
      </c>
      <c r="P565" s="1" t="s">
        <v>2455</v>
      </c>
    </row>
    <row r="566" customFormat="false" ht="15" hidden="false" customHeight="true" outlineLevel="0" collapsed="false">
      <c r="A566" s="1" t="n">
        <v>2</v>
      </c>
      <c r="B566" s="75" t="n">
        <v>46183</v>
      </c>
      <c r="C566" s="1" t="n">
        <v>1</v>
      </c>
      <c r="D566" s="1" t="s">
        <v>2453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2745</v>
      </c>
      <c r="N566" s="1" t="n">
        <v>24</v>
      </c>
      <c r="O566" s="1" t="n">
        <v>62.4</v>
      </c>
      <c r="P566" s="1" t="s">
        <v>2455</v>
      </c>
    </row>
    <row r="567" customFormat="false" ht="15" hidden="false" customHeight="true" outlineLevel="0" collapsed="false">
      <c r="A567" s="1" t="n">
        <v>2</v>
      </c>
      <c r="B567" s="75" t="n">
        <v>46183</v>
      </c>
      <c r="C567" s="1" t="n">
        <v>1</v>
      </c>
      <c r="D567" s="1" t="s">
        <v>2453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2476</v>
      </c>
      <c r="N567" s="1" t="n">
        <v>17</v>
      </c>
      <c r="O567" s="1" t="n">
        <v>25.5</v>
      </c>
      <c r="P567" s="1" t="s">
        <v>2455</v>
      </c>
    </row>
    <row r="568" customFormat="false" ht="15" hidden="false" customHeight="true" outlineLevel="0" collapsed="false">
      <c r="A568" s="1" t="n">
        <v>2</v>
      </c>
      <c r="B568" s="75" t="n">
        <v>46183</v>
      </c>
      <c r="C568" s="1" t="n">
        <v>1</v>
      </c>
      <c r="D568" s="1" t="s">
        <v>2453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2477</v>
      </c>
      <c r="N568" s="1" t="n">
        <v>5</v>
      </c>
      <c r="O568" s="1" t="n">
        <v>20</v>
      </c>
      <c r="P568" s="1" t="s">
        <v>2455</v>
      </c>
    </row>
    <row r="569" customFormat="false" ht="15" hidden="false" customHeight="true" outlineLevel="0" collapsed="false">
      <c r="A569" s="1" t="n">
        <v>2</v>
      </c>
      <c r="B569" s="75" t="n">
        <v>46183</v>
      </c>
      <c r="C569" s="1" t="n">
        <v>1</v>
      </c>
      <c r="D569" s="1" t="s">
        <v>2453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2478</v>
      </c>
      <c r="N569" s="1" t="n">
        <v>70</v>
      </c>
      <c r="O569" s="1" t="n">
        <v>126</v>
      </c>
      <c r="P569" s="1" t="s">
        <v>2455</v>
      </c>
    </row>
    <row r="570" customFormat="false" ht="15" hidden="false" customHeight="true" outlineLevel="0" collapsed="false">
      <c r="A570" s="1" t="n">
        <v>2</v>
      </c>
      <c r="B570" s="75" t="n">
        <v>46183</v>
      </c>
      <c r="C570" s="1" t="n">
        <v>2</v>
      </c>
      <c r="D570" s="1" t="s">
        <v>2544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2746</v>
      </c>
      <c r="N570" s="1" t="n">
        <v>25</v>
      </c>
      <c r="O570" s="1" t="n">
        <v>110</v>
      </c>
      <c r="P570" s="1" t="s">
        <v>2455</v>
      </c>
    </row>
    <row r="571" customFormat="false" ht="15" hidden="false" customHeight="true" outlineLevel="0" collapsed="false">
      <c r="A571" s="1" t="n">
        <v>2</v>
      </c>
      <c r="B571" s="75" t="n">
        <v>46183</v>
      </c>
      <c r="C571" s="1" t="n">
        <v>2</v>
      </c>
      <c r="D571" s="1" t="s">
        <v>2544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2747</v>
      </c>
      <c r="N571" s="1" t="n">
        <v>75</v>
      </c>
      <c r="O571" s="1" t="n">
        <v>660</v>
      </c>
      <c r="P571" s="1" t="s">
        <v>2455</v>
      </c>
    </row>
    <row r="572" customFormat="false" ht="15" hidden="false" customHeight="true" outlineLevel="0" collapsed="false">
      <c r="A572" s="1" t="n">
        <v>2</v>
      </c>
      <c r="B572" s="75" t="n">
        <v>46183</v>
      </c>
      <c r="C572" s="1" t="n">
        <v>2</v>
      </c>
      <c r="D572" s="1" t="s">
        <v>2544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2748</v>
      </c>
      <c r="N572" s="1" t="n">
        <v>75</v>
      </c>
      <c r="O572" s="1" t="n">
        <v>324</v>
      </c>
      <c r="P572" s="1" t="s">
        <v>2455</v>
      </c>
    </row>
    <row r="573" customFormat="false" ht="15" hidden="false" customHeight="true" outlineLevel="0" collapsed="false">
      <c r="A573" s="1" t="n">
        <v>2</v>
      </c>
      <c r="B573" s="75" t="n">
        <v>46183</v>
      </c>
      <c r="C573" s="1" t="n">
        <v>2</v>
      </c>
      <c r="D573" s="1" t="s">
        <v>2544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2545</v>
      </c>
      <c r="N573" s="1" t="n">
        <v>15</v>
      </c>
      <c r="O573" s="1" t="n">
        <v>195</v>
      </c>
      <c r="P573" s="1" t="s">
        <v>2455</v>
      </c>
    </row>
    <row r="574" customFormat="false" ht="15" hidden="false" customHeight="true" outlineLevel="0" collapsed="false">
      <c r="A574" s="1" t="n">
        <v>2</v>
      </c>
      <c r="B574" s="75" t="n">
        <v>46183</v>
      </c>
      <c r="C574" s="1" t="n">
        <v>2</v>
      </c>
      <c r="D574" s="1" t="s">
        <v>2544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2749</v>
      </c>
      <c r="N574" s="1" t="n">
        <v>50</v>
      </c>
      <c r="O574" s="1" t="n">
        <v>600</v>
      </c>
      <c r="P574" s="1" t="s">
        <v>2455</v>
      </c>
    </row>
    <row r="575" customFormat="false" ht="15" hidden="false" customHeight="true" outlineLevel="0" collapsed="false">
      <c r="A575" s="1" t="n">
        <v>2</v>
      </c>
      <c r="B575" s="75" t="n">
        <v>46183</v>
      </c>
      <c r="C575" s="1" t="n">
        <v>2</v>
      </c>
      <c r="D575" s="1" t="s">
        <v>2544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2750</v>
      </c>
      <c r="N575" s="1" t="n">
        <v>125</v>
      </c>
      <c r="O575" s="1" t="n">
        <v>1250</v>
      </c>
      <c r="P575" s="1" t="s">
        <v>2455</v>
      </c>
    </row>
    <row r="576" customFormat="false" ht="15" hidden="false" customHeight="true" outlineLevel="0" collapsed="false">
      <c r="A576" s="1" t="n">
        <v>2</v>
      </c>
      <c r="B576" s="75" t="n">
        <v>46183</v>
      </c>
      <c r="C576" s="1" t="n">
        <v>2</v>
      </c>
      <c r="D576" s="1" t="s">
        <v>2544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2751</v>
      </c>
      <c r="N576" s="1" t="n">
        <v>125</v>
      </c>
      <c r="O576" s="1" t="n">
        <v>550</v>
      </c>
      <c r="P576" s="1" t="s">
        <v>2455</v>
      </c>
    </row>
    <row r="577" customFormat="false" ht="15" hidden="false" customHeight="true" outlineLevel="0" collapsed="false">
      <c r="A577" s="1" t="n">
        <v>2</v>
      </c>
      <c r="B577" s="75" t="n">
        <v>46183</v>
      </c>
      <c r="C577" s="1" t="n">
        <v>6</v>
      </c>
      <c r="D577" s="1" t="s">
        <v>2564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2746</v>
      </c>
      <c r="N577" s="1" t="n">
        <v>25</v>
      </c>
      <c r="O577" s="1" t="n">
        <v>110</v>
      </c>
      <c r="P577" s="1" t="s">
        <v>2455</v>
      </c>
    </row>
    <row r="578" customFormat="false" ht="15" hidden="false" customHeight="true" outlineLevel="0" collapsed="false">
      <c r="A578" s="1" t="n">
        <v>2</v>
      </c>
      <c r="B578" s="75" t="n">
        <v>46183</v>
      </c>
      <c r="C578" s="1" t="n">
        <v>6</v>
      </c>
      <c r="D578" s="1" t="s">
        <v>2564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2747</v>
      </c>
      <c r="N578" s="1" t="n">
        <v>75</v>
      </c>
      <c r="O578" s="1" t="n">
        <v>660</v>
      </c>
      <c r="P578" s="1" t="s">
        <v>2455</v>
      </c>
    </row>
    <row r="579" customFormat="false" ht="15" hidden="false" customHeight="true" outlineLevel="0" collapsed="false">
      <c r="A579" s="1" t="n">
        <v>2</v>
      </c>
      <c r="B579" s="75" t="n">
        <v>46183</v>
      </c>
      <c r="C579" s="1" t="n">
        <v>6</v>
      </c>
      <c r="D579" s="1" t="s">
        <v>2564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2748</v>
      </c>
      <c r="N579" s="1" t="n">
        <v>75</v>
      </c>
      <c r="O579" s="1" t="n">
        <v>324</v>
      </c>
      <c r="P579" s="1" t="s">
        <v>2455</v>
      </c>
    </row>
    <row r="580" customFormat="false" ht="15" hidden="false" customHeight="true" outlineLevel="0" collapsed="false">
      <c r="A580" s="1" t="n">
        <v>2</v>
      </c>
      <c r="B580" s="75" t="n">
        <v>46183</v>
      </c>
      <c r="C580" s="1" t="n">
        <v>6</v>
      </c>
      <c r="D580" s="1" t="s">
        <v>2564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2749</v>
      </c>
      <c r="N580" s="1" t="n">
        <v>50</v>
      </c>
      <c r="O580" s="1" t="n">
        <v>600</v>
      </c>
      <c r="P580" s="1" t="s">
        <v>2455</v>
      </c>
    </row>
    <row r="581" customFormat="false" ht="15" hidden="false" customHeight="true" outlineLevel="0" collapsed="false">
      <c r="A581" s="1" t="n">
        <v>2</v>
      </c>
      <c r="B581" s="75" t="n">
        <v>46183</v>
      </c>
      <c r="C581" s="1" t="n">
        <v>6</v>
      </c>
      <c r="D581" s="1" t="s">
        <v>2564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2750</v>
      </c>
      <c r="N581" s="1" t="n">
        <v>125</v>
      </c>
      <c r="O581" s="1" t="n">
        <v>1250</v>
      </c>
      <c r="P581" s="1" t="s">
        <v>2455</v>
      </c>
    </row>
    <row r="582" customFormat="false" ht="15" hidden="false" customHeight="true" outlineLevel="0" collapsed="false">
      <c r="A582" s="1" t="n">
        <v>2</v>
      </c>
      <c r="B582" s="75" t="n">
        <v>46183</v>
      </c>
      <c r="C582" s="1" t="n">
        <v>6</v>
      </c>
      <c r="D582" s="1" t="s">
        <v>2564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2751</v>
      </c>
      <c r="N582" s="1" t="n">
        <v>125</v>
      </c>
      <c r="O582" s="1" t="n">
        <v>550</v>
      </c>
      <c r="P582" s="1" t="s">
        <v>2455</v>
      </c>
    </row>
    <row r="583" customFormat="false" ht="15" hidden="false" customHeight="true" outlineLevel="0" collapsed="false">
      <c r="A583" s="1" t="n">
        <v>2</v>
      </c>
      <c r="B583" s="75" t="n">
        <v>46183</v>
      </c>
      <c r="C583" s="1" t="n">
        <v>6</v>
      </c>
      <c r="D583" s="1" t="s">
        <v>2564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2545</v>
      </c>
      <c r="N583" s="1" t="n">
        <v>15</v>
      </c>
      <c r="O583" s="1" t="n">
        <v>195</v>
      </c>
      <c r="P583" s="1" t="s">
        <v>2455</v>
      </c>
    </row>
    <row r="584" customFormat="false" ht="15" hidden="false" customHeight="true" outlineLevel="0" collapsed="false">
      <c r="A584" s="1" t="n">
        <v>2</v>
      </c>
      <c r="B584" s="75" t="n">
        <v>46183</v>
      </c>
      <c r="C584" s="1" t="n">
        <v>11</v>
      </c>
      <c r="D584" s="1" t="s">
        <v>2482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2752</v>
      </c>
      <c r="N584" s="1" t="n">
        <v>48</v>
      </c>
      <c r="O584" s="1" t="n">
        <v>288</v>
      </c>
      <c r="P584" s="1" t="s">
        <v>2455</v>
      </c>
    </row>
    <row r="585" customFormat="false" ht="15" hidden="false" customHeight="true" outlineLevel="0" collapsed="false">
      <c r="A585" s="1" t="n">
        <v>2</v>
      </c>
      <c r="B585" s="75" t="n">
        <v>46183</v>
      </c>
      <c r="C585" s="1" t="n">
        <v>11</v>
      </c>
      <c r="D585" s="1" t="s">
        <v>2482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2753</v>
      </c>
      <c r="N585" s="1" t="n">
        <v>12</v>
      </c>
      <c r="O585" s="1" t="n">
        <v>50</v>
      </c>
      <c r="P585" s="1" t="s">
        <v>2455</v>
      </c>
    </row>
    <row r="586" customFormat="false" ht="15" hidden="false" customHeight="true" outlineLevel="0" collapsed="false">
      <c r="A586" s="1" t="n">
        <v>2</v>
      </c>
      <c r="B586" s="75" t="n">
        <v>46183</v>
      </c>
      <c r="C586" s="1" t="n">
        <v>11</v>
      </c>
      <c r="D586" s="1" t="s">
        <v>2482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2754</v>
      </c>
      <c r="N586" s="1" t="n">
        <v>12</v>
      </c>
      <c r="O586" s="1" t="n">
        <v>27.12</v>
      </c>
      <c r="P586" s="1" t="s">
        <v>2455</v>
      </c>
    </row>
    <row r="587" customFormat="false" ht="15" hidden="false" customHeight="true" outlineLevel="0" collapsed="false">
      <c r="A587" s="1" t="n">
        <v>2</v>
      </c>
      <c r="B587" s="75" t="n">
        <v>46183</v>
      </c>
      <c r="C587" s="1" t="n">
        <v>11</v>
      </c>
      <c r="D587" s="1" t="s">
        <v>2482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2755</v>
      </c>
      <c r="N587" s="1" t="n">
        <v>24</v>
      </c>
      <c r="O587" s="1" t="n">
        <v>91.2</v>
      </c>
      <c r="P587" s="1" t="s">
        <v>2455</v>
      </c>
    </row>
    <row r="588" customFormat="false" ht="15" hidden="false" customHeight="true" outlineLevel="0" collapsed="false">
      <c r="A588" s="1" t="n">
        <v>2</v>
      </c>
      <c r="B588" s="75" t="n">
        <v>46183</v>
      </c>
      <c r="C588" s="1" t="n">
        <v>11</v>
      </c>
      <c r="D588" s="1" t="s">
        <v>2482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2756</v>
      </c>
      <c r="N588" s="1" t="n">
        <v>12</v>
      </c>
      <c r="O588" s="1" t="n">
        <v>53.98</v>
      </c>
      <c r="P588" s="1" t="s">
        <v>2455</v>
      </c>
    </row>
    <row r="589" customFormat="false" ht="15" hidden="false" customHeight="true" outlineLevel="0" collapsed="false">
      <c r="A589" s="1" t="n">
        <v>2</v>
      </c>
      <c r="B589" s="75" t="n">
        <v>46183</v>
      </c>
      <c r="C589" s="1" t="n">
        <v>11</v>
      </c>
      <c r="D589" s="1" t="s">
        <v>2482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2757</v>
      </c>
      <c r="N589" s="1" t="n">
        <v>270</v>
      </c>
      <c r="O589" s="1" t="n">
        <v>4002.15</v>
      </c>
      <c r="P589" s="1" t="s">
        <v>2455</v>
      </c>
    </row>
    <row r="590" customFormat="false" ht="15" hidden="false" customHeight="true" outlineLevel="0" collapsed="false">
      <c r="A590" s="1" t="n">
        <v>2</v>
      </c>
      <c r="B590" s="75" t="n">
        <v>46183</v>
      </c>
      <c r="C590" s="1" t="n">
        <v>11</v>
      </c>
      <c r="D590" s="1" t="s">
        <v>2482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2758</v>
      </c>
      <c r="N590" s="1" t="n">
        <v>24</v>
      </c>
      <c r="O590" s="1" t="n">
        <v>65.95</v>
      </c>
      <c r="P590" s="1" t="s">
        <v>2455</v>
      </c>
    </row>
    <row r="591" customFormat="false" ht="15" hidden="false" customHeight="true" outlineLevel="0" collapsed="false">
      <c r="A591" s="1" t="n">
        <v>2</v>
      </c>
      <c r="B591" s="75" t="n">
        <v>46183</v>
      </c>
      <c r="C591" s="1" t="n">
        <v>11</v>
      </c>
      <c r="D591" s="1" t="s">
        <v>2482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2759</v>
      </c>
      <c r="N591" s="1" t="n">
        <v>24</v>
      </c>
      <c r="O591" s="1" t="n">
        <v>65.95</v>
      </c>
      <c r="P591" s="1" t="s">
        <v>2455</v>
      </c>
    </row>
    <row r="592" customFormat="false" ht="15" hidden="false" customHeight="true" outlineLevel="0" collapsed="false">
      <c r="A592" s="1" t="n">
        <v>2</v>
      </c>
      <c r="B592" s="75" t="n">
        <v>46183</v>
      </c>
      <c r="C592" s="1" t="n">
        <v>11</v>
      </c>
      <c r="D592" s="1" t="s">
        <v>2482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2760</v>
      </c>
      <c r="N592" s="1" t="n">
        <v>20</v>
      </c>
      <c r="O592" s="1" t="n">
        <v>258.81</v>
      </c>
      <c r="P592" s="1" t="s">
        <v>2455</v>
      </c>
    </row>
    <row r="593" customFormat="false" ht="15" hidden="false" customHeight="true" outlineLevel="0" collapsed="false">
      <c r="A593" s="1" t="n">
        <v>2</v>
      </c>
      <c r="B593" s="75" t="n">
        <v>46183</v>
      </c>
      <c r="C593" s="1" t="n">
        <v>11</v>
      </c>
      <c r="D593" s="1" t="s">
        <v>2482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2761</v>
      </c>
      <c r="N593" s="1" t="n">
        <v>100</v>
      </c>
      <c r="O593" s="1" t="n">
        <v>1341.09</v>
      </c>
      <c r="P593" s="1" t="s">
        <v>2455</v>
      </c>
    </row>
    <row r="594" customFormat="false" ht="15" hidden="false" customHeight="true" outlineLevel="0" collapsed="false">
      <c r="A594" s="1" t="n">
        <v>2</v>
      </c>
      <c r="B594" s="75" t="n">
        <v>46183</v>
      </c>
      <c r="C594" s="1" t="n">
        <v>11</v>
      </c>
      <c r="D594" s="1" t="s">
        <v>2482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2762</v>
      </c>
      <c r="N594" s="1" t="n">
        <v>50</v>
      </c>
      <c r="O594" s="1" t="n">
        <v>635.26</v>
      </c>
      <c r="P594" s="1" t="s">
        <v>2455</v>
      </c>
    </row>
    <row r="595" customFormat="false" ht="15" hidden="false" customHeight="true" outlineLevel="0" collapsed="false">
      <c r="A595" s="1" t="n">
        <v>2</v>
      </c>
      <c r="B595" s="75" t="n">
        <v>46183</v>
      </c>
      <c r="C595" s="1" t="n">
        <v>11</v>
      </c>
      <c r="D595" s="1" t="s">
        <v>2482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2763</v>
      </c>
      <c r="N595" s="1" t="n">
        <v>40</v>
      </c>
      <c r="O595" s="1" t="n">
        <v>451.74</v>
      </c>
      <c r="P595" s="1" t="s">
        <v>2455</v>
      </c>
    </row>
    <row r="596" customFormat="false" ht="15" hidden="false" customHeight="true" outlineLevel="0" collapsed="false">
      <c r="A596" s="1" t="n">
        <v>2</v>
      </c>
      <c r="B596" s="75" t="n">
        <v>46183</v>
      </c>
      <c r="C596" s="1" t="n">
        <v>11</v>
      </c>
      <c r="D596" s="1" t="s">
        <v>2482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2764</v>
      </c>
      <c r="N596" s="1" t="n">
        <v>60</v>
      </c>
      <c r="O596" s="1" t="n">
        <v>705.84</v>
      </c>
      <c r="P596" s="1" t="s">
        <v>2455</v>
      </c>
    </row>
    <row r="597" customFormat="false" ht="15" hidden="false" customHeight="true" outlineLevel="0" collapsed="false">
      <c r="A597" s="1" t="n">
        <v>2</v>
      </c>
      <c r="B597" s="75" t="n">
        <v>46183</v>
      </c>
      <c r="C597" s="1" t="n">
        <v>11</v>
      </c>
      <c r="D597" s="1" t="s">
        <v>2482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2765</v>
      </c>
      <c r="N597" s="1" t="n">
        <v>100</v>
      </c>
      <c r="O597" s="1" t="n">
        <v>941.12</v>
      </c>
      <c r="P597" s="1" t="s">
        <v>2455</v>
      </c>
    </row>
    <row r="598" customFormat="false" ht="15" hidden="false" customHeight="true" outlineLevel="0" collapsed="false">
      <c r="A598" s="1" t="n">
        <v>2</v>
      </c>
      <c r="B598" s="75" t="n">
        <v>46183</v>
      </c>
      <c r="C598" s="1" t="n">
        <v>11</v>
      </c>
      <c r="D598" s="1" t="s">
        <v>2482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2766</v>
      </c>
      <c r="N598" s="1" t="n">
        <v>20</v>
      </c>
      <c r="O598" s="1" t="n">
        <v>258.81</v>
      </c>
      <c r="P598" s="1" t="s">
        <v>2455</v>
      </c>
    </row>
    <row r="599" customFormat="false" ht="15" hidden="false" customHeight="true" outlineLevel="0" collapsed="false">
      <c r="A599" s="1" t="n">
        <v>2</v>
      </c>
      <c r="B599" s="75" t="n">
        <v>46183</v>
      </c>
      <c r="C599" s="1" t="n">
        <v>11</v>
      </c>
      <c r="D599" s="1" t="s">
        <v>2482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2767</v>
      </c>
      <c r="N599" s="1" t="n">
        <v>200</v>
      </c>
      <c r="O599" s="1" t="n">
        <v>1458.75</v>
      </c>
      <c r="P599" s="1" t="s">
        <v>2455</v>
      </c>
    </row>
    <row r="600" customFormat="false" ht="15" hidden="false" customHeight="true" outlineLevel="0" collapsed="false">
      <c r="A600" s="1" t="n">
        <v>2</v>
      </c>
      <c r="B600" s="75" t="n">
        <v>46183</v>
      </c>
      <c r="C600" s="1" t="n">
        <v>11</v>
      </c>
      <c r="D600" s="1" t="s">
        <v>2482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2768</v>
      </c>
      <c r="N600" s="1" t="n">
        <v>300</v>
      </c>
      <c r="O600" s="1" t="n">
        <v>3035.15</v>
      </c>
      <c r="P600" s="1" t="s">
        <v>2455</v>
      </c>
    </row>
    <row r="601" customFormat="false" ht="15" hidden="false" customHeight="true" outlineLevel="0" collapsed="false">
      <c r="A601" s="1" t="n">
        <v>2</v>
      </c>
      <c r="B601" s="75" t="n">
        <v>46183</v>
      </c>
      <c r="C601" s="1" t="n">
        <v>11</v>
      </c>
      <c r="D601" s="1" t="s">
        <v>2482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2769</v>
      </c>
      <c r="N601" s="1" t="n">
        <v>20</v>
      </c>
      <c r="O601" s="1" t="n">
        <v>188.22</v>
      </c>
      <c r="P601" s="1" t="s">
        <v>2455</v>
      </c>
    </row>
    <row r="602" customFormat="false" ht="15" hidden="false" customHeight="true" outlineLevel="0" collapsed="false">
      <c r="A602" s="1" t="n">
        <v>2</v>
      </c>
      <c r="B602" s="75" t="n">
        <v>46183</v>
      </c>
      <c r="C602" s="1" t="n">
        <v>11</v>
      </c>
      <c r="D602" s="1" t="s">
        <v>2482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2770</v>
      </c>
      <c r="N602" s="1" t="n">
        <v>20</v>
      </c>
      <c r="O602" s="1" t="n">
        <v>145.88</v>
      </c>
      <c r="P602" s="1" t="s">
        <v>2455</v>
      </c>
    </row>
    <row r="603" customFormat="false" ht="15" hidden="false" customHeight="true" outlineLevel="0" collapsed="false">
      <c r="A603" s="1" t="n">
        <v>2</v>
      </c>
      <c r="B603" s="75" t="n">
        <v>46183</v>
      </c>
      <c r="C603" s="1" t="n">
        <v>11</v>
      </c>
      <c r="D603" s="1" t="s">
        <v>2482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2771</v>
      </c>
      <c r="N603" s="1" t="n">
        <v>60</v>
      </c>
      <c r="O603" s="1" t="n">
        <v>917.61</v>
      </c>
      <c r="P603" s="1" t="s">
        <v>2455</v>
      </c>
    </row>
    <row r="604" customFormat="false" ht="15" hidden="false" customHeight="true" outlineLevel="0" collapsed="false">
      <c r="A604" s="1" t="n">
        <v>2</v>
      </c>
      <c r="B604" s="75" t="n">
        <v>46183</v>
      </c>
      <c r="C604" s="1" t="n">
        <v>11</v>
      </c>
      <c r="D604" s="1" t="s">
        <v>2482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2772</v>
      </c>
      <c r="N604" s="1" t="n">
        <v>100</v>
      </c>
      <c r="O604" s="1" t="n">
        <v>1247</v>
      </c>
      <c r="P604" s="1" t="s">
        <v>2455</v>
      </c>
    </row>
    <row r="605" customFormat="false" ht="15" hidden="false" customHeight="true" outlineLevel="0" collapsed="false">
      <c r="A605" s="1" t="n">
        <v>2</v>
      </c>
      <c r="B605" s="75" t="n">
        <v>46183</v>
      </c>
      <c r="C605" s="1" t="n">
        <v>11</v>
      </c>
      <c r="D605" s="1" t="s">
        <v>2482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2773</v>
      </c>
      <c r="N605" s="1" t="n">
        <v>230</v>
      </c>
      <c r="O605" s="1" t="n">
        <v>1677.56</v>
      </c>
      <c r="P605" s="1" t="s">
        <v>2455</v>
      </c>
    </row>
    <row r="606" customFormat="false" ht="15" hidden="false" customHeight="true" outlineLevel="0" collapsed="false">
      <c r="A606" s="1" t="n">
        <v>2</v>
      </c>
      <c r="B606" s="75" t="n">
        <v>46183</v>
      </c>
      <c r="C606" s="1" t="n">
        <v>11</v>
      </c>
      <c r="D606" s="1" t="s">
        <v>2482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2774</v>
      </c>
      <c r="N606" s="1" t="n">
        <v>80</v>
      </c>
      <c r="O606" s="1" t="n">
        <v>752.9</v>
      </c>
      <c r="P606" s="1" t="s">
        <v>2455</v>
      </c>
    </row>
    <row r="607" customFormat="false" ht="15" hidden="false" customHeight="true" outlineLevel="0" collapsed="false">
      <c r="A607" s="1" t="n">
        <v>2</v>
      </c>
      <c r="B607" s="75" t="n">
        <v>46183</v>
      </c>
      <c r="C607" s="1" t="n">
        <v>22</v>
      </c>
      <c r="D607" s="1" t="s">
        <v>2490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2491</v>
      </c>
      <c r="N607" s="1" t="n">
        <v>2.758</v>
      </c>
      <c r="O607" s="1" t="n">
        <v>52.55</v>
      </c>
      <c r="P607" s="1" t="s">
        <v>2455</v>
      </c>
    </row>
    <row r="608" customFormat="false" ht="15" hidden="false" customHeight="true" outlineLevel="0" collapsed="false">
      <c r="A608" s="1" t="n">
        <v>2</v>
      </c>
      <c r="B608" s="75" t="n">
        <v>46183</v>
      </c>
      <c r="C608" s="1" t="n">
        <v>22</v>
      </c>
      <c r="D608" s="1" t="s">
        <v>2490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2491</v>
      </c>
      <c r="N608" s="1" t="n">
        <v>3.162</v>
      </c>
      <c r="O608" s="1" t="n">
        <v>63.97</v>
      </c>
      <c r="P608" s="1" t="s">
        <v>2455</v>
      </c>
    </row>
    <row r="609" customFormat="false" ht="15" hidden="false" customHeight="true" outlineLevel="0" collapsed="false">
      <c r="A609" s="1" t="n">
        <v>2</v>
      </c>
      <c r="B609" s="75" t="n">
        <v>46183</v>
      </c>
      <c r="C609" s="1" t="n">
        <v>22</v>
      </c>
      <c r="D609" s="1" t="s">
        <v>2490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2492</v>
      </c>
      <c r="N609" s="1" t="n">
        <v>9.52</v>
      </c>
      <c r="O609" s="1" t="n">
        <v>196.5</v>
      </c>
      <c r="P609" s="1" t="s">
        <v>2455</v>
      </c>
    </row>
    <row r="610" customFormat="false" ht="15" hidden="false" customHeight="true" outlineLevel="0" collapsed="false">
      <c r="A610" s="1" t="n">
        <v>2</v>
      </c>
      <c r="B610" s="75" t="n">
        <v>46183</v>
      </c>
      <c r="C610" s="1" t="n">
        <v>22</v>
      </c>
      <c r="D610" s="1" t="s">
        <v>2490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2493</v>
      </c>
      <c r="N610" s="1" t="n">
        <v>19.66</v>
      </c>
      <c r="O610" s="1" t="n">
        <v>468.24</v>
      </c>
      <c r="P610" s="1" t="s">
        <v>2455</v>
      </c>
    </row>
    <row r="611" customFormat="false" ht="15" hidden="false" customHeight="true" outlineLevel="0" collapsed="false">
      <c r="A611" s="1" t="n">
        <v>2</v>
      </c>
      <c r="B611" s="75" t="n">
        <v>46183</v>
      </c>
      <c r="C611" s="1" t="n">
        <v>22</v>
      </c>
      <c r="D611" s="1" t="s">
        <v>2490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2494</v>
      </c>
      <c r="N611" s="1" t="n">
        <v>18.91</v>
      </c>
      <c r="O611" s="1" t="n">
        <v>480.42</v>
      </c>
      <c r="P611" s="1" t="s">
        <v>2455</v>
      </c>
    </row>
    <row r="612" customFormat="false" ht="15" hidden="false" customHeight="true" outlineLevel="0" collapsed="false">
      <c r="A612" s="1" t="n">
        <v>2</v>
      </c>
      <c r="B612" s="75" t="n">
        <v>46183</v>
      </c>
      <c r="C612" s="1" t="n">
        <v>22</v>
      </c>
      <c r="D612" s="1" t="s">
        <v>2490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2495</v>
      </c>
      <c r="N612" s="1" t="n">
        <v>1.188</v>
      </c>
      <c r="O612" s="1" t="n">
        <v>26.41</v>
      </c>
      <c r="P612" s="1" t="s">
        <v>2455</v>
      </c>
    </row>
    <row r="613" customFormat="false" ht="15" hidden="false" customHeight="true" outlineLevel="0" collapsed="false">
      <c r="A613" s="1" t="n">
        <v>2</v>
      </c>
      <c r="B613" s="75" t="n">
        <v>46183</v>
      </c>
      <c r="C613" s="1" t="n">
        <v>22</v>
      </c>
      <c r="D613" s="1" t="s">
        <v>2490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2593</v>
      </c>
      <c r="N613" s="1" t="n">
        <v>2.556</v>
      </c>
      <c r="O613" s="1" t="n">
        <v>60.88</v>
      </c>
      <c r="P613" s="1" t="s">
        <v>2455</v>
      </c>
    </row>
    <row r="614" customFormat="false" ht="15" hidden="false" customHeight="true" outlineLevel="0" collapsed="false">
      <c r="A614" s="1" t="n">
        <v>2</v>
      </c>
      <c r="B614" s="75" t="n">
        <v>46183</v>
      </c>
      <c r="C614" s="1" t="n">
        <v>22</v>
      </c>
      <c r="D614" s="1" t="s">
        <v>2490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2496</v>
      </c>
      <c r="N614" s="1" t="n">
        <v>2.694</v>
      </c>
      <c r="O614" s="1" t="n">
        <v>77.22</v>
      </c>
      <c r="P614" s="1" t="s">
        <v>2455</v>
      </c>
    </row>
    <row r="615" customFormat="false" ht="15" hidden="false" customHeight="true" outlineLevel="0" collapsed="false">
      <c r="A615" s="1" t="n">
        <v>2</v>
      </c>
      <c r="B615" s="75" t="n">
        <v>46183</v>
      </c>
      <c r="C615" s="1" t="n">
        <v>22</v>
      </c>
      <c r="D615" s="1" t="s">
        <v>2490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2497</v>
      </c>
      <c r="N615" s="1" t="n">
        <v>1.716</v>
      </c>
      <c r="O615" s="1" t="n">
        <v>40.87</v>
      </c>
      <c r="P615" s="1" t="s">
        <v>2455</v>
      </c>
    </row>
    <row r="616" customFormat="false" ht="15" hidden="false" customHeight="true" outlineLevel="0" collapsed="false">
      <c r="A616" s="1" t="n">
        <v>2</v>
      </c>
      <c r="B616" s="75" t="n">
        <v>46183</v>
      </c>
      <c r="C616" s="1" t="n">
        <v>22</v>
      </c>
      <c r="D616" s="1" t="s">
        <v>2490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2497</v>
      </c>
      <c r="N616" s="1" t="n">
        <v>1.984</v>
      </c>
      <c r="O616" s="1" t="n">
        <v>50.17</v>
      </c>
      <c r="P616" s="1" t="s">
        <v>2455</v>
      </c>
    </row>
    <row r="617" customFormat="false" ht="15" hidden="false" customHeight="true" outlineLevel="0" collapsed="false">
      <c r="A617" s="1" t="n">
        <v>2</v>
      </c>
      <c r="B617" s="75" t="n">
        <v>46183</v>
      </c>
      <c r="C617" s="1" t="n">
        <v>22</v>
      </c>
      <c r="D617" s="1" t="s">
        <v>2490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2498</v>
      </c>
      <c r="N617" s="1" t="n">
        <v>14.725</v>
      </c>
      <c r="O617" s="1" t="n">
        <v>433.47</v>
      </c>
      <c r="P617" s="1" t="s">
        <v>2455</v>
      </c>
    </row>
    <row r="618" customFormat="false" ht="15" hidden="false" customHeight="true" outlineLevel="0" collapsed="false">
      <c r="A618" s="1" t="n">
        <v>2</v>
      </c>
      <c r="B618" s="75" t="n">
        <v>46183</v>
      </c>
      <c r="C618" s="1" t="n">
        <v>22</v>
      </c>
      <c r="D618" s="1" t="s">
        <v>2490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2498</v>
      </c>
      <c r="N618" s="1" t="n">
        <v>14.56</v>
      </c>
      <c r="O618" s="1" t="n">
        <v>478.72</v>
      </c>
      <c r="P618" s="1" t="s">
        <v>2455</v>
      </c>
    </row>
    <row r="619" customFormat="false" ht="15" hidden="false" customHeight="true" outlineLevel="0" collapsed="false">
      <c r="A619" s="1" t="n">
        <v>2</v>
      </c>
      <c r="B619" s="75" t="n">
        <v>46183</v>
      </c>
      <c r="C619" s="1" t="n">
        <v>22</v>
      </c>
      <c r="D619" s="1" t="s">
        <v>2490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2499</v>
      </c>
      <c r="N619" s="1" t="n">
        <v>10.77</v>
      </c>
      <c r="O619" s="1" t="n">
        <v>399.52</v>
      </c>
      <c r="P619" s="1" t="s">
        <v>2455</v>
      </c>
    </row>
    <row r="620" customFormat="false" ht="15" hidden="false" customHeight="true" outlineLevel="0" collapsed="false">
      <c r="A620" s="1" t="n">
        <v>2</v>
      </c>
      <c r="B620" s="75" t="n">
        <v>46183</v>
      </c>
      <c r="C620" s="1" t="n">
        <v>22</v>
      </c>
      <c r="D620" s="1" t="s">
        <v>2490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2500</v>
      </c>
      <c r="N620" s="1" t="n">
        <v>5.548</v>
      </c>
      <c r="O620" s="1" t="n">
        <v>233.88</v>
      </c>
      <c r="P620" s="1" t="s">
        <v>2455</v>
      </c>
    </row>
    <row r="621" customFormat="false" ht="15" hidden="false" customHeight="true" outlineLevel="0" collapsed="false">
      <c r="A621" s="1" t="n">
        <v>2</v>
      </c>
      <c r="B621" s="75" t="n">
        <v>46183</v>
      </c>
      <c r="C621" s="1" t="n">
        <v>22</v>
      </c>
      <c r="D621" s="1" t="s">
        <v>2490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2501</v>
      </c>
      <c r="N621" s="1" t="n">
        <v>11.46</v>
      </c>
      <c r="O621" s="1" t="n">
        <v>512.09</v>
      </c>
      <c r="P621" s="1" t="s">
        <v>2455</v>
      </c>
    </row>
    <row r="622" customFormat="false" ht="15" hidden="false" customHeight="true" outlineLevel="0" collapsed="false">
      <c r="A622" s="1" t="n">
        <v>2</v>
      </c>
      <c r="B622" s="75" t="n">
        <v>46183</v>
      </c>
      <c r="C622" s="1" t="n">
        <v>22</v>
      </c>
      <c r="D622" s="1" t="s">
        <v>2490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2502</v>
      </c>
      <c r="N622" s="1" t="n">
        <v>4.59</v>
      </c>
      <c r="O622" s="1" t="n">
        <v>208.97</v>
      </c>
      <c r="P622" s="1" t="s">
        <v>2455</v>
      </c>
    </row>
    <row r="623" customFormat="false" ht="15" hidden="false" customHeight="true" outlineLevel="0" collapsed="false">
      <c r="A623" s="1" t="n">
        <v>2</v>
      </c>
      <c r="B623" s="75" t="n">
        <v>46183</v>
      </c>
      <c r="C623" s="1" t="n">
        <v>22</v>
      </c>
      <c r="D623" s="1" t="s">
        <v>2490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2503</v>
      </c>
      <c r="N623" s="1" t="n">
        <v>2.338</v>
      </c>
      <c r="O623" s="1" t="n">
        <v>94.62</v>
      </c>
      <c r="P623" s="1" t="s">
        <v>2455</v>
      </c>
    </row>
    <row r="624" customFormat="false" ht="15" hidden="false" customHeight="true" outlineLevel="0" collapsed="false">
      <c r="A624" s="1" t="n">
        <v>2</v>
      </c>
      <c r="B624" s="75" t="n">
        <v>46183</v>
      </c>
      <c r="C624" s="1" t="n">
        <v>22</v>
      </c>
      <c r="D624" s="1" t="s">
        <v>2490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2504</v>
      </c>
      <c r="N624" s="1" t="n">
        <v>2.728</v>
      </c>
      <c r="O624" s="1" t="n">
        <v>123.56</v>
      </c>
      <c r="P624" s="1" t="s">
        <v>2455</v>
      </c>
    </row>
    <row r="625" customFormat="false" ht="15" hidden="false" customHeight="true" outlineLevel="0" collapsed="false">
      <c r="A625" s="1" t="n">
        <v>2</v>
      </c>
      <c r="B625" s="75" t="n">
        <v>46183</v>
      </c>
      <c r="C625" s="1" t="n">
        <v>22</v>
      </c>
      <c r="D625" s="1" t="s">
        <v>2490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2504</v>
      </c>
      <c r="N625" s="1" t="n">
        <v>2.328</v>
      </c>
      <c r="O625" s="1" t="n">
        <v>117.77</v>
      </c>
      <c r="P625" s="1" t="s">
        <v>2455</v>
      </c>
    </row>
    <row r="626" customFormat="false" ht="15" hidden="false" customHeight="true" outlineLevel="0" collapsed="false">
      <c r="A626" s="1" t="n">
        <v>2</v>
      </c>
      <c r="B626" s="75" t="n">
        <v>46183</v>
      </c>
      <c r="C626" s="1" t="n">
        <v>22</v>
      </c>
      <c r="D626" s="1" t="s">
        <v>2490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2505</v>
      </c>
      <c r="N626" s="1" t="n">
        <v>1.43</v>
      </c>
      <c r="O626" s="1" t="n">
        <v>84.4</v>
      </c>
      <c r="P626" s="1" t="s">
        <v>2455</v>
      </c>
    </row>
    <row r="627" customFormat="false" ht="15" hidden="false" customHeight="true" outlineLevel="0" collapsed="false">
      <c r="A627" s="1" t="n">
        <v>2</v>
      </c>
      <c r="B627" s="75" t="n">
        <v>46183</v>
      </c>
      <c r="C627" s="1" t="n">
        <v>22</v>
      </c>
      <c r="D627" s="1" t="s">
        <v>2490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2506</v>
      </c>
      <c r="N627" s="1" t="n">
        <v>2.98</v>
      </c>
      <c r="O627" s="1" t="n">
        <v>98.97</v>
      </c>
      <c r="P627" s="1" t="s">
        <v>2455</v>
      </c>
    </row>
    <row r="628" customFormat="false" ht="15" hidden="false" customHeight="true" outlineLevel="0" collapsed="false">
      <c r="A628" s="1" t="n">
        <v>2</v>
      </c>
      <c r="B628" s="75" t="n">
        <v>46183</v>
      </c>
      <c r="C628" s="1" t="n">
        <v>22</v>
      </c>
      <c r="D628" s="1" t="s">
        <v>2490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2506</v>
      </c>
      <c r="N628" s="1" t="n">
        <v>2.414</v>
      </c>
      <c r="O628" s="1" t="n">
        <v>89.55</v>
      </c>
      <c r="P628" s="1" t="s">
        <v>2455</v>
      </c>
    </row>
    <row r="629" customFormat="false" ht="15" hidden="false" customHeight="true" outlineLevel="0" collapsed="false">
      <c r="A629" s="1" t="n">
        <v>2</v>
      </c>
      <c r="B629" s="75" t="n">
        <v>46183</v>
      </c>
      <c r="C629" s="1" t="n">
        <v>22</v>
      </c>
      <c r="D629" s="1" t="s">
        <v>2490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2507</v>
      </c>
      <c r="N629" s="1" t="n">
        <v>1.53</v>
      </c>
      <c r="O629" s="1" t="n">
        <v>3.86</v>
      </c>
      <c r="P629" s="1" t="s">
        <v>2455</v>
      </c>
    </row>
    <row r="630" customFormat="false" ht="15" hidden="false" customHeight="true" outlineLevel="0" collapsed="false">
      <c r="A630" s="1" t="n">
        <v>2</v>
      </c>
      <c r="B630" s="75" t="n">
        <v>46183</v>
      </c>
      <c r="C630" s="1" t="n">
        <v>22</v>
      </c>
      <c r="D630" s="1" t="s">
        <v>2490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2507</v>
      </c>
      <c r="N630" s="1" t="n">
        <v>2.064</v>
      </c>
      <c r="O630" s="1" t="n">
        <v>4.9</v>
      </c>
      <c r="P630" s="1" t="s">
        <v>2455</v>
      </c>
    </row>
    <row r="631" customFormat="false" ht="15" hidden="false" customHeight="true" outlineLevel="0" collapsed="false">
      <c r="A631" s="1" t="n">
        <v>2</v>
      </c>
      <c r="B631" s="75" t="n">
        <v>46183</v>
      </c>
      <c r="C631" s="1" t="n">
        <v>22</v>
      </c>
      <c r="D631" s="1" t="s">
        <v>2490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2508</v>
      </c>
      <c r="N631" s="1" t="n">
        <v>10.656</v>
      </c>
      <c r="O631" s="1" t="n">
        <v>26.87</v>
      </c>
      <c r="P631" s="1" t="s">
        <v>2455</v>
      </c>
    </row>
    <row r="632" customFormat="false" ht="15" hidden="false" customHeight="true" outlineLevel="0" collapsed="false">
      <c r="A632" s="1" t="n">
        <v>2</v>
      </c>
      <c r="B632" s="75" t="n">
        <v>46183</v>
      </c>
      <c r="C632" s="1" t="n">
        <v>22</v>
      </c>
      <c r="D632" s="1" t="s">
        <v>2490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2508</v>
      </c>
      <c r="N632" s="1" t="n">
        <v>1.956</v>
      </c>
      <c r="O632" s="1" t="n">
        <v>4.64</v>
      </c>
      <c r="P632" s="1" t="s">
        <v>2455</v>
      </c>
    </row>
    <row r="633" customFormat="false" ht="15" hidden="false" customHeight="true" outlineLevel="0" collapsed="false">
      <c r="A633" s="1" t="n">
        <v>2</v>
      </c>
      <c r="B633" s="75" t="n">
        <v>46183</v>
      </c>
      <c r="C633" s="1" t="n">
        <v>22</v>
      </c>
      <c r="D633" s="1" t="s">
        <v>2490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2509</v>
      </c>
      <c r="N633" s="1" t="n">
        <v>0.067</v>
      </c>
      <c r="O633" s="1" t="n">
        <v>0</v>
      </c>
      <c r="P633" s="1" t="s">
        <v>2455</v>
      </c>
    </row>
    <row r="634" customFormat="false" ht="15" hidden="false" customHeight="true" outlineLevel="0" collapsed="false">
      <c r="A634" s="1" t="n">
        <v>2</v>
      </c>
      <c r="B634" s="75" t="n">
        <v>46183</v>
      </c>
      <c r="C634" s="1" t="n">
        <v>22</v>
      </c>
      <c r="D634" s="1" t="s">
        <v>2490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2509</v>
      </c>
      <c r="N634" s="1" t="n">
        <v>0.836</v>
      </c>
      <c r="O634" s="1" t="n">
        <v>0</v>
      </c>
      <c r="P634" s="1" t="s">
        <v>2455</v>
      </c>
    </row>
    <row r="635" customFormat="false" ht="15" hidden="false" customHeight="true" outlineLevel="0" collapsed="false">
      <c r="A635" s="1" t="n">
        <v>2</v>
      </c>
      <c r="B635" s="75" t="n">
        <v>46183</v>
      </c>
      <c r="C635" s="1" t="n">
        <v>22</v>
      </c>
      <c r="D635" s="1" t="s">
        <v>2490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2509</v>
      </c>
      <c r="N635" s="1" t="n">
        <v>0.372</v>
      </c>
      <c r="O635" s="1" t="n">
        <v>0</v>
      </c>
      <c r="P635" s="1" t="s">
        <v>2455</v>
      </c>
    </row>
    <row r="636" customFormat="false" ht="15" hidden="false" customHeight="true" outlineLevel="0" collapsed="false">
      <c r="A636" s="1" t="n">
        <v>2</v>
      </c>
      <c r="B636" s="75" t="n">
        <v>46183</v>
      </c>
      <c r="C636" s="1" t="n">
        <v>100</v>
      </c>
      <c r="D636" s="1" t="s">
        <v>2510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2491</v>
      </c>
      <c r="N636" s="1" t="n">
        <v>3.162</v>
      </c>
      <c r="O636" s="1" t="n">
        <v>63.97</v>
      </c>
      <c r="P636" s="1" t="s">
        <v>2455</v>
      </c>
    </row>
    <row r="637" customFormat="false" ht="15" hidden="false" customHeight="true" outlineLevel="0" collapsed="false">
      <c r="A637" s="1" t="n">
        <v>2</v>
      </c>
      <c r="B637" s="75" t="n">
        <v>46183</v>
      </c>
      <c r="C637" s="1" t="n">
        <v>100</v>
      </c>
      <c r="D637" s="1" t="s">
        <v>2510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2496</v>
      </c>
      <c r="N637" s="1" t="n">
        <v>2.694</v>
      </c>
      <c r="O637" s="1" t="n">
        <v>77.22</v>
      </c>
      <c r="P637" s="1" t="s">
        <v>2455</v>
      </c>
    </row>
    <row r="638" customFormat="false" ht="15" hidden="false" customHeight="true" outlineLevel="0" collapsed="false">
      <c r="A638" s="1" t="n">
        <v>2</v>
      </c>
      <c r="B638" s="75" t="n">
        <v>46183</v>
      </c>
      <c r="C638" s="1" t="n">
        <v>100</v>
      </c>
      <c r="D638" s="1" t="s">
        <v>2510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2497</v>
      </c>
      <c r="N638" s="1" t="n">
        <v>1.984</v>
      </c>
      <c r="O638" s="1" t="n">
        <v>50.17</v>
      </c>
      <c r="P638" s="1" t="s">
        <v>2455</v>
      </c>
    </row>
    <row r="639" customFormat="false" ht="15" hidden="false" customHeight="true" outlineLevel="0" collapsed="false">
      <c r="A639" s="1" t="n">
        <v>2</v>
      </c>
      <c r="B639" s="75" t="n">
        <v>46183</v>
      </c>
      <c r="C639" s="1" t="n">
        <v>100</v>
      </c>
      <c r="D639" s="1" t="s">
        <v>2510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2498</v>
      </c>
      <c r="N639" s="1" t="n">
        <v>14.56</v>
      </c>
      <c r="O639" s="1" t="n">
        <v>478.72</v>
      </c>
      <c r="P639" s="1" t="s">
        <v>2455</v>
      </c>
    </row>
    <row r="640" customFormat="false" ht="15" hidden="false" customHeight="true" outlineLevel="0" collapsed="false">
      <c r="A640" s="1" t="n">
        <v>2</v>
      </c>
      <c r="B640" s="75" t="n">
        <v>46183</v>
      </c>
      <c r="C640" s="1" t="n">
        <v>100</v>
      </c>
      <c r="D640" s="1" t="s">
        <v>2510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2499</v>
      </c>
      <c r="N640" s="1" t="n">
        <v>10.77</v>
      </c>
      <c r="O640" s="1" t="n">
        <v>399.52</v>
      </c>
      <c r="P640" s="1" t="s">
        <v>2455</v>
      </c>
    </row>
    <row r="641" customFormat="false" ht="15" hidden="false" customHeight="true" outlineLevel="0" collapsed="false">
      <c r="A641" s="1" t="n">
        <v>2</v>
      </c>
      <c r="B641" s="75" t="n">
        <v>46183</v>
      </c>
      <c r="C641" s="1" t="n">
        <v>100</v>
      </c>
      <c r="D641" s="1" t="s">
        <v>2510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2500</v>
      </c>
      <c r="N641" s="1" t="n">
        <v>5.548</v>
      </c>
      <c r="O641" s="1" t="n">
        <v>233.88</v>
      </c>
      <c r="P641" s="1" t="s">
        <v>2455</v>
      </c>
    </row>
    <row r="642" customFormat="false" ht="15" hidden="false" customHeight="true" outlineLevel="0" collapsed="false">
      <c r="A642" s="1" t="n">
        <v>2</v>
      </c>
      <c r="B642" s="75" t="n">
        <v>46183</v>
      </c>
      <c r="C642" s="1" t="n">
        <v>100</v>
      </c>
      <c r="D642" s="1" t="s">
        <v>2510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2501</v>
      </c>
      <c r="N642" s="1" t="n">
        <v>11.46</v>
      </c>
      <c r="O642" s="1" t="n">
        <v>512.09</v>
      </c>
      <c r="P642" s="1" t="s">
        <v>2455</v>
      </c>
    </row>
    <row r="643" customFormat="false" ht="15" hidden="false" customHeight="true" outlineLevel="0" collapsed="false">
      <c r="A643" s="1" t="n">
        <v>2</v>
      </c>
      <c r="B643" s="75" t="n">
        <v>46183</v>
      </c>
      <c r="C643" s="1" t="n">
        <v>100</v>
      </c>
      <c r="D643" s="1" t="s">
        <v>2510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2502</v>
      </c>
      <c r="N643" s="1" t="n">
        <v>4.59</v>
      </c>
      <c r="O643" s="1" t="n">
        <v>208.97</v>
      </c>
      <c r="P643" s="1" t="s">
        <v>2455</v>
      </c>
    </row>
    <row r="644" customFormat="false" ht="15" hidden="false" customHeight="true" outlineLevel="0" collapsed="false">
      <c r="A644" s="1" t="n">
        <v>2</v>
      </c>
      <c r="B644" s="75" t="n">
        <v>46183</v>
      </c>
      <c r="C644" s="1" t="n">
        <v>100</v>
      </c>
      <c r="D644" s="1" t="s">
        <v>2510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2503</v>
      </c>
      <c r="N644" s="1" t="n">
        <v>2.338</v>
      </c>
      <c r="O644" s="1" t="n">
        <v>94.62</v>
      </c>
      <c r="P644" s="1" t="s">
        <v>2455</v>
      </c>
    </row>
    <row r="645" customFormat="false" ht="15" hidden="false" customHeight="true" outlineLevel="0" collapsed="false">
      <c r="A645" s="1" t="n">
        <v>2</v>
      </c>
      <c r="B645" s="75" t="n">
        <v>46183</v>
      </c>
      <c r="C645" s="1" t="n">
        <v>100</v>
      </c>
      <c r="D645" s="1" t="s">
        <v>2510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2504</v>
      </c>
      <c r="N645" s="1" t="n">
        <v>2.328</v>
      </c>
      <c r="O645" s="1" t="n">
        <v>117.77</v>
      </c>
      <c r="P645" s="1" t="s">
        <v>2455</v>
      </c>
    </row>
    <row r="646" customFormat="false" ht="15" hidden="false" customHeight="true" outlineLevel="0" collapsed="false">
      <c r="A646" s="1" t="n">
        <v>2</v>
      </c>
      <c r="B646" s="75" t="n">
        <v>46183</v>
      </c>
      <c r="C646" s="1" t="n">
        <v>100</v>
      </c>
      <c r="D646" s="1" t="s">
        <v>2510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2505</v>
      </c>
      <c r="N646" s="1" t="n">
        <v>1.43</v>
      </c>
      <c r="O646" s="1" t="n">
        <v>84.4</v>
      </c>
      <c r="P646" s="1" t="s">
        <v>2455</v>
      </c>
    </row>
    <row r="647" customFormat="false" ht="15" hidden="false" customHeight="true" outlineLevel="0" collapsed="false">
      <c r="A647" s="1" t="n">
        <v>2</v>
      </c>
      <c r="B647" s="75" t="n">
        <v>46183</v>
      </c>
      <c r="C647" s="1" t="n">
        <v>100</v>
      </c>
      <c r="D647" s="1" t="s">
        <v>2510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2506</v>
      </c>
      <c r="N647" s="1" t="n">
        <v>2.414</v>
      </c>
      <c r="O647" s="1" t="n">
        <v>89.55</v>
      </c>
      <c r="P647" s="1" t="s">
        <v>2455</v>
      </c>
    </row>
    <row r="648" customFormat="false" ht="15" hidden="false" customHeight="true" outlineLevel="0" collapsed="false">
      <c r="A648" s="1" t="n">
        <v>2</v>
      </c>
      <c r="B648" s="75" t="n">
        <v>46183</v>
      </c>
      <c r="C648" s="1" t="n">
        <v>100</v>
      </c>
      <c r="D648" s="1" t="s">
        <v>2510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2507</v>
      </c>
      <c r="N648" s="1" t="n">
        <v>1.53</v>
      </c>
      <c r="O648" s="1" t="n">
        <v>3.86</v>
      </c>
      <c r="P648" s="1" t="s">
        <v>2455</v>
      </c>
    </row>
    <row r="649" customFormat="false" ht="15" hidden="false" customHeight="true" outlineLevel="0" collapsed="false">
      <c r="A649" s="1" t="n">
        <v>2</v>
      </c>
      <c r="B649" s="75" t="n">
        <v>46183</v>
      </c>
      <c r="C649" s="1" t="n">
        <v>100</v>
      </c>
      <c r="D649" s="1" t="s">
        <v>2510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2508</v>
      </c>
      <c r="N649" s="1" t="n">
        <v>10.656</v>
      </c>
      <c r="O649" s="1" t="n">
        <v>26.87</v>
      </c>
      <c r="P649" s="1" t="s">
        <v>2455</v>
      </c>
    </row>
    <row r="650" customFormat="false" ht="15" hidden="false" customHeight="true" outlineLevel="0" collapsed="false">
      <c r="A650" s="1" t="n">
        <v>2</v>
      </c>
      <c r="B650" s="75" t="n">
        <v>46183</v>
      </c>
      <c r="C650" s="1" t="n">
        <v>100</v>
      </c>
      <c r="D650" s="1" t="s">
        <v>2510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2509</v>
      </c>
      <c r="N650" s="1" t="n">
        <v>0.836</v>
      </c>
      <c r="O650" s="1" t="n">
        <v>0</v>
      </c>
      <c r="P650" s="1" t="s">
        <v>2455</v>
      </c>
    </row>
    <row r="651" customFormat="false" ht="15" hidden="false" customHeight="true" outlineLevel="0" collapsed="false">
      <c r="A651" s="1" t="n">
        <v>2</v>
      </c>
      <c r="B651" s="75" t="n">
        <v>46183</v>
      </c>
      <c r="C651" s="1" t="n">
        <v>100</v>
      </c>
      <c r="D651" s="1" t="s">
        <v>2510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2498</v>
      </c>
      <c r="N651" s="1" t="n">
        <v>14.725</v>
      </c>
      <c r="O651" s="1" t="n">
        <v>433.47</v>
      </c>
      <c r="P651" s="1" t="s">
        <v>2455</v>
      </c>
    </row>
    <row r="652" customFormat="false" ht="15" hidden="false" customHeight="true" outlineLevel="0" collapsed="false">
      <c r="A652" s="1" t="n">
        <v>2</v>
      </c>
      <c r="B652" s="75" t="n">
        <v>46183</v>
      </c>
      <c r="C652" s="1" t="n">
        <v>100</v>
      </c>
      <c r="D652" s="1" t="s">
        <v>2510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2504</v>
      </c>
      <c r="N652" s="1" t="n">
        <v>2.728</v>
      </c>
      <c r="O652" s="1" t="n">
        <v>123.56</v>
      </c>
      <c r="P652" s="1" t="s">
        <v>2455</v>
      </c>
    </row>
    <row r="653" customFormat="false" ht="15" hidden="false" customHeight="true" outlineLevel="0" collapsed="false">
      <c r="A653" s="1" t="n">
        <v>2</v>
      </c>
      <c r="B653" s="75" t="n">
        <v>46183</v>
      </c>
      <c r="C653" s="1" t="n">
        <v>100</v>
      </c>
      <c r="D653" s="1" t="s">
        <v>2510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2506</v>
      </c>
      <c r="N653" s="1" t="n">
        <v>2.98</v>
      </c>
      <c r="O653" s="1" t="n">
        <v>98.97</v>
      </c>
      <c r="P653" s="1" t="s">
        <v>2455</v>
      </c>
    </row>
    <row r="654" customFormat="false" ht="15" hidden="false" customHeight="true" outlineLevel="0" collapsed="false">
      <c r="A654" s="1" t="n">
        <v>2</v>
      </c>
      <c r="B654" s="75" t="n">
        <v>46183</v>
      </c>
      <c r="C654" s="1" t="n">
        <v>100</v>
      </c>
      <c r="D654" s="1" t="s">
        <v>2510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2509</v>
      </c>
      <c r="N654" s="1" t="n">
        <v>0.067</v>
      </c>
      <c r="O654" s="1" t="n">
        <v>0</v>
      </c>
      <c r="P654" s="1" t="s">
        <v>2455</v>
      </c>
    </row>
    <row r="655" customFormat="false" ht="15" hidden="false" customHeight="true" outlineLevel="0" collapsed="false">
      <c r="A655" s="1" t="n">
        <v>2</v>
      </c>
      <c r="B655" s="75" t="n">
        <v>46183</v>
      </c>
      <c r="C655" s="1" t="n">
        <v>100</v>
      </c>
      <c r="D655" s="1" t="s">
        <v>2510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2491</v>
      </c>
      <c r="N655" s="1" t="n">
        <v>2.758</v>
      </c>
      <c r="O655" s="1" t="n">
        <v>52.55</v>
      </c>
      <c r="P655" s="1" t="s">
        <v>2455</v>
      </c>
    </row>
    <row r="656" customFormat="false" ht="15" hidden="false" customHeight="true" outlineLevel="0" collapsed="false">
      <c r="A656" s="1" t="n">
        <v>2</v>
      </c>
      <c r="B656" s="75" t="n">
        <v>46183</v>
      </c>
      <c r="C656" s="1" t="n">
        <v>100</v>
      </c>
      <c r="D656" s="1" t="s">
        <v>2510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2492</v>
      </c>
      <c r="N656" s="1" t="n">
        <v>9.52</v>
      </c>
      <c r="O656" s="1" t="n">
        <v>196.5</v>
      </c>
      <c r="P656" s="1" t="s">
        <v>2455</v>
      </c>
    </row>
    <row r="657" customFormat="false" ht="15" hidden="false" customHeight="true" outlineLevel="0" collapsed="false">
      <c r="A657" s="1" t="n">
        <v>2</v>
      </c>
      <c r="B657" s="75" t="n">
        <v>46183</v>
      </c>
      <c r="C657" s="1" t="n">
        <v>100</v>
      </c>
      <c r="D657" s="1" t="s">
        <v>2510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2493</v>
      </c>
      <c r="N657" s="1" t="n">
        <v>19.66</v>
      </c>
      <c r="O657" s="1" t="n">
        <v>468.24</v>
      </c>
      <c r="P657" s="1" t="s">
        <v>2455</v>
      </c>
    </row>
    <row r="658" customFormat="false" ht="15" hidden="false" customHeight="true" outlineLevel="0" collapsed="false">
      <c r="A658" s="1" t="n">
        <v>2</v>
      </c>
      <c r="B658" s="75" t="n">
        <v>46183</v>
      </c>
      <c r="C658" s="1" t="n">
        <v>100</v>
      </c>
      <c r="D658" s="1" t="s">
        <v>2510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2494</v>
      </c>
      <c r="N658" s="1" t="n">
        <v>18.91</v>
      </c>
      <c r="O658" s="1" t="n">
        <v>480.42</v>
      </c>
      <c r="P658" s="1" t="s">
        <v>2455</v>
      </c>
    </row>
    <row r="659" customFormat="false" ht="15" hidden="false" customHeight="true" outlineLevel="0" collapsed="false">
      <c r="A659" s="1" t="n">
        <v>2</v>
      </c>
      <c r="B659" s="75" t="n">
        <v>46183</v>
      </c>
      <c r="C659" s="1" t="n">
        <v>100</v>
      </c>
      <c r="D659" s="1" t="s">
        <v>2510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2495</v>
      </c>
      <c r="N659" s="1" t="n">
        <v>1.188</v>
      </c>
      <c r="O659" s="1" t="n">
        <v>26.41</v>
      </c>
      <c r="P659" s="1" t="s">
        <v>2455</v>
      </c>
    </row>
    <row r="660" customFormat="false" ht="15" hidden="false" customHeight="true" outlineLevel="0" collapsed="false">
      <c r="A660" s="1" t="n">
        <v>2</v>
      </c>
      <c r="B660" s="75" t="n">
        <v>46183</v>
      </c>
      <c r="C660" s="1" t="n">
        <v>100</v>
      </c>
      <c r="D660" s="1" t="s">
        <v>2510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2593</v>
      </c>
      <c r="N660" s="1" t="n">
        <v>2.556</v>
      </c>
      <c r="O660" s="1" t="n">
        <v>60.88</v>
      </c>
      <c r="P660" s="1" t="s">
        <v>2455</v>
      </c>
    </row>
    <row r="661" customFormat="false" ht="15" hidden="false" customHeight="true" outlineLevel="0" collapsed="false">
      <c r="A661" s="1" t="n">
        <v>2</v>
      </c>
      <c r="B661" s="75" t="n">
        <v>46183</v>
      </c>
      <c r="C661" s="1" t="n">
        <v>100</v>
      </c>
      <c r="D661" s="1" t="s">
        <v>2510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2497</v>
      </c>
      <c r="N661" s="1" t="n">
        <v>1.716</v>
      </c>
      <c r="O661" s="1" t="n">
        <v>40.87</v>
      </c>
      <c r="P661" s="1" t="s">
        <v>2455</v>
      </c>
    </row>
    <row r="662" customFormat="false" ht="15" hidden="false" customHeight="true" outlineLevel="0" collapsed="false">
      <c r="A662" s="1" t="n">
        <v>2</v>
      </c>
      <c r="B662" s="75" t="n">
        <v>46183</v>
      </c>
      <c r="C662" s="1" t="n">
        <v>100</v>
      </c>
      <c r="D662" s="1" t="s">
        <v>2510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2507</v>
      </c>
      <c r="N662" s="1" t="n">
        <v>2.064</v>
      </c>
      <c r="O662" s="1" t="n">
        <v>4.9</v>
      </c>
      <c r="P662" s="1" t="s">
        <v>2455</v>
      </c>
    </row>
    <row r="663" customFormat="false" ht="15" hidden="false" customHeight="true" outlineLevel="0" collapsed="false">
      <c r="A663" s="1" t="n">
        <v>2</v>
      </c>
      <c r="B663" s="75" t="n">
        <v>46183</v>
      </c>
      <c r="C663" s="1" t="n">
        <v>100</v>
      </c>
      <c r="D663" s="1" t="s">
        <v>2510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2508</v>
      </c>
      <c r="N663" s="1" t="n">
        <v>1.956</v>
      </c>
      <c r="O663" s="1" t="n">
        <v>4.64</v>
      </c>
      <c r="P663" s="1" t="s">
        <v>2455</v>
      </c>
    </row>
    <row r="664" customFormat="false" ht="15" hidden="false" customHeight="true" outlineLevel="0" collapsed="false">
      <c r="A664" s="1" t="n">
        <v>2</v>
      </c>
      <c r="B664" s="75" t="n">
        <v>46183</v>
      </c>
      <c r="C664" s="1" t="n">
        <v>100</v>
      </c>
      <c r="D664" s="1" t="s">
        <v>2510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2509</v>
      </c>
      <c r="N664" s="1" t="n">
        <v>0.372</v>
      </c>
      <c r="O664" s="1" t="n">
        <v>0</v>
      </c>
      <c r="P664" s="1" t="s">
        <v>2455</v>
      </c>
    </row>
    <row r="665" customFormat="false" ht="15" hidden="false" customHeight="true" outlineLevel="0" collapsed="false">
      <c r="A665" s="1" t="n">
        <v>2</v>
      </c>
      <c r="B665" s="75" t="n">
        <v>46184</v>
      </c>
      <c r="C665" s="1" t="n">
        <v>1</v>
      </c>
      <c r="D665" s="1" t="s">
        <v>2453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2775</v>
      </c>
      <c r="N665" s="1" t="n">
        <v>48</v>
      </c>
      <c r="O665" s="1" t="n">
        <v>116.16</v>
      </c>
      <c r="P665" s="1" t="s">
        <v>2455</v>
      </c>
    </row>
    <row r="666" customFormat="false" ht="15" hidden="false" customHeight="true" outlineLevel="0" collapsed="false">
      <c r="A666" s="1" t="n">
        <v>2</v>
      </c>
      <c r="B666" s="75" t="n">
        <v>46184</v>
      </c>
      <c r="C666" s="1" t="n">
        <v>1</v>
      </c>
      <c r="D666" s="1" t="s">
        <v>2453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2776</v>
      </c>
      <c r="N666" s="1" t="n">
        <v>48</v>
      </c>
      <c r="O666" s="1" t="n">
        <v>116.16</v>
      </c>
      <c r="P666" s="1" t="s">
        <v>2455</v>
      </c>
    </row>
    <row r="667" customFormat="false" ht="15" hidden="false" customHeight="true" outlineLevel="0" collapsed="false">
      <c r="A667" s="1" t="n">
        <v>2</v>
      </c>
      <c r="B667" s="75" t="n">
        <v>46184</v>
      </c>
      <c r="C667" s="1" t="n">
        <v>1</v>
      </c>
      <c r="D667" s="1" t="s">
        <v>2453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2777</v>
      </c>
      <c r="N667" s="1" t="n">
        <v>48</v>
      </c>
      <c r="O667" s="1" t="n">
        <v>116.16</v>
      </c>
      <c r="P667" s="1" t="s">
        <v>2455</v>
      </c>
    </row>
    <row r="668" customFormat="false" ht="15" hidden="false" customHeight="true" outlineLevel="0" collapsed="false">
      <c r="A668" s="1" t="n">
        <v>2</v>
      </c>
      <c r="B668" s="75" t="n">
        <v>46184</v>
      </c>
      <c r="C668" s="1" t="n">
        <v>1</v>
      </c>
      <c r="D668" s="1" t="s">
        <v>2453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2778</v>
      </c>
      <c r="N668" s="1" t="n">
        <v>48</v>
      </c>
      <c r="O668" s="1" t="n">
        <v>116.16</v>
      </c>
      <c r="P668" s="1" t="s">
        <v>2455</v>
      </c>
    </row>
    <row r="669" customFormat="false" ht="15" hidden="false" customHeight="true" outlineLevel="0" collapsed="false">
      <c r="A669" s="1" t="n">
        <v>2</v>
      </c>
      <c r="B669" s="75" t="n">
        <v>46184</v>
      </c>
      <c r="C669" s="1" t="n">
        <v>1</v>
      </c>
      <c r="D669" s="1" t="s">
        <v>2453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2779</v>
      </c>
      <c r="N669" s="1" t="n">
        <v>40</v>
      </c>
      <c r="O669" s="1" t="n">
        <v>574.4</v>
      </c>
      <c r="P669" s="1" t="s">
        <v>2455</v>
      </c>
    </row>
    <row r="670" customFormat="false" ht="15" hidden="false" customHeight="true" outlineLevel="0" collapsed="false">
      <c r="A670" s="1" t="n">
        <v>2</v>
      </c>
      <c r="B670" s="75" t="n">
        <v>46184</v>
      </c>
      <c r="C670" s="1" t="n">
        <v>1</v>
      </c>
      <c r="D670" s="1" t="s">
        <v>2453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2780</v>
      </c>
      <c r="N670" s="1" t="n">
        <v>20</v>
      </c>
      <c r="O670" s="1" t="n">
        <v>86.6</v>
      </c>
      <c r="P670" s="1" t="s">
        <v>2455</v>
      </c>
    </row>
    <row r="671" customFormat="false" ht="15" hidden="false" customHeight="true" outlineLevel="0" collapsed="false">
      <c r="A671" s="1" t="n">
        <v>2</v>
      </c>
      <c r="B671" s="75" t="n">
        <v>46184</v>
      </c>
      <c r="C671" s="1" t="n">
        <v>1</v>
      </c>
      <c r="D671" s="1" t="s">
        <v>2453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2781</v>
      </c>
      <c r="N671" s="1" t="n">
        <v>135</v>
      </c>
      <c r="O671" s="1" t="n">
        <v>360.45</v>
      </c>
      <c r="P671" s="1" t="s">
        <v>2455</v>
      </c>
    </row>
    <row r="672" customFormat="false" ht="15" hidden="false" customHeight="true" outlineLevel="0" collapsed="false">
      <c r="A672" s="1" t="n">
        <v>2</v>
      </c>
      <c r="B672" s="75" t="n">
        <v>46184</v>
      </c>
      <c r="C672" s="1" t="n">
        <v>1</v>
      </c>
      <c r="D672" s="1" t="s">
        <v>2453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2782</v>
      </c>
      <c r="N672" s="1" t="n">
        <v>60</v>
      </c>
      <c r="O672" s="1" t="n">
        <v>100.2</v>
      </c>
      <c r="P672" s="1" t="s">
        <v>2455</v>
      </c>
    </row>
    <row r="673" customFormat="false" ht="15" hidden="false" customHeight="true" outlineLevel="0" collapsed="false">
      <c r="A673" s="1" t="n">
        <v>2</v>
      </c>
      <c r="B673" s="75" t="n">
        <v>46184</v>
      </c>
      <c r="C673" s="1" t="n">
        <v>1</v>
      </c>
      <c r="D673" s="1" t="s">
        <v>2453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2783</v>
      </c>
      <c r="N673" s="1" t="n">
        <v>300</v>
      </c>
      <c r="O673" s="1" t="n">
        <v>726</v>
      </c>
      <c r="P673" s="1" t="s">
        <v>2455</v>
      </c>
    </row>
    <row r="674" customFormat="false" ht="15" hidden="false" customHeight="true" outlineLevel="0" collapsed="false">
      <c r="A674" s="1" t="n">
        <v>2</v>
      </c>
      <c r="B674" s="75" t="n">
        <v>46184</v>
      </c>
      <c r="C674" s="1" t="n">
        <v>1</v>
      </c>
      <c r="D674" s="1" t="s">
        <v>2453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2784</v>
      </c>
      <c r="N674" s="1" t="n">
        <v>90</v>
      </c>
      <c r="O674" s="1" t="n">
        <v>75.6</v>
      </c>
      <c r="P674" s="1" t="s">
        <v>2455</v>
      </c>
    </row>
    <row r="675" customFormat="false" ht="15" hidden="false" customHeight="true" outlineLevel="0" collapsed="false">
      <c r="A675" s="1" t="n">
        <v>2</v>
      </c>
      <c r="B675" s="75" t="n">
        <v>46184</v>
      </c>
      <c r="C675" s="1" t="n">
        <v>1</v>
      </c>
      <c r="D675" s="1" t="s">
        <v>2453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2785</v>
      </c>
      <c r="N675" s="1" t="n">
        <v>24</v>
      </c>
      <c r="O675" s="1" t="n">
        <v>124.56</v>
      </c>
      <c r="P675" s="1" t="s">
        <v>2455</v>
      </c>
    </row>
    <row r="676" customFormat="false" ht="15" hidden="false" customHeight="true" outlineLevel="0" collapsed="false">
      <c r="A676" s="1" t="n">
        <v>2</v>
      </c>
      <c r="B676" s="75" t="n">
        <v>46184</v>
      </c>
      <c r="C676" s="1" t="n">
        <v>1</v>
      </c>
      <c r="D676" s="1" t="s">
        <v>2453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2786</v>
      </c>
      <c r="N676" s="1" t="n">
        <v>2</v>
      </c>
      <c r="O676" s="1" t="n">
        <v>46.16</v>
      </c>
      <c r="P676" s="1" t="s">
        <v>2455</v>
      </c>
    </row>
    <row r="677" customFormat="false" ht="15" hidden="false" customHeight="true" outlineLevel="0" collapsed="false">
      <c r="A677" s="1" t="n">
        <v>2</v>
      </c>
      <c r="B677" s="75" t="n">
        <v>46184</v>
      </c>
      <c r="C677" s="1" t="n">
        <v>1</v>
      </c>
      <c r="D677" s="1" t="s">
        <v>2453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2786</v>
      </c>
      <c r="N677" s="1" t="n">
        <v>2</v>
      </c>
      <c r="O677" s="1" t="n">
        <v>46.16</v>
      </c>
      <c r="P677" s="1" t="s">
        <v>2455</v>
      </c>
    </row>
    <row r="678" customFormat="false" ht="15" hidden="false" customHeight="true" outlineLevel="0" collapsed="false">
      <c r="A678" s="1" t="n">
        <v>2</v>
      </c>
      <c r="B678" s="75" t="n">
        <v>46184</v>
      </c>
      <c r="C678" s="1" t="n">
        <v>1</v>
      </c>
      <c r="D678" s="1" t="s">
        <v>2453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2787</v>
      </c>
      <c r="N678" s="1" t="n">
        <v>2</v>
      </c>
      <c r="O678" s="1" t="n">
        <v>46.16</v>
      </c>
      <c r="P678" s="1" t="s">
        <v>2455</v>
      </c>
    </row>
    <row r="679" customFormat="false" ht="15" hidden="false" customHeight="true" outlineLevel="0" collapsed="false">
      <c r="A679" s="1" t="n">
        <v>2</v>
      </c>
      <c r="B679" s="75" t="n">
        <v>46184</v>
      </c>
      <c r="C679" s="1" t="n">
        <v>1</v>
      </c>
      <c r="D679" s="1" t="s">
        <v>2453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2788</v>
      </c>
      <c r="N679" s="1" t="n">
        <v>2</v>
      </c>
      <c r="O679" s="1" t="n">
        <v>46.16</v>
      </c>
      <c r="P679" s="1" t="s">
        <v>2455</v>
      </c>
    </row>
    <row r="680" customFormat="false" ht="15" hidden="false" customHeight="true" outlineLevel="0" collapsed="false">
      <c r="A680" s="1" t="n">
        <v>2</v>
      </c>
      <c r="B680" s="75" t="n">
        <v>46184</v>
      </c>
      <c r="C680" s="1" t="n">
        <v>1</v>
      </c>
      <c r="D680" s="1" t="s">
        <v>2453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2789</v>
      </c>
      <c r="N680" s="1" t="n">
        <v>20</v>
      </c>
      <c r="O680" s="1" t="n">
        <v>52.45</v>
      </c>
      <c r="P680" s="1" t="s">
        <v>2455</v>
      </c>
    </row>
    <row r="681" customFormat="false" ht="15" hidden="false" customHeight="true" outlineLevel="0" collapsed="false">
      <c r="A681" s="1" t="n">
        <v>2</v>
      </c>
      <c r="B681" s="75" t="n">
        <v>46184</v>
      </c>
      <c r="C681" s="1" t="n">
        <v>1</v>
      </c>
      <c r="D681" s="1" t="s">
        <v>2453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2790</v>
      </c>
      <c r="N681" s="1" t="n">
        <v>20</v>
      </c>
      <c r="O681" s="1" t="n">
        <v>52.45</v>
      </c>
      <c r="P681" s="1" t="s">
        <v>2455</v>
      </c>
    </row>
    <row r="682" customFormat="false" ht="15" hidden="false" customHeight="true" outlineLevel="0" collapsed="false">
      <c r="A682" s="1" t="n">
        <v>2</v>
      </c>
      <c r="B682" s="75" t="n">
        <v>46184</v>
      </c>
      <c r="C682" s="1" t="n">
        <v>1</v>
      </c>
      <c r="D682" s="1" t="s">
        <v>2453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2791</v>
      </c>
      <c r="N682" s="1" t="n">
        <v>20</v>
      </c>
      <c r="O682" s="1" t="n">
        <v>102.8</v>
      </c>
      <c r="P682" s="1" t="s">
        <v>2455</v>
      </c>
    </row>
    <row r="683" customFormat="false" ht="15" hidden="false" customHeight="true" outlineLevel="0" collapsed="false">
      <c r="A683" s="1" t="n">
        <v>2</v>
      </c>
      <c r="B683" s="75" t="n">
        <v>46184</v>
      </c>
      <c r="C683" s="1" t="n">
        <v>1</v>
      </c>
      <c r="D683" s="1" t="s">
        <v>2453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2792</v>
      </c>
      <c r="N683" s="1" t="n">
        <v>2</v>
      </c>
      <c r="O683" s="1" t="n">
        <v>46.16</v>
      </c>
      <c r="P683" s="1" t="s">
        <v>2455</v>
      </c>
    </row>
    <row r="684" customFormat="false" ht="15" hidden="false" customHeight="true" outlineLevel="0" collapsed="false">
      <c r="A684" s="1" t="n">
        <v>2</v>
      </c>
      <c r="B684" s="75" t="n">
        <v>46184</v>
      </c>
      <c r="C684" s="1" t="n">
        <v>1</v>
      </c>
      <c r="D684" s="1" t="s">
        <v>2453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2793</v>
      </c>
      <c r="N684" s="1" t="n">
        <v>2</v>
      </c>
      <c r="O684" s="1" t="n">
        <v>46.16</v>
      </c>
      <c r="P684" s="1" t="s">
        <v>2455</v>
      </c>
    </row>
    <row r="685" customFormat="false" ht="15" hidden="false" customHeight="true" outlineLevel="0" collapsed="false">
      <c r="A685" s="1" t="n">
        <v>2</v>
      </c>
      <c r="B685" s="75" t="n">
        <v>46184</v>
      </c>
      <c r="C685" s="1" t="n">
        <v>1</v>
      </c>
      <c r="D685" s="1" t="s">
        <v>2453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2794</v>
      </c>
      <c r="N685" s="1" t="n">
        <v>20</v>
      </c>
      <c r="O685" s="1" t="n">
        <v>52.45</v>
      </c>
      <c r="P685" s="1" t="s">
        <v>2455</v>
      </c>
    </row>
    <row r="686" customFormat="false" ht="15" hidden="false" customHeight="true" outlineLevel="0" collapsed="false">
      <c r="A686" s="1" t="n">
        <v>2</v>
      </c>
      <c r="B686" s="75" t="n">
        <v>46184</v>
      </c>
      <c r="C686" s="1" t="n">
        <v>1</v>
      </c>
      <c r="D686" s="1" t="s">
        <v>2453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2795</v>
      </c>
      <c r="N686" s="1" t="n">
        <v>20</v>
      </c>
      <c r="O686" s="1" t="n">
        <v>52.45</v>
      </c>
      <c r="P686" s="1" t="s">
        <v>2455</v>
      </c>
    </row>
    <row r="687" customFormat="false" ht="15" hidden="false" customHeight="true" outlineLevel="0" collapsed="false">
      <c r="A687" s="1" t="n">
        <v>2</v>
      </c>
      <c r="B687" s="75" t="n">
        <v>46184</v>
      </c>
      <c r="C687" s="1" t="n">
        <v>1</v>
      </c>
      <c r="D687" s="1" t="s">
        <v>2453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2796</v>
      </c>
      <c r="N687" s="1" t="n">
        <v>20</v>
      </c>
      <c r="O687" s="1" t="n">
        <v>52.45</v>
      </c>
      <c r="P687" s="1" t="s">
        <v>2455</v>
      </c>
    </row>
    <row r="688" customFormat="false" ht="15" hidden="false" customHeight="true" outlineLevel="0" collapsed="false">
      <c r="A688" s="1" t="n">
        <v>2</v>
      </c>
      <c r="B688" s="75" t="n">
        <v>46184</v>
      </c>
      <c r="C688" s="1" t="n">
        <v>1</v>
      </c>
      <c r="D688" s="1" t="s">
        <v>2453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2797</v>
      </c>
      <c r="N688" s="1" t="n">
        <v>2</v>
      </c>
      <c r="O688" s="1" t="n">
        <v>46.16</v>
      </c>
      <c r="P688" s="1" t="s">
        <v>2455</v>
      </c>
    </row>
    <row r="689" customFormat="false" ht="15" hidden="false" customHeight="true" outlineLevel="0" collapsed="false">
      <c r="A689" s="1" t="n">
        <v>2</v>
      </c>
      <c r="B689" s="75" t="n">
        <v>46184</v>
      </c>
      <c r="C689" s="1" t="n">
        <v>1</v>
      </c>
      <c r="D689" s="1" t="s">
        <v>2453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2798</v>
      </c>
      <c r="N689" s="1" t="n">
        <v>2</v>
      </c>
      <c r="O689" s="1" t="n">
        <v>46.16</v>
      </c>
      <c r="P689" s="1" t="s">
        <v>2455</v>
      </c>
    </row>
    <row r="690" customFormat="false" ht="15" hidden="false" customHeight="true" outlineLevel="0" collapsed="false">
      <c r="A690" s="1" t="n">
        <v>2</v>
      </c>
      <c r="B690" s="75" t="n">
        <v>46184</v>
      </c>
      <c r="C690" s="1" t="n">
        <v>1</v>
      </c>
      <c r="D690" s="1" t="s">
        <v>2453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2799</v>
      </c>
      <c r="N690" s="1" t="n">
        <v>60</v>
      </c>
      <c r="O690" s="1" t="n">
        <v>60</v>
      </c>
      <c r="P690" s="1" t="s">
        <v>2455</v>
      </c>
    </row>
    <row r="691" customFormat="false" ht="15" hidden="false" customHeight="true" outlineLevel="0" collapsed="false">
      <c r="A691" s="1" t="n">
        <v>2</v>
      </c>
      <c r="B691" s="75" t="n">
        <v>46184</v>
      </c>
      <c r="C691" s="1" t="n">
        <v>1</v>
      </c>
      <c r="D691" s="1" t="s">
        <v>2453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2800</v>
      </c>
      <c r="N691" s="1" t="n">
        <v>48</v>
      </c>
      <c r="O691" s="1" t="n">
        <v>56</v>
      </c>
      <c r="P691" s="1" t="s">
        <v>2455</v>
      </c>
    </row>
    <row r="692" customFormat="false" ht="15" hidden="false" customHeight="true" outlineLevel="0" collapsed="false">
      <c r="A692" s="1" t="n">
        <v>2</v>
      </c>
      <c r="B692" s="75" t="n">
        <v>46184</v>
      </c>
      <c r="C692" s="1" t="n">
        <v>1</v>
      </c>
      <c r="D692" s="1" t="s">
        <v>2453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2801</v>
      </c>
      <c r="N692" s="1" t="n">
        <v>24</v>
      </c>
      <c r="O692" s="1" t="n">
        <v>52</v>
      </c>
      <c r="P692" s="1" t="s">
        <v>2455</v>
      </c>
    </row>
    <row r="693" customFormat="false" ht="15" hidden="false" customHeight="true" outlineLevel="0" collapsed="false">
      <c r="A693" s="1" t="n">
        <v>2</v>
      </c>
      <c r="B693" s="75" t="n">
        <v>46184</v>
      </c>
      <c r="C693" s="1" t="n">
        <v>1</v>
      </c>
      <c r="D693" s="1" t="s">
        <v>2453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2802</v>
      </c>
      <c r="N693" s="1" t="n">
        <v>12</v>
      </c>
      <c r="O693" s="1" t="n">
        <v>13</v>
      </c>
      <c r="P693" s="1" t="s">
        <v>2455</v>
      </c>
    </row>
    <row r="694" customFormat="false" ht="15" hidden="false" customHeight="true" outlineLevel="0" collapsed="false">
      <c r="A694" s="1" t="n">
        <v>2</v>
      </c>
      <c r="B694" s="75" t="n">
        <v>46184</v>
      </c>
      <c r="C694" s="1" t="n">
        <v>1</v>
      </c>
      <c r="D694" s="1" t="s">
        <v>2453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2803</v>
      </c>
      <c r="N694" s="1" t="n">
        <v>12</v>
      </c>
      <c r="O694" s="1" t="n">
        <v>13</v>
      </c>
      <c r="P694" s="1" t="s">
        <v>2455</v>
      </c>
    </row>
    <row r="695" customFormat="false" ht="15" hidden="false" customHeight="true" outlineLevel="0" collapsed="false">
      <c r="A695" s="1" t="n">
        <v>2</v>
      </c>
      <c r="B695" s="75" t="n">
        <v>46184</v>
      </c>
      <c r="C695" s="1" t="n">
        <v>1</v>
      </c>
      <c r="D695" s="1" t="s">
        <v>2453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2804</v>
      </c>
      <c r="N695" s="1" t="n">
        <v>36</v>
      </c>
      <c r="O695" s="1" t="n">
        <v>84</v>
      </c>
      <c r="P695" s="1" t="s">
        <v>2455</v>
      </c>
    </row>
    <row r="696" customFormat="false" ht="15" hidden="false" customHeight="true" outlineLevel="0" collapsed="false">
      <c r="A696" s="1" t="n">
        <v>2</v>
      </c>
      <c r="B696" s="75" t="n">
        <v>46184</v>
      </c>
      <c r="C696" s="1" t="n">
        <v>1</v>
      </c>
      <c r="D696" s="1" t="s">
        <v>2453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2805</v>
      </c>
      <c r="N696" s="1" t="n">
        <v>24</v>
      </c>
      <c r="O696" s="1" t="n">
        <v>156.05</v>
      </c>
      <c r="P696" s="1" t="s">
        <v>2455</v>
      </c>
    </row>
    <row r="697" customFormat="false" ht="15" hidden="false" customHeight="true" outlineLevel="0" collapsed="false">
      <c r="A697" s="1" t="n">
        <v>2</v>
      </c>
      <c r="B697" s="75" t="n">
        <v>46184</v>
      </c>
      <c r="C697" s="1" t="n">
        <v>1</v>
      </c>
      <c r="D697" s="1" t="s">
        <v>2453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2806</v>
      </c>
      <c r="N697" s="1" t="n">
        <v>20</v>
      </c>
      <c r="O697" s="1" t="n">
        <v>42.26</v>
      </c>
      <c r="P697" s="1" t="s">
        <v>2455</v>
      </c>
    </row>
    <row r="698" customFormat="false" ht="15" hidden="false" customHeight="true" outlineLevel="0" collapsed="false">
      <c r="A698" s="1" t="n">
        <v>2</v>
      </c>
      <c r="B698" s="75" t="n">
        <v>46184</v>
      </c>
      <c r="C698" s="1" t="n">
        <v>1</v>
      </c>
      <c r="D698" s="1" t="s">
        <v>2453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2807</v>
      </c>
      <c r="N698" s="1" t="n">
        <v>25</v>
      </c>
      <c r="O698" s="1" t="n">
        <v>116.64</v>
      </c>
      <c r="P698" s="1" t="s">
        <v>2455</v>
      </c>
    </row>
    <row r="699" customFormat="false" ht="15" hidden="false" customHeight="true" outlineLevel="0" collapsed="false">
      <c r="A699" s="1" t="n">
        <v>2</v>
      </c>
      <c r="B699" s="75" t="n">
        <v>46184</v>
      </c>
      <c r="C699" s="1" t="n">
        <v>1</v>
      </c>
      <c r="D699" s="1" t="s">
        <v>2453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2808</v>
      </c>
      <c r="N699" s="1" t="n">
        <v>25</v>
      </c>
      <c r="O699" s="1" t="n">
        <v>118.4</v>
      </c>
      <c r="P699" s="1" t="s">
        <v>2455</v>
      </c>
    </row>
    <row r="700" customFormat="false" ht="15" hidden="false" customHeight="true" outlineLevel="0" collapsed="false">
      <c r="A700" s="1" t="n">
        <v>2</v>
      </c>
      <c r="B700" s="75" t="n">
        <v>46184</v>
      </c>
      <c r="C700" s="1" t="n">
        <v>1</v>
      </c>
      <c r="D700" s="1" t="s">
        <v>2453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2809</v>
      </c>
      <c r="N700" s="1" t="n">
        <v>3</v>
      </c>
      <c r="O700" s="1" t="n">
        <v>46.94</v>
      </c>
      <c r="P700" s="1" t="s">
        <v>2455</v>
      </c>
    </row>
    <row r="701" customFormat="false" ht="15" hidden="false" customHeight="true" outlineLevel="0" collapsed="false">
      <c r="A701" s="1" t="n">
        <v>2</v>
      </c>
      <c r="B701" s="75" t="n">
        <v>46184</v>
      </c>
      <c r="C701" s="1" t="n">
        <v>1</v>
      </c>
      <c r="D701" s="1" t="s">
        <v>2453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2810</v>
      </c>
      <c r="N701" s="1" t="n">
        <v>4</v>
      </c>
      <c r="O701" s="1" t="n">
        <v>51.42</v>
      </c>
      <c r="P701" s="1" t="s">
        <v>2455</v>
      </c>
    </row>
    <row r="702" customFormat="false" ht="15" hidden="false" customHeight="true" outlineLevel="0" collapsed="false">
      <c r="A702" s="1" t="n">
        <v>2</v>
      </c>
      <c r="B702" s="75" t="n">
        <v>46184</v>
      </c>
      <c r="C702" s="1" t="n">
        <v>1</v>
      </c>
      <c r="D702" s="1" t="s">
        <v>2453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2811</v>
      </c>
      <c r="N702" s="1" t="n">
        <v>24</v>
      </c>
      <c r="O702" s="1" t="n">
        <v>85.88</v>
      </c>
      <c r="P702" s="1" t="s">
        <v>2455</v>
      </c>
    </row>
    <row r="703" customFormat="false" ht="15" hidden="false" customHeight="true" outlineLevel="0" collapsed="false">
      <c r="A703" s="1" t="n">
        <v>2</v>
      </c>
      <c r="B703" s="75" t="n">
        <v>46184</v>
      </c>
      <c r="C703" s="1" t="n">
        <v>1</v>
      </c>
      <c r="D703" s="1" t="s">
        <v>2453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2812</v>
      </c>
      <c r="N703" s="1" t="n">
        <v>12</v>
      </c>
      <c r="O703" s="1" t="n">
        <v>63.04</v>
      </c>
      <c r="P703" s="1" t="s">
        <v>2455</v>
      </c>
    </row>
    <row r="704" customFormat="false" ht="15" hidden="false" customHeight="true" outlineLevel="0" collapsed="false">
      <c r="A704" s="1" t="n">
        <v>2</v>
      </c>
      <c r="B704" s="75" t="n">
        <v>46184</v>
      </c>
      <c r="C704" s="1" t="n">
        <v>1</v>
      </c>
      <c r="D704" s="1" t="s">
        <v>2453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2813</v>
      </c>
      <c r="N704" s="1" t="n">
        <v>48</v>
      </c>
      <c r="O704" s="1" t="n">
        <v>99.5</v>
      </c>
      <c r="P704" s="1" t="s">
        <v>2455</v>
      </c>
    </row>
    <row r="705" customFormat="false" ht="15" hidden="false" customHeight="true" outlineLevel="0" collapsed="false">
      <c r="A705" s="1" t="n">
        <v>2</v>
      </c>
      <c r="B705" s="75" t="n">
        <v>46184</v>
      </c>
      <c r="C705" s="1" t="n">
        <v>1</v>
      </c>
      <c r="D705" s="1" t="s">
        <v>2453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2814</v>
      </c>
      <c r="N705" s="1" t="n">
        <v>12</v>
      </c>
      <c r="O705" s="1" t="n">
        <v>47.79</v>
      </c>
      <c r="P705" s="1" t="s">
        <v>2455</v>
      </c>
    </row>
    <row r="706" customFormat="false" ht="15" hidden="false" customHeight="true" outlineLevel="0" collapsed="false">
      <c r="A706" s="1" t="n">
        <v>2</v>
      </c>
      <c r="B706" s="75" t="n">
        <v>46184</v>
      </c>
      <c r="C706" s="1" t="n">
        <v>1</v>
      </c>
      <c r="D706" s="1" t="s">
        <v>2453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2815</v>
      </c>
      <c r="N706" s="1" t="n">
        <v>12</v>
      </c>
      <c r="O706" s="1" t="n">
        <v>45.86</v>
      </c>
      <c r="P706" s="1" t="s">
        <v>2455</v>
      </c>
    </row>
    <row r="707" customFormat="false" ht="15" hidden="false" customHeight="true" outlineLevel="0" collapsed="false">
      <c r="A707" s="1" t="n">
        <v>2</v>
      </c>
      <c r="B707" s="75" t="n">
        <v>46184</v>
      </c>
      <c r="C707" s="1" t="n">
        <v>1</v>
      </c>
      <c r="D707" s="1" t="s">
        <v>2453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2816</v>
      </c>
      <c r="N707" s="1" t="n">
        <v>12</v>
      </c>
      <c r="O707" s="1" t="n">
        <v>73.13</v>
      </c>
      <c r="P707" s="1" t="s">
        <v>2455</v>
      </c>
    </row>
    <row r="708" customFormat="false" ht="15" hidden="false" customHeight="true" outlineLevel="0" collapsed="false">
      <c r="A708" s="1" t="n">
        <v>2</v>
      </c>
      <c r="B708" s="75" t="n">
        <v>46184</v>
      </c>
      <c r="C708" s="1" t="n">
        <v>1</v>
      </c>
      <c r="D708" s="1" t="s">
        <v>2453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2817</v>
      </c>
      <c r="N708" s="1" t="n">
        <v>16</v>
      </c>
      <c r="O708" s="1" t="n">
        <v>140.35</v>
      </c>
      <c r="P708" s="1" t="s">
        <v>2455</v>
      </c>
    </row>
    <row r="709" customFormat="false" ht="15" hidden="false" customHeight="true" outlineLevel="0" collapsed="false">
      <c r="A709" s="1" t="n">
        <v>2</v>
      </c>
      <c r="B709" s="75" t="n">
        <v>46184</v>
      </c>
      <c r="C709" s="1" t="n">
        <v>1</v>
      </c>
      <c r="D709" s="1" t="s">
        <v>2453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2818</v>
      </c>
      <c r="N709" s="1" t="n">
        <v>3</v>
      </c>
      <c r="O709" s="1" t="n">
        <v>26.19</v>
      </c>
      <c r="P709" s="1" t="s">
        <v>2455</v>
      </c>
    </row>
    <row r="710" customFormat="false" ht="15" hidden="false" customHeight="true" outlineLevel="0" collapsed="false">
      <c r="A710" s="1" t="n">
        <v>2</v>
      </c>
      <c r="B710" s="75" t="n">
        <v>46184</v>
      </c>
      <c r="C710" s="1" t="n">
        <v>1</v>
      </c>
      <c r="D710" s="1" t="s">
        <v>2453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2819</v>
      </c>
      <c r="N710" s="1" t="n">
        <v>24</v>
      </c>
      <c r="O710" s="1" t="n">
        <v>200.53</v>
      </c>
      <c r="P710" s="1" t="s">
        <v>2455</v>
      </c>
    </row>
    <row r="711" customFormat="false" ht="15" hidden="false" customHeight="true" outlineLevel="0" collapsed="false">
      <c r="A711" s="1" t="n">
        <v>2</v>
      </c>
      <c r="B711" s="75" t="n">
        <v>46184</v>
      </c>
      <c r="C711" s="1" t="n">
        <v>1</v>
      </c>
      <c r="D711" s="1" t="s">
        <v>2453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2820</v>
      </c>
      <c r="N711" s="1" t="n">
        <v>20</v>
      </c>
      <c r="O711" s="1" t="n">
        <v>100.81</v>
      </c>
      <c r="P711" s="1" t="s">
        <v>2455</v>
      </c>
    </row>
    <row r="712" customFormat="false" ht="15" hidden="false" customHeight="true" outlineLevel="0" collapsed="false">
      <c r="A712" s="1" t="n">
        <v>2</v>
      </c>
      <c r="B712" s="75" t="n">
        <v>46184</v>
      </c>
      <c r="C712" s="1" t="n">
        <v>1</v>
      </c>
      <c r="D712" s="1" t="s">
        <v>2453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2821</v>
      </c>
      <c r="N712" s="1" t="n">
        <v>24</v>
      </c>
      <c r="O712" s="1" t="n">
        <v>173.25</v>
      </c>
      <c r="P712" s="1" t="s">
        <v>2455</v>
      </c>
    </row>
    <row r="713" customFormat="false" ht="15" hidden="false" customHeight="true" outlineLevel="0" collapsed="false">
      <c r="A713" s="1" t="n">
        <v>2</v>
      </c>
      <c r="B713" s="75" t="n">
        <v>46184</v>
      </c>
      <c r="C713" s="1" t="n">
        <v>1</v>
      </c>
      <c r="D713" s="1" t="s">
        <v>2453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2822</v>
      </c>
      <c r="N713" s="1" t="n">
        <v>10</v>
      </c>
      <c r="O713" s="1" t="n">
        <v>40.07</v>
      </c>
      <c r="P713" s="1" t="s">
        <v>2455</v>
      </c>
    </row>
    <row r="714" customFormat="false" ht="15" hidden="false" customHeight="true" outlineLevel="0" collapsed="false">
      <c r="A714" s="1" t="n">
        <v>2</v>
      </c>
      <c r="B714" s="75" t="n">
        <v>46184</v>
      </c>
      <c r="C714" s="1" t="n">
        <v>1</v>
      </c>
      <c r="D714" s="1" t="s">
        <v>2453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2823</v>
      </c>
      <c r="N714" s="1" t="n">
        <v>72</v>
      </c>
      <c r="O714" s="1" t="n">
        <v>78.78</v>
      </c>
      <c r="P714" s="1" t="s">
        <v>2455</v>
      </c>
    </row>
    <row r="715" customFormat="false" ht="15" hidden="false" customHeight="true" outlineLevel="0" collapsed="false">
      <c r="A715" s="1" t="n">
        <v>2</v>
      </c>
      <c r="B715" s="75" t="n">
        <v>46184</v>
      </c>
      <c r="C715" s="1" t="n">
        <v>1</v>
      </c>
      <c r="D715" s="1" t="s">
        <v>2453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2824</v>
      </c>
      <c r="N715" s="1" t="n">
        <v>72</v>
      </c>
      <c r="O715" s="1" t="n">
        <v>78.78</v>
      </c>
      <c r="P715" s="1" t="s">
        <v>2455</v>
      </c>
    </row>
    <row r="716" customFormat="false" ht="15" hidden="false" customHeight="true" outlineLevel="0" collapsed="false">
      <c r="A716" s="1" t="n">
        <v>2</v>
      </c>
      <c r="B716" s="75" t="n">
        <v>46184</v>
      </c>
      <c r="C716" s="1" t="n">
        <v>1</v>
      </c>
      <c r="D716" s="1" t="s">
        <v>2453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2825</v>
      </c>
      <c r="N716" s="1" t="n">
        <v>72</v>
      </c>
      <c r="O716" s="1" t="n">
        <v>78.78</v>
      </c>
      <c r="P716" s="1" t="s">
        <v>2455</v>
      </c>
    </row>
    <row r="717" customFormat="false" ht="15" hidden="false" customHeight="true" outlineLevel="0" collapsed="false">
      <c r="A717" s="1" t="n">
        <v>2</v>
      </c>
      <c r="B717" s="75" t="n">
        <v>46184</v>
      </c>
      <c r="C717" s="1" t="n">
        <v>1</v>
      </c>
      <c r="D717" s="1" t="s">
        <v>2453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2826</v>
      </c>
      <c r="N717" s="1" t="n">
        <v>32</v>
      </c>
      <c r="O717" s="1" t="n">
        <v>62.84</v>
      </c>
      <c r="P717" s="1" t="s">
        <v>2455</v>
      </c>
    </row>
    <row r="718" customFormat="false" ht="15" hidden="false" customHeight="true" outlineLevel="0" collapsed="false">
      <c r="A718" s="1" t="n">
        <v>2</v>
      </c>
      <c r="B718" s="75" t="n">
        <v>46184</v>
      </c>
      <c r="C718" s="1" t="n">
        <v>1</v>
      </c>
      <c r="D718" s="1" t="s">
        <v>2453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2827</v>
      </c>
      <c r="N718" s="1" t="n">
        <v>32</v>
      </c>
      <c r="O718" s="1" t="n">
        <v>53.93</v>
      </c>
      <c r="P718" s="1" t="s">
        <v>2455</v>
      </c>
    </row>
    <row r="719" customFormat="false" ht="15" hidden="false" customHeight="true" outlineLevel="0" collapsed="false">
      <c r="A719" s="1" t="n">
        <v>2</v>
      </c>
      <c r="B719" s="75" t="n">
        <v>46184</v>
      </c>
      <c r="C719" s="1" t="n">
        <v>1</v>
      </c>
      <c r="D719" s="1" t="s">
        <v>2453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2828</v>
      </c>
      <c r="N719" s="1" t="n">
        <v>32</v>
      </c>
      <c r="O719" s="1" t="n">
        <v>62.84</v>
      </c>
      <c r="P719" s="1" t="s">
        <v>2455</v>
      </c>
    </row>
    <row r="720" customFormat="false" ht="15" hidden="false" customHeight="true" outlineLevel="0" collapsed="false">
      <c r="A720" s="1" t="n">
        <v>2</v>
      </c>
      <c r="B720" s="75" t="n">
        <v>46184</v>
      </c>
      <c r="C720" s="1" t="n">
        <v>1</v>
      </c>
      <c r="D720" s="1" t="s">
        <v>2453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2829</v>
      </c>
      <c r="N720" s="1" t="n">
        <v>72</v>
      </c>
      <c r="O720" s="1" t="n">
        <v>78.78</v>
      </c>
      <c r="P720" s="1" t="s">
        <v>2455</v>
      </c>
    </row>
    <row r="721" customFormat="false" ht="15" hidden="false" customHeight="true" outlineLevel="0" collapsed="false">
      <c r="A721" s="1" t="n">
        <v>2</v>
      </c>
      <c r="B721" s="75" t="n">
        <v>46184</v>
      </c>
      <c r="C721" s="1" t="n">
        <v>1</v>
      </c>
      <c r="D721" s="1" t="s">
        <v>2453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2830</v>
      </c>
      <c r="N721" s="1" t="n">
        <v>5</v>
      </c>
      <c r="O721" s="1" t="n">
        <v>18.9</v>
      </c>
      <c r="P721" s="1" t="s">
        <v>2455</v>
      </c>
    </row>
    <row r="722" customFormat="false" ht="15" hidden="false" customHeight="true" outlineLevel="0" collapsed="false">
      <c r="A722" s="1" t="n">
        <v>2</v>
      </c>
      <c r="B722" s="75" t="n">
        <v>46184</v>
      </c>
      <c r="C722" s="1" t="n">
        <v>1</v>
      </c>
      <c r="D722" s="1" t="s">
        <v>2453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2831</v>
      </c>
      <c r="N722" s="1" t="n">
        <v>3</v>
      </c>
      <c r="O722" s="1" t="n">
        <v>13.62</v>
      </c>
      <c r="P722" s="1" t="s">
        <v>2455</v>
      </c>
    </row>
    <row r="723" customFormat="false" ht="15" hidden="false" customHeight="true" outlineLevel="0" collapsed="false">
      <c r="A723" s="1" t="n">
        <v>2</v>
      </c>
      <c r="B723" s="75" t="n">
        <v>46184</v>
      </c>
      <c r="C723" s="1" t="n">
        <v>1</v>
      </c>
      <c r="D723" s="1" t="s">
        <v>2453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2832</v>
      </c>
      <c r="N723" s="1" t="n">
        <v>3</v>
      </c>
      <c r="O723" s="1" t="n">
        <v>32.97</v>
      </c>
      <c r="P723" s="1" t="s">
        <v>2455</v>
      </c>
    </row>
    <row r="724" customFormat="false" ht="15" hidden="false" customHeight="true" outlineLevel="0" collapsed="false">
      <c r="A724" s="1" t="n">
        <v>2</v>
      </c>
      <c r="B724" s="75" t="n">
        <v>46184</v>
      </c>
      <c r="C724" s="1" t="n">
        <v>1</v>
      </c>
      <c r="D724" s="1" t="s">
        <v>2453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2833</v>
      </c>
      <c r="N724" s="1" t="n">
        <v>3</v>
      </c>
      <c r="O724" s="1" t="n">
        <v>27.75</v>
      </c>
      <c r="P724" s="1" t="s">
        <v>2455</v>
      </c>
    </row>
    <row r="725" customFormat="false" ht="15" hidden="false" customHeight="true" outlineLevel="0" collapsed="false">
      <c r="A725" s="1" t="n">
        <v>2</v>
      </c>
      <c r="B725" s="75" t="n">
        <v>46184</v>
      </c>
      <c r="C725" s="1" t="n">
        <v>1</v>
      </c>
      <c r="D725" s="1" t="s">
        <v>2453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2834</v>
      </c>
      <c r="N725" s="1" t="n">
        <v>3</v>
      </c>
      <c r="O725" s="1" t="n">
        <v>10.47</v>
      </c>
      <c r="P725" s="1" t="s">
        <v>2455</v>
      </c>
    </row>
    <row r="726" customFormat="false" ht="15" hidden="false" customHeight="true" outlineLevel="0" collapsed="false">
      <c r="A726" s="1" t="n">
        <v>2</v>
      </c>
      <c r="B726" s="75" t="n">
        <v>46184</v>
      </c>
      <c r="C726" s="1" t="n">
        <v>1</v>
      </c>
      <c r="D726" s="1" t="s">
        <v>2453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2835</v>
      </c>
      <c r="N726" s="1" t="n">
        <v>3</v>
      </c>
      <c r="O726" s="1" t="n">
        <v>36.87</v>
      </c>
      <c r="P726" s="1" t="s">
        <v>2455</v>
      </c>
    </row>
    <row r="727" customFormat="false" ht="15" hidden="false" customHeight="true" outlineLevel="0" collapsed="false">
      <c r="A727" s="1" t="n">
        <v>2</v>
      </c>
      <c r="B727" s="75" t="n">
        <v>46184</v>
      </c>
      <c r="C727" s="1" t="n">
        <v>1</v>
      </c>
      <c r="D727" s="1" t="s">
        <v>2453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2836</v>
      </c>
      <c r="N727" s="1" t="n">
        <v>2</v>
      </c>
      <c r="O727" s="1" t="n">
        <v>24.58</v>
      </c>
      <c r="P727" s="1" t="s">
        <v>2455</v>
      </c>
    </row>
    <row r="728" customFormat="false" ht="15" hidden="false" customHeight="true" outlineLevel="0" collapsed="false">
      <c r="A728" s="1" t="n">
        <v>2</v>
      </c>
      <c r="B728" s="75" t="n">
        <v>46184</v>
      </c>
      <c r="C728" s="1" t="n">
        <v>1</v>
      </c>
      <c r="D728" s="1" t="s">
        <v>2453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2837</v>
      </c>
      <c r="N728" s="1" t="n">
        <v>6</v>
      </c>
      <c r="O728" s="1" t="n">
        <v>21.3</v>
      </c>
      <c r="P728" s="1" t="s">
        <v>2455</v>
      </c>
    </row>
    <row r="729" customFormat="false" ht="15" hidden="false" customHeight="true" outlineLevel="0" collapsed="false">
      <c r="A729" s="1" t="n">
        <v>2</v>
      </c>
      <c r="B729" s="75" t="n">
        <v>46184</v>
      </c>
      <c r="C729" s="1" t="n">
        <v>1</v>
      </c>
      <c r="D729" s="1" t="s">
        <v>2453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2838</v>
      </c>
      <c r="N729" s="1" t="n">
        <v>5</v>
      </c>
      <c r="O729" s="1" t="n">
        <v>17.75</v>
      </c>
      <c r="P729" s="1" t="s">
        <v>2455</v>
      </c>
    </row>
    <row r="730" customFormat="false" ht="15" hidden="false" customHeight="true" outlineLevel="0" collapsed="false">
      <c r="A730" s="1" t="n">
        <v>2</v>
      </c>
      <c r="B730" s="75" t="n">
        <v>46184</v>
      </c>
      <c r="C730" s="1" t="n">
        <v>1</v>
      </c>
      <c r="D730" s="1" t="s">
        <v>2453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2839</v>
      </c>
      <c r="N730" s="1" t="n">
        <v>6</v>
      </c>
      <c r="O730" s="1" t="n">
        <v>53.1</v>
      </c>
      <c r="P730" s="1" t="s">
        <v>2455</v>
      </c>
    </row>
    <row r="731" customFormat="false" ht="15" hidden="false" customHeight="true" outlineLevel="0" collapsed="false">
      <c r="A731" s="1" t="n">
        <v>2</v>
      </c>
      <c r="B731" s="75" t="n">
        <v>46184</v>
      </c>
      <c r="C731" s="1" t="n">
        <v>1</v>
      </c>
      <c r="D731" s="1" t="s">
        <v>2453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2840</v>
      </c>
      <c r="N731" s="1" t="n">
        <v>3</v>
      </c>
      <c r="O731" s="1" t="n">
        <v>14.19</v>
      </c>
      <c r="P731" s="1" t="s">
        <v>2455</v>
      </c>
    </row>
    <row r="732" customFormat="false" ht="15" hidden="false" customHeight="true" outlineLevel="0" collapsed="false">
      <c r="A732" s="1" t="n">
        <v>2</v>
      </c>
      <c r="B732" s="75" t="n">
        <v>46184</v>
      </c>
      <c r="C732" s="1" t="n">
        <v>1</v>
      </c>
      <c r="D732" s="1" t="s">
        <v>2453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2841</v>
      </c>
      <c r="N732" s="1" t="n">
        <v>3</v>
      </c>
      <c r="O732" s="1" t="n">
        <v>14.19</v>
      </c>
      <c r="P732" s="1" t="s">
        <v>2455</v>
      </c>
    </row>
    <row r="733" customFormat="false" ht="15" hidden="false" customHeight="true" outlineLevel="0" collapsed="false">
      <c r="A733" s="1" t="n">
        <v>2</v>
      </c>
      <c r="B733" s="75" t="n">
        <v>46184</v>
      </c>
      <c r="C733" s="1" t="n">
        <v>1</v>
      </c>
      <c r="D733" s="1" t="s">
        <v>2453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2842</v>
      </c>
      <c r="N733" s="1" t="n">
        <v>2</v>
      </c>
      <c r="O733" s="1" t="n">
        <v>16.38</v>
      </c>
      <c r="P733" s="1" t="s">
        <v>2455</v>
      </c>
    </row>
    <row r="734" customFormat="false" ht="15" hidden="false" customHeight="true" outlineLevel="0" collapsed="false">
      <c r="A734" s="1" t="n">
        <v>2</v>
      </c>
      <c r="B734" s="75" t="n">
        <v>46184</v>
      </c>
      <c r="C734" s="1" t="n">
        <v>1</v>
      </c>
      <c r="D734" s="1" t="s">
        <v>2453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2843</v>
      </c>
      <c r="N734" s="1" t="n">
        <v>2</v>
      </c>
      <c r="O734" s="1" t="n">
        <v>16.58</v>
      </c>
      <c r="P734" s="1" t="s">
        <v>2455</v>
      </c>
    </row>
    <row r="735" customFormat="false" ht="15" hidden="false" customHeight="true" outlineLevel="0" collapsed="false">
      <c r="A735" s="1" t="n">
        <v>2</v>
      </c>
      <c r="B735" s="75" t="n">
        <v>46184</v>
      </c>
      <c r="C735" s="1" t="n">
        <v>1</v>
      </c>
      <c r="D735" s="1" t="s">
        <v>2453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2844</v>
      </c>
      <c r="N735" s="1" t="n">
        <v>3</v>
      </c>
      <c r="O735" s="1" t="n">
        <v>10.47</v>
      </c>
      <c r="P735" s="1" t="s">
        <v>2455</v>
      </c>
    </row>
    <row r="736" customFormat="false" ht="15" hidden="false" customHeight="true" outlineLevel="0" collapsed="false">
      <c r="A736" s="1" t="n">
        <v>2</v>
      </c>
      <c r="B736" s="75" t="n">
        <v>46184</v>
      </c>
      <c r="C736" s="1" t="n">
        <v>1</v>
      </c>
      <c r="D736" s="1" t="s">
        <v>2453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2845</v>
      </c>
      <c r="N736" s="1" t="n">
        <v>2</v>
      </c>
      <c r="O736" s="1" t="n">
        <v>16.58</v>
      </c>
      <c r="P736" s="1" t="s">
        <v>2455</v>
      </c>
    </row>
    <row r="737" customFormat="false" ht="15" hidden="false" customHeight="true" outlineLevel="0" collapsed="false">
      <c r="A737" s="1" t="n">
        <v>2</v>
      </c>
      <c r="B737" s="75" t="n">
        <v>46184</v>
      </c>
      <c r="C737" s="1" t="n">
        <v>1</v>
      </c>
      <c r="D737" s="1" t="s">
        <v>2453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2846</v>
      </c>
      <c r="N737" s="1" t="n">
        <v>280</v>
      </c>
      <c r="O737" s="1" t="n">
        <v>478.8</v>
      </c>
      <c r="P737" s="1" t="s">
        <v>2455</v>
      </c>
    </row>
    <row r="738" customFormat="false" ht="15" hidden="false" customHeight="true" outlineLevel="0" collapsed="false">
      <c r="A738" s="1" t="n">
        <v>2</v>
      </c>
      <c r="B738" s="75" t="n">
        <v>46184</v>
      </c>
      <c r="C738" s="1" t="n">
        <v>11</v>
      </c>
      <c r="D738" s="1" t="s">
        <v>2482</v>
      </c>
      <c r="E738" s="1" t="n">
        <v>796</v>
      </c>
      <c r="F738" s="1" t="s">
        <v>711</v>
      </c>
      <c r="I738" s="1" t="n">
        <v>1006</v>
      </c>
      <c r="J738" s="1" t="n">
        <v>64572</v>
      </c>
      <c r="K738" s="1" t="n">
        <v>7890000019699</v>
      </c>
      <c r="L738" s="1" t="s">
        <v>2847</v>
      </c>
      <c r="N738" s="1" t="n">
        <v>6</v>
      </c>
      <c r="O738" s="1" t="n">
        <v>45</v>
      </c>
      <c r="P738" s="1" t="s">
        <v>2455</v>
      </c>
    </row>
    <row r="739" customFormat="false" ht="15" hidden="false" customHeight="true" outlineLevel="0" collapsed="false">
      <c r="A739" s="1" t="n">
        <v>2</v>
      </c>
      <c r="B739" s="75" t="n">
        <v>46184</v>
      </c>
      <c r="C739" s="1" t="n">
        <v>11</v>
      </c>
      <c r="D739" s="1" t="s">
        <v>2482</v>
      </c>
      <c r="E739" s="1" t="n">
        <v>796</v>
      </c>
      <c r="F739" s="1" t="s">
        <v>711</v>
      </c>
      <c r="I739" s="1" t="n">
        <v>1006</v>
      </c>
      <c r="J739" s="1" t="n">
        <v>56591</v>
      </c>
      <c r="K739" s="1" t="n">
        <v>8615351511017</v>
      </c>
      <c r="L739" s="1" t="s">
        <v>2848</v>
      </c>
      <c r="N739" s="1" t="n">
        <v>300</v>
      </c>
      <c r="O739" s="1" t="n">
        <v>8.7</v>
      </c>
      <c r="P739" s="1" t="s">
        <v>2455</v>
      </c>
    </row>
    <row r="740" customFormat="false" ht="15" hidden="false" customHeight="true" outlineLevel="0" collapsed="false">
      <c r="A740" s="1" t="n">
        <v>2</v>
      </c>
      <c r="B740" s="75" t="n">
        <v>46184</v>
      </c>
      <c r="C740" s="1" t="n">
        <v>11</v>
      </c>
      <c r="D740" s="1" t="s">
        <v>2482</v>
      </c>
      <c r="E740" s="1" t="n">
        <v>796</v>
      </c>
      <c r="F740" s="1" t="s">
        <v>711</v>
      </c>
      <c r="I740" s="1" t="n">
        <v>1006</v>
      </c>
      <c r="J740" s="1" t="n">
        <v>56592</v>
      </c>
      <c r="K740" s="1" t="n">
        <v>8615351511024</v>
      </c>
      <c r="L740" s="1" t="s">
        <v>2849</v>
      </c>
      <c r="N740" s="1" t="n">
        <v>300</v>
      </c>
      <c r="O740" s="1" t="n">
        <v>9.9</v>
      </c>
      <c r="P740" s="1" t="s">
        <v>2455</v>
      </c>
    </row>
    <row r="741" customFormat="false" ht="15" hidden="false" customHeight="true" outlineLevel="0" collapsed="false">
      <c r="A741" s="1" t="n">
        <v>2</v>
      </c>
      <c r="B741" s="75" t="n">
        <v>46184</v>
      </c>
      <c r="C741" s="1" t="n">
        <v>11</v>
      </c>
      <c r="D741" s="1" t="s">
        <v>2482</v>
      </c>
      <c r="E741" s="1" t="n">
        <v>796</v>
      </c>
      <c r="F741" s="1" t="s">
        <v>711</v>
      </c>
      <c r="I741" s="1" t="n">
        <v>1006</v>
      </c>
      <c r="J741" s="1" t="n">
        <v>56606</v>
      </c>
      <c r="K741" s="1" t="n">
        <v>7898624480741</v>
      </c>
      <c r="L741" s="1" t="s">
        <v>2850</v>
      </c>
      <c r="N741" s="1" t="n">
        <v>6</v>
      </c>
      <c r="O741" s="1" t="n">
        <v>51</v>
      </c>
      <c r="P741" s="1" t="s">
        <v>2455</v>
      </c>
    </row>
    <row r="742" customFormat="false" ht="15" hidden="false" customHeight="true" outlineLevel="0" collapsed="false">
      <c r="A742" s="1" t="n">
        <v>2</v>
      </c>
      <c r="B742" s="75" t="n">
        <v>46184</v>
      </c>
      <c r="C742" s="1" t="n">
        <v>11</v>
      </c>
      <c r="D742" s="1" t="s">
        <v>2482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2851</v>
      </c>
      <c r="N742" s="1" t="n">
        <v>3</v>
      </c>
      <c r="O742" s="1" t="n">
        <v>22.35</v>
      </c>
      <c r="P742" s="1" t="s">
        <v>2455</v>
      </c>
    </row>
    <row r="743" customFormat="false" ht="15" hidden="false" customHeight="true" outlineLevel="0" collapsed="false">
      <c r="A743" s="1" t="n">
        <v>2</v>
      </c>
      <c r="B743" s="75" t="n">
        <v>46184</v>
      </c>
      <c r="C743" s="1" t="n">
        <v>11</v>
      </c>
      <c r="D743" s="1" t="s">
        <v>2482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2852</v>
      </c>
      <c r="N743" s="1" t="n">
        <v>150</v>
      </c>
      <c r="O743" s="1" t="n">
        <v>24.3</v>
      </c>
      <c r="P743" s="1" t="s">
        <v>2455</v>
      </c>
    </row>
    <row r="744" customFormat="false" ht="15" hidden="false" customHeight="true" outlineLevel="0" collapsed="false">
      <c r="A744" s="1" t="n">
        <v>2</v>
      </c>
      <c r="B744" s="75" t="n">
        <v>46184</v>
      </c>
      <c r="C744" s="1" t="n">
        <v>11</v>
      </c>
      <c r="D744" s="1" t="s">
        <v>2482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2853</v>
      </c>
      <c r="N744" s="1" t="n">
        <v>2</v>
      </c>
      <c r="O744" s="1" t="n">
        <v>20.1</v>
      </c>
      <c r="P744" s="1" t="s">
        <v>2455</v>
      </c>
    </row>
    <row r="745" customFormat="false" ht="15" hidden="false" customHeight="true" outlineLevel="0" collapsed="false">
      <c r="A745" s="1" t="n">
        <v>2</v>
      </c>
      <c r="B745" s="75" t="n">
        <v>46184</v>
      </c>
      <c r="C745" s="1" t="n">
        <v>11</v>
      </c>
      <c r="D745" s="1" t="s">
        <v>2482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2854</v>
      </c>
      <c r="N745" s="1" t="n">
        <v>2</v>
      </c>
      <c r="O745" s="1" t="n">
        <v>21.4</v>
      </c>
      <c r="P745" s="1" t="s">
        <v>2455</v>
      </c>
    </row>
    <row r="746" customFormat="false" ht="15" hidden="false" customHeight="true" outlineLevel="0" collapsed="false">
      <c r="A746" s="1" t="n">
        <v>2</v>
      </c>
      <c r="B746" s="75" t="n">
        <v>46184</v>
      </c>
      <c r="C746" s="1" t="n">
        <v>11</v>
      </c>
      <c r="D746" s="1" t="s">
        <v>2482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2855</v>
      </c>
      <c r="N746" s="1" t="n">
        <v>2</v>
      </c>
      <c r="O746" s="1" t="n">
        <v>30</v>
      </c>
      <c r="P746" s="1" t="s">
        <v>2455</v>
      </c>
    </row>
    <row r="747" customFormat="false" ht="15" hidden="false" customHeight="true" outlineLevel="0" collapsed="false">
      <c r="A747" s="1" t="n">
        <v>2</v>
      </c>
      <c r="B747" s="75" t="n">
        <v>46184</v>
      </c>
      <c r="C747" s="1" t="n">
        <v>11</v>
      </c>
      <c r="D747" s="1" t="s">
        <v>2482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2856</v>
      </c>
      <c r="N747" s="1" t="n">
        <v>12</v>
      </c>
      <c r="O747" s="1" t="n">
        <v>24</v>
      </c>
      <c r="P747" s="1" t="s">
        <v>2455</v>
      </c>
    </row>
    <row r="748" customFormat="false" ht="15" hidden="false" customHeight="true" outlineLevel="0" collapsed="false">
      <c r="A748" s="1" t="n">
        <v>2</v>
      </c>
      <c r="B748" s="75" t="n">
        <v>46184</v>
      </c>
      <c r="C748" s="1" t="n">
        <v>11</v>
      </c>
      <c r="D748" s="1" t="s">
        <v>2482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2857</v>
      </c>
      <c r="N748" s="1" t="n">
        <v>9</v>
      </c>
      <c r="O748" s="1" t="n">
        <v>270</v>
      </c>
      <c r="P748" s="1" t="s">
        <v>2455</v>
      </c>
    </row>
    <row r="749" customFormat="false" ht="15" hidden="false" customHeight="true" outlineLevel="0" collapsed="false">
      <c r="A749" s="1" t="n">
        <v>2</v>
      </c>
      <c r="B749" s="75" t="n">
        <v>46184</v>
      </c>
      <c r="C749" s="1" t="n">
        <v>11</v>
      </c>
      <c r="D749" s="1" t="s">
        <v>2482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2858</v>
      </c>
      <c r="N749" s="1" t="n">
        <v>12</v>
      </c>
      <c r="O749" s="1" t="n">
        <v>408</v>
      </c>
      <c r="P749" s="1" t="s">
        <v>2455</v>
      </c>
    </row>
    <row r="750" customFormat="false" ht="15" hidden="false" customHeight="true" outlineLevel="0" collapsed="false">
      <c r="A750" s="1" t="n">
        <v>2</v>
      </c>
      <c r="B750" s="75" t="n">
        <v>46184</v>
      </c>
      <c r="C750" s="1" t="n">
        <v>11</v>
      </c>
      <c r="D750" s="1" t="s">
        <v>2482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2859</v>
      </c>
      <c r="N750" s="1" t="n">
        <v>1</v>
      </c>
      <c r="O750" s="1" t="n">
        <v>38.34</v>
      </c>
      <c r="P750" s="1" t="s">
        <v>2455</v>
      </c>
    </row>
    <row r="751" customFormat="false" ht="15" hidden="false" customHeight="true" outlineLevel="0" collapsed="false">
      <c r="A751" s="1" t="n">
        <v>2</v>
      </c>
      <c r="B751" s="75" t="n">
        <v>46184</v>
      </c>
      <c r="C751" s="1" t="n">
        <v>11</v>
      </c>
      <c r="D751" s="1" t="s">
        <v>2482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2860</v>
      </c>
      <c r="N751" s="1" t="n">
        <v>40</v>
      </c>
      <c r="O751" s="1" t="n">
        <v>10</v>
      </c>
      <c r="P751" s="1" t="s">
        <v>2455</v>
      </c>
    </row>
    <row r="752" customFormat="false" ht="15" hidden="false" customHeight="true" outlineLevel="0" collapsed="false">
      <c r="A752" s="1" t="n">
        <v>2</v>
      </c>
      <c r="B752" s="75" t="n">
        <v>46184</v>
      </c>
      <c r="C752" s="1" t="n">
        <v>11</v>
      </c>
      <c r="D752" s="1" t="s">
        <v>2482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2861</v>
      </c>
      <c r="N752" s="1" t="n">
        <v>10</v>
      </c>
      <c r="O752" s="1" t="n">
        <v>7.65</v>
      </c>
      <c r="P752" s="1" t="s">
        <v>2455</v>
      </c>
    </row>
    <row r="753" customFormat="false" ht="15" hidden="false" customHeight="true" outlineLevel="0" collapsed="false">
      <c r="A753" s="1" t="n">
        <v>2</v>
      </c>
      <c r="B753" s="75" t="n">
        <v>46184</v>
      </c>
      <c r="C753" s="1" t="n">
        <v>11</v>
      </c>
      <c r="D753" s="1" t="s">
        <v>2482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2862</v>
      </c>
      <c r="N753" s="1" t="n">
        <v>20</v>
      </c>
      <c r="O753" s="1" t="n">
        <v>14.2</v>
      </c>
      <c r="P753" s="1" t="s">
        <v>2455</v>
      </c>
    </row>
    <row r="754" customFormat="false" ht="15" hidden="false" customHeight="true" outlineLevel="0" collapsed="false">
      <c r="A754" s="1" t="n">
        <v>2</v>
      </c>
      <c r="B754" s="75" t="n">
        <v>46184</v>
      </c>
      <c r="C754" s="1" t="n">
        <v>11</v>
      </c>
      <c r="D754" s="1" t="s">
        <v>2482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2863</v>
      </c>
      <c r="N754" s="1" t="n">
        <v>3</v>
      </c>
      <c r="O754" s="1" t="n">
        <v>15.9</v>
      </c>
      <c r="P754" s="1" t="s">
        <v>2455</v>
      </c>
    </row>
    <row r="755" customFormat="false" ht="15" hidden="false" customHeight="true" outlineLevel="0" collapsed="false">
      <c r="A755" s="1" t="n">
        <v>2</v>
      </c>
      <c r="B755" s="75" t="n">
        <v>46184</v>
      </c>
      <c r="C755" s="1" t="n">
        <v>11</v>
      </c>
      <c r="D755" s="1" t="s">
        <v>2482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2864</v>
      </c>
      <c r="N755" s="1" t="n">
        <v>3</v>
      </c>
      <c r="O755" s="1" t="n">
        <v>14.55</v>
      </c>
      <c r="P755" s="1" t="s">
        <v>2455</v>
      </c>
    </row>
    <row r="756" customFormat="false" ht="15" hidden="false" customHeight="true" outlineLevel="0" collapsed="false">
      <c r="A756" s="1" t="n">
        <v>2</v>
      </c>
      <c r="B756" s="75" t="n">
        <v>46184</v>
      </c>
      <c r="C756" s="1" t="n">
        <v>11</v>
      </c>
      <c r="D756" s="1" t="s">
        <v>2482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2865</v>
      </c>
      <c r="N756" s="1" t="n">
        <v>200</v>
      </c>
      <c r="O756" s="1" t="n">
        <v>10.6</v>
      </c>
      <c r="P756" s="1" t="s">
        <v>2455</v>
      </c>
    </row>
    <row r="757" customFormat="false" ht="15" hidden="false" customHeight="true" outlineLevel="0" collapsed="false">
      <c r="A757" s="1" t="n">
        <v>2</v>
      </c>
      <c r="B757" s="75" t="n">
        <v>46184</v>
      </c>
      <c r="C757" s="1" t="n">
        <v>11</v>
      </c>
      <c r="D757" s="1" t="s">
        <v>2482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2866</v>
      </c>
      <c r="N757" s="1" t="n">
        <v>12</v>
      </c>
      <c r="O757" s="1" t="n">
        <v>30</v>
      </c>
      <c r="P757" s="1" t="s">
        <v>2455</v>
      </c>
    </row>
    <row r="758" customFormat="false" ht="15" hidden="false" customHeight="true" outlineLevel="0" collapsed="false">
      <c r="A758" s="1" t="n">
        <v>2</v>
      </c>
      <c r="B758" s="75" t="n">
        <v>46184</v>
      </c>
      <c r="C758" s="1" t="n">
        <v>11</v>
      </c>
      <c r="D758" s="1" t="s">
        <v>2482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2867</v>
      </c>
      <c r="N758" s="1" t="n">
        <v>6</v>
      </c>
      <c r="O758" s="1" t="n">
        <v>18</v>
      </c>
      <c r="P758" s="1" t="s">
        <v>2455</v>
      </c>
    </row>
    <row r="759" customFormat="false" ht="15" hidden="false" customHeight="true" outlineLevel="0" collapsed="false">
      <c r="A759" s="1" t="n">
        <v>2</v>
      </c>
      <c r="B759" s="75" t="n">
        <v>46184</v>
      </c>
      <c r="C759" s="1" t="n">
        <v>11</v>
      </c>
      <c r="D759" s="1" t="s">
        <v>2482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2868</v>
      </c>
      <c r="N759" s="1" t="n">
        <v>7</v>
      </c>
      <c r="O759" s="1" t="n">
        <v>15.4</v>
      </c>
      <c r="P759" s="1" t="s">
        <v>2455</v>
      </c>
    </row>
    <row r="760" customFormat="false" ht="15" hidden="false" customHeight="true" outlineLevel="0" collapsed="false">
      <c r="A760" s="1" t="n">
        <v>2</v>
      </c>
      <c r="B760" s="75" t="n">
        <v>46184</v>
      </c>
      <c r="C760" s="1" t="n">
        <v>11</v>
      </c>
      <c r="D760" s="1" t="s">
        <v>2482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2869</v>
      </c>
      <c r="N760" s="1" t="n">
        <v>4</v>
      </c>
      <c r="O760" s="1" t="n">
        <v>10</v>
      </c>
      <c r="P760" s="1" t="s">
        <v>2455</v>
      </c>
    </row>
    <row r="761" customFormat="false" ht="15" hidden="false" customHeight="true" outlineLevel="0" collapsed="false">
      <c r="A761" s="1" t="n">
        <v>2</v>
      </c>
      <c r="B761" s="75" t="n">
        <v>46184</v>
      </c>
      <c r="C761" s="1" t="n">
        <v>11</v>
      </c>
      <c r="D761" s="1" t="s">
        <v>2482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2870</v>
      </c>
      <c r="N761" s="1" t="n">
        <v>6</v>
      </c>
      <c r="O761" s="1" t="n">
        <v>90</v>
      </c>
      <c r="P761" s="1" t="s">
        <v>2455</v>
      </c>
    </row>
    <row r="762" customFormat="false" ht="15" hidden="false" customHeight="true" outlineLevel="0" collapsed="false">
      <c r="A762" s="1" t="n">
        <v>2</v>
      </c>
      <c r="B762" s="75" t="n">
        <v>46184</v>
      </c>
      <c r="C762" s="1" t="n">
        <v>11</v>
      </c>
      <c r="D762" s="1" t="s">
        <v>2482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2871</v>
      </c>
      <c r="N762" s="1" t="n">
        <v>1</v>
      </c>
      <c r="O762" s="1" t="n">
        <v>35.26</v>
      </c>
      <c r="P762" s="1" t="s">
        <v>2455</v>
      </c>
    </row>
    <row r="763" customFormat="false" ht="15" hidden="false" customHeight="true" outlineLevel="0" collapsed="false">
      <c r="A763" s="1" t="n">
        <v>2</v>
      </c>
      <c r="B763" s="75" t="n">
        <v>46184</v>
      </c>
      <c r="C763" s="1" t="n">
        <v>11</v>
      </c>
      <c r="D763" s="1" t="s">
        <v>2482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2872</v>
      </c>
      <c r="N763" s="1" t="n">
        <v>3</v>
      </c>
      <c r="O763" s="1" t="n">
        <v>53.37</v>
      </c>
      <c r="P763" s="1" t="s">
        <v>2455</v>
      </c>
    </row>
    <row r="764" customFormat="false" ht="15" hidden="false" customHeight="true" outlineLevel="0" collapsed="false">
      <c r="A764" s="1" t="n">
        <v>2</v>
      </c>
      <c r="B764" s="75" t="n">
        <v>46184</v>
      </c>
      <c r="C764" s="1" t="n">
        <v>11</v>
      </c>
      <c r="D764" s="1" t="s">
        <v>2482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2873</v>
      </c>
      <c r="N764" s="1" t="n">
        <v>2</v>
      </c>
      <c r="O764" s="1" t="n">
        <v>47.06</v>
      </c>
      <c r="P764" s="1" t="s">
        <v>2455</v>
      </c>
    </row>
    <row r="765" customFormat="false" ht="15" hidden="false" customHeight="true" outlineLevel="0" collapsed="false">
      <c r="A765" s="1" t="n">
        <v>2</v>
      </c>
      <c r="B765" s="75" t="n">
        <v>46184</v>
      </c>
      <c r="C765" s="1" t="n">
        <v>11</v>
      </c>
      <c r="D765" s="1" t="s">
        <v>2482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2874</v>
      </c>
      <c r="N765" s="1" t="n">
        <v>1</v>
      </c>
      <c r="O765" s="1" t="n">
        <v>21.04</v>
      </c>
      <c r="P765" s="1" t="s">
        <v>2455</v>
      </c>
    </row>
    <row r="766" customFormat="false" ht="15" hidden="false" customHeight="true" outlineLevel="0" collapsed="false">
      <c r="A766" s="1" t="n">
        <v>2</v>
      </c>
      <c r="B766" s="75" t="n">
        <v>46184</v>
      </c>
      <c r="C766" s="1" t="n">
        <v>11</v>
      </c>
      <c r="D766" s="1" t="s">
        <v>2482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2875</v>
      </c>
      <c r="N766" s="1" t="n">
        <v>5</v>
      </c>
      <c r="O766" s="1" t="n">
        <v>62.5</v>
      </c>
      <c r="P766" s="1" t="s">
        <v>2455</v>
      </c>
    </row>
    <row r="767" customFormat="false" ht="15" hidden="false" customHeight="true" outlineLevel="0" collapsed="false">
      <c r="A767" s="1" t="n">
        <v>2</v>
      </c>
      <c r="B767" s="75" t="n">
        <v>46184</v>
      </c>
      <c r="C767" s="1" t="n">
        <v>11</v>
      </c>
      <c r="D767" s="1" t="s">
        <v>2482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2876</v>
      </c>
      <c r="N767" s="1" t="n">
        <v>2</v>
      </c>
      <c r="O767" s="1" t="n">
        <v>90</v>
      </c>
      <c r="P767" s="1" t="s">
        <v>2455</v>
      </c>
    </row>
    <row r="768" customFormat="false" ht="15" hidden="false" customHeight="true" outlineLevel="0" collapsed="false">
      <c r="A768" s="1" t="n">
        <v>2</v>
      </c>
      <c r="B768" s="75" t="n">
        <v>46184</v>
      </c>
      <c r="C768" s="1" t="n">
        <v>11</v>
      </c>
      <c r="D768" s="1" t="s">
        <v>2482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2877</v>
      </c>
      <c r="N768" s="1" t="n">
        <v>4</v>
      </c>
      <c r="O768" s="1" t="n">
        <v>64</v>
      </c>
      <c r="P768" s="1" t="s">
        <v>2455</v>
      </c>
    </row>
    <row r="769" customFormat="false" ht="15" hidden="false" customHeight="true" outlineLevel="0" collapsed="false">
      <c r="A769" s="1" t="n">
        <v>2</v>
      </c>
      <c r="B769" s="75" t="n">
        <v>46184</v>
      </c>
      <c r="C769" s="1" t="n">
        <v>11</v>
      </c>
      <c r="D769" s="1" t="s">
        <v>2482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2878</v>
      </c>
      <c r="N769" s="1" t="n">
        <v>3</v>
      </c>
      <c r="O769" s="1" t="n">
        <v>52.5</v>
      </c>
      <c r="P769" s="1" t="s">
        <v>2455</v>
      </c>
    </row>
    <row r="770" customFormat="false" ht="15" hidden="false" customHeight="true" outlineLevel="0" collapsed="false">
      <c r="A770" s="1" t="n">
        <v>2</v>
      </c>
      <c r="B770" s="75" t="n">
        <v>46184</v>
      </c>
      <c r="C770" s="1" t="n">
        <v>11</v>
      </c>
      <c r="D770" s="1" t="s">
        <v>2482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2879</v>
      </c>
      <c r="N770" s="1" t="n">
        <v>2</v>
      </c>
      <c r="O770" s="1" t="n">
        <v>58</v>
      </c>
      <c r="P770" s="1" t="s">
        <v>2455</v>
      </c>
    </row>
    <row r="771" customFormat="false" ht="15" hidden="false" customHeight="true" outlineLevel="0" collapsed="false">
      <c r="A771" s="1" t="n">
        <v>2</v>
      </c>
      <c r="B771" s="75" t="n">
        <v>46184</v>
      </c>
      <c r="C771" s="1" t="n">
        <v>11</v>
      </c>
      <c r="D771" s="1" t="s">
        <v>2482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2880</v>
      </c>
      <c r="N771" s="1" t="n">
        <v>3</v>
      </c>
      <c r="O771" s="1" t="n">
        <v>105</v>
      </c>
      <c r="P771" s="1" t="s">
        <v>2455</v>
      </c>
    </row>
    <row r="772" customFormat="false" ht="15" hidden="false" customHeight="true" outlineLevel="0" collapsed="false">
      <c r="A772" s="1" t="n">
        <v>2</v>
      </c>
      <c r="B772" s="75" t="n">
        <v>46184</v>
      </c>
      <c r="C772" s="1" t="n">
        <v>11</v>
      </c>
      <c r="D772" s="1" t="s">
        <v>2482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2881</v>
      </c>
      <c r="N772" s="1" t="n">
        <v>6</v>
      </c>
      <c r="O772" s="1" t="n">
        <v>69</v>
      </c>
      <c r="P772" s="1" t="s">
        <v>2455</v>
      </c>
    </row>
    <row r="773" customFormat="false" ht="15" hidden="false" customHeight="true" outlineLevel="0" collapsed="false">
      <c r="A773" s="1" t="n">
        <v>2</v>
      </c>
      <c r="B773" s="75" t="n">
        <v>46184</v>
      </c>
      <c r="C773" s="1" t="n">
        <v>11</v>
      </c>
      <c r="D773" s="1" t="s">
        <v>2482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2882</v>
      </c>
      <c r="N773" s="1" t="n">
        <v>12</v>
      </c>
      <c r="O773" s="1" t="n">
        <v>102</v>
      </c>
      <c r="P773" s="1" t="s">
        <v>2455</v>
      </c>
    </row>
    <row r="774" customFormat="false" ht="15" hidden="false" customHeight="true" outlineLevel="0" collapsed="false">
      <c r="A774" s="1" t="n">
        <v>2</v>
      </c>
      <c r="B774" s="75" t="n">
        <v>46184</v>
      </c>
      <c r="C774" s="1" t="n">
        <v>11</v>
      </c>
      <c r="D774" s="1" t="s">
        <v>2482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2883</v>
      </c>
      <c r="N774" s="1" t="n">
        <v>12</v>
      </c>
      <c r="O774" s="1" t="n">
        <v>144</v>
      </c>
      <c r="P774" s="1" t="s">
        <v>2455</v>
      </c>
    </row>
    <row r="775" customFormat="false" ht="15" hidden="false" customHeight="true" outlineLevel="0" collapsed="false">
      <c r="A775" s="1" t="n">
        <v>2</v>
      </c>
      <c r="B775" s="75" t="n">
        <v>46184</v>
      </c>
      <c r="C775" s="1" t="n">
        <v>11</v>
      </c>
      <c r="D775" s="1" t="s">
        <v>2482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2884</v>
      </c>
      <c r="N775" s="1" t="n">
        <v>6</v>
      </c>
      <c r="O775" s="1" t="n">
        <v>60</v>
      </c>
      <c r="P775" s="1" t="s">
        <v>2455</v>
      </c>
    </row>
    <row r="776" customFormat="false" ht="15" hidden="false" customHeight="true" outlineLevel="0" collapsed="false">
      <c r="A776" s="1" t="n">
        <v>2</v>
      </c>
      <c r="B776" s="75" t="n">
        <v>46184</v>
      </c>
      <c r="C776" s="1" t="n">
        <v>11</v>
      </c>
      <c r="D776" s="1" t="s">
        <v>2482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7908044610762</v>
      </c>
      <c r="L776" s="1" t="s">
        <v>2885</v>
      </c>
      <c r="N776" s="1" t="n">
        <v>6</v>
      </c>
      <c r="O776" s="1" t="n">
        <v>66</v>
      </c>
      <c r="P776" s="1" t="s">
        <v>2455</v>
      </c>
    </row>
    <row r="777" customFormat="false" ht="15" hidden="false" customHeight="true" outlineLevel="0" collapsed="false">
      <c r="A777" s="1" t="n">
        <v>2</v>
      </c>
      <c r="B777" s="75" t="n">
        <v>46184</v>
      </c>
      <c r="C777" s="1" t="n">
        <v>11</v>
      </c>
      <c r="D777" s="1" t="s">
        <v>2482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2886</v>
      </c>
      <c r="N777" s="1" t="n">
        <v>2</v>
      </c>
      <c r="O777" s="1" t="n">
        <v>112</v>
      </c>
      <c r="P777" s="1" t="s">
        <v>2455</v>
      </c>
    </row>
    <row r="778" customFormat="false" ht="15" hidden="false" customHeight="true" outlineLevel="0" collapsed="false">
      <c r="A778" s="1" t="n">
        <v>2</v>
      </c>
      <c r="B778" s="75" t="n">
        <v>46184</v>
      </c>
      <c r="C778" s="1" t="n">
        <v>11</v>
      </c>
      <c r="D778" s="1" t="s">
        <v>2482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2887</v>
      </c>
      <c r="N778" s="1" t="n">
        <v>12</v>
      </c>
      <c r="O778" s="1" t="n">
        <v>144</v>
      </c>
      <c r="P778" s="1" t="s">
        <v>2455</v>
      </c>
    </row>
    <row r="779" customFormat="false" ht="15" hidden="false" customHeight="true" outlineLevel="0" collapsed="false">
      <c r="A779" s="1" t="n">
        <v>2</v>
      </c>
      <c r="B779" s="75" t="n">
        <v>46184</v>
      </c>
      <c r="C779" s="1" t="n">
        <v>11</v>
      </c>
      <c r="D779" s="1" t="s">
        <v>2482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2888</v>
      </c>
      <c r="N779" s="1" t="n">
        <v>6</v>
      </c>
      <c r="O779" s="1" t="n">
        <v>72</v>
      </c>
      <c r="P779" s="1" t="s">
        <v>2455</v>
      </c>
    </row>
    <row r="780" customFormat="false" ht="15" hidden="false" customHeight="true" outlineLevel="0" collapsed="false">
      <c r="A780" s="1" t="n">
        <v>2</v>
      </c>
      <c r="B780" s="75" t="n">
        <v>46184</v>
      </c>
      <c r="C780" s="1" t="n">
        <v>11</v>
      </c>
      <c r="D780" s="1" t="s">
        <v>2482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2889</v>
      </c>
      <c r="N780" s="1" t="n">
        <v>6</v>
      </c>
      <c r="O780" s="1" t="n">
        <v>72</v>
      </c>
      <c r="P780" s="1" t="s">
        <v>2455</v>
      </c>
    </row>
    <row r="781" customFormat="false" ht="15" hidden="false" customHeight="true" outlineLevel="0" collapsed="false">
      <c r="A781" s="1" t="n">
        <v>2</v>
      </c>
      <c r="B781" s="75" t="n">
        <v>46184</v>
      </c>
      <c r="C781" s="1" t="n">
        <v>11</v>
      </c>
      <c r="D781" s="1" t="s">
        <v>2482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2890</v>
      </c>
      <c r="N781" s="1" t="n">
        <v>20</v>
      </c>
      <c r="O781" s="1" t="n">
        <v>136</v>
      </c>
      <c r="P781" s="1" t="s">
        <v>2455</v>
      </c>
    </row>
    <row r="782" customFormat="false" ht="15" hidden="false" customHeight="true" outlineLevel="0" collapsed="false">
      <c r="A782" s="1" t="n">
        <v>2</v>
      </c>
      <c r="B782" s="75" t="n">
        <v>46184</v>
      </c>
      <c r="C782" s="1" t="n">
        <v>11</v>
      </c>
      <c r="D782" s="1" t="s">
        <v>2482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2891</v>
      </c>
      <c r="N782" s="1" t="n">
        <v>1</v>
      </c>
      <c r="O782" s="1" t="n">
        <v>86</v>
      </c>
      <c r="P782" s="1" t="s">
        <v>2455</v>
      </c>
    </row>
    <row r="783" customFormat="false" ht="15" hidden="false" customHeight="true" outlineLevel="0" collapsed="false">
      <c r="A783" s="1" t="n">
        <v>2</v>
      </c>
      <c r="B783" s="75" t="n">
        <v>46184</v>
      </c>
      <c r="C783" s="1" t="n">
        <v>11</v>
      </c>
      <c r="D783" s="1" t="s">
        <v>2482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2892</v>
      </c>
      <c r="N783" s="1" t="n">
        <v>2</v>
      </c>
      <c r="O783" s="1" t="n">
        <v>16</v>
      </c>
      <c r="P783" s="1" t="s">
        <v>2455</v>
      </c>
    </row>
    <row r="784" customFormat="false" ht="15" hidden="false" customHeight="true" outlineLevel="0" collapsed="false">
      <c r="A784" s="1" t="n">
        <v>2</v>
      </c>
      <c r="B784" s="75" t="n">
        <v>46184</v>
      </c>
      <c r="C784" s="1" t="n">
        <v>11</v>
      </c>
      <c r="D784" s="1" t="s">
        <v>2482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2893</v>
      </c>
      <c r="N784" s="1" t="n">
        <v>3</v>
      </c>
      <c r="O784" s="1" t="n">
        <v>30</v>
      </c>
      <c r="P784" s="1" t="s">
        <v>2455</v>
      </c>
    </row>
    <row r="785" customFormat="false" ht="15" hidden="false" customHeight="true" outlineLevel="0" collapsed="false">
      <c r="A785" s="1" t="n">
        <v>2</v>
      </c>
      <c r="B785" s="75" t="n">
        <v>46184</v>
      </c>
      <c r="C785" s="1" t="n">
        <v>11</v>
      </c>
      <c r="D785" s="1" t="s">
        <v>2482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2894</v>
      </c>
      <c r="N785" s="1" t="n">
        <v>2</v>
      </c>
      <c r="O785" s="1" t="n">
        <v>88</v>
      </c>
      <c r="P785" s="1" t="s">
        <v>2455</v>
      </c>
    </row>
    <row r="786" customFormat="false" ht="15" hidden="false" customHeight="true" outlineLevel="0" collapsed="false">
      <c r="A786" s="1" t="n">
        <v>2</v>
      </c>
      <c r="B786" s="75" t="n">
        <v>46184</v>
      </c>
      <c r="C786" s="1" t="n">
        <v>11</v>
      </c>
      <c r="D786" s="1" t="s">
        <v>2482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2895</v>
      </c>
      <c r="N786" s="1" t="n">
        <v>3</v>
      </c>
      <c r="O786" s="1" t="n">
        <v>54</v>
      </c>
      <c r="P786" s="1" t="s">
        <v>2455</v>
      </c>
    </row>
    <row r="787" customFormat="false" ht="15" hidden="false" customHeight="true" outlineLevel="0" collapsed="false">
      <c r="A787" s="1" t="n">
        <v>2</v>
      </c>
      <c r="B787" s="75" t="n">
        <v>46184</v>
      </c>
      <c r="C787" s="1" t="n">
        <v>11</v>
      </c>
      <c r="D787" s="1" t="s">
        <v>2482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2896</v>
      </c>
      <c r="N787" s="1" t="n">
        <v>3</v>
      </c>
      <c r="O787" s="1" t="n">
        <v>36</v>
      </c>
      <c r="P787" s="1" t="s">
        <v>2455</v>
      </c>
    </row>
    <row r="788" customFormat="false" ht="15" hidden="false" customHeight="true" outlineLevel="0" collapsed="false">
      <c r="A788" s="1" t="n">
        <v>2</v>
      </c>
      <c r="B788" s="75" t="n">
        <v>46184</v>
      </c>
      <c r="C788" s="1" t="n">
        <v>11</v>
      </c>
      <c r="D788" s="1" t="s">
        <v>2482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2897</v>
      </c>
      <c r="N788" s="1" t="n">
        <v>6</v>
      </c>
      <c r="O788" s="1" t="n">
        <v>102</v>
      </c>
      <c r="P788" s="1" t="s">
        <v>2455</v>
      </c>
    </row>
    <row r="789" customFormat="false" ht="15" hidden="false" customHeight="true" outlineLevel="0" collapsed="false">
      <c r="A789" s="1" t="n">
        <v>2</v>
      </c>
      <c r="B789" s="75" t="n">
        <v>46184</v>
      </c>
      <c r="C789" s="1" t="n">
        <v>11</v>
      </c>
      <c r="D789" s="1" t="s">
        <v>2482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2898</v>
      </c>
      <c r="N789" s="1" t="n">
        <v>2</v>
      </c>
      <c r="O789" s="1" t="n">
        <v>34</v>
      </c>
      <c r="P789" s="1" t="s">
        <v>2455</v>
      </c>
    </row>
    <row r="790" customFormat="false" ht="15" hidden="false" customHeight="true" outlineLevel="0" collapsed="false">
      <c r="A790" s="1" t="n">
        <v>2</v>
      </c>
      <c r="B790" s="75" t="n">
        <v>46184</v>
      </c>
      <c r="C790" s="1" t="n">
        <v>11</v>
      </c>
      <c r="D790" s="1" t="s">
        <v>2482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2899</v>
      </c>
      <c r="N790" s="1" t="n">
        <v>2</v>
      </c>
      <c r="O790" s="1" t="n">
        <v>40</v>
      </c>
      <c r="P790" s="1" t="s">
        <v>2455</v>
      </c>
    </row>
    <row r="791" customFormat="false" ht="15" hidden="false" customHeight="true" outlineLevel="0" collapsed="false">
      <c r="A791" s="1" t="n">
        <v>2</v>
      </c>
      <c r="B791" s="75" t="n">
        <v>46184</v>
      </c>
      <c r="C791" s="1" t="n">
        <v>11</v>
      </c>
      <c r="D791" s="1" t="s">
        <v>2482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2900</v>
      </c>
      <c r="N791" s="1" t="n">
        <v>2</v>
      </c>
      <c r="O791" s="1" t="n">
        <v>38</v>
      </c>
      <c r="P791" s="1" t="s">
        <v>2455</v>
      </c>
    </row>
    <row r="792" customFormat="false" ht="15" hidden="false" customHeight="true" outlineLevel="0" collapsed="false">
      <c r="A792" s="1" t="n">
        <v>2</v>
      </c>
      <c r="B792" s="75" t="n">
        <v>46184</v>
      </c>
      <c r="C792" s="1" t="n">
        <v>11</v>
      </c>
      <c r="D792" s="1" t="s">
        <v>2482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2901</v>
      </c>
      <c r="N792" s="1" t="n">
        <v>2</v>
      </c>
      <c r="O792" s="1" t="n">
        <v>122</v>
      </c>
      <c r="P792" s="1" t="s">
        <v>2455</v>
      </c>
    </row>
    <row r="793" customFormat="false" ht="15" hidden="false" customHeight="true" outlineLevel="0" collapsed="false">
      <c r="A793" s="1" t="n">
        <v>2</v>
      </c>
      <c r="B793" s="75" t="n">
        <v>46184</v>
      </c>
      <c r="C793" s="1" t="n">
        <v>11</v>
      </c>
      <c r="D793" s="1" t="s">
        <v>2482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2902</v>
      </c>
      <c r="N793" s="1" t="n">
        <v>3</v>
      </c>
      <c r="O793" s="1" t="n">
        <v>54</v>
      </c>
      <c r="P793" s="1" t="s">
        <v>2455</v>
      </c>
    </row>
    <row r="794" customFormat="false" ht="15" hidden="false" customHeight="true" outlineLevel="0" collapsed="false">
      <c r="A794" s="1" t="n">
        <v>2</v>
      </c>
      <c r="B794" s="75" t="n">
        <v>46184</v>
      </c>
      <c r="C794" s="1" t="n">
        <v>11</v>
      </c>
      <c r="D794" s="1" t="s">
        <v>2482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2903</v>
      </c>
      <c r="N794" s="1" t="n">
        <v>2</v>
      </c>
      <c r="O794" s="1" t="n">
        <v>20</v>
      </c>
      <c r="P794" s="1" t="s">
        <v>2455</v>
      </c>
    </row>
    <row r="795" customFormat="false" ht="15" hidden="false" customHeight="true" outlineLevel="0" collapsed="false">
      <c r="A795" s="1" t="n">
        <v>2</v>
      </c>
      <c r="B795" s="75" t="n">
        <v>46184</v>
      </c>
      <c r="C795" s="1" t="n">
        <v>11</v>
      </c>
      <c r="D795" s="1" t="s">
        <v>2482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2904</v>
      </c>
      <c r="N795" s="1" t="n">
        <v>3</v>
      </c>
      <c r="O795" s="1" t="n">
        <v>126</v>
      </c>
      <c r="P795" s="1" t="s">
        <v>2455</v>
      </c>
    </row>
    <row r="796" customFormat="false" ht="15" hidden="false" customHeight="true" outlineLevel="0" collapsed="false">
      <c r="A796" s="1" t="n">
        <v>2</v>
      </c>
      <c r="B796" s="75" t="n">
        <v>46184</v>
      </c>
      <c r="C796" s="1" t="n">
        <v>11</v>
      </c>
      <c r="D796" s="1" t="s">
        <v>2482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2905</v>
      </c>
      <c r="N796" s="1" t="n">
        <v>3</v>
      </c>
      <c r="O796" s="1" t="n">
        <v>111</v>
      </c>
      <c r="P796" s="1" t="s">
        <v>2455</v>
      </c>
    </row>
    <row r="797" customFormat="false" ht="15" hidden="false" customHeight="true" outlineLevel="0" collapsed="false">
      <c r="A797" s="1" t="n">
        <v>2</v>
      </c>
      <c r="B797" s="75" t="n">
        <v>46184</v>
      </c>
      <c r="C797" s="1" t="n">
        <v>11</v>
      </c>
      <c r="D797" s="1" t="s">
        <v>2482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2906</v>
      </c>
      <c r="N797" s="1" t="n">
        <v>2</v>
      </c>
      <c r="O797" s="1" t="n">
        <v>74</v>
      </c>
      <c r="P797" s="1" t="s">
        <v>2455</v>
      </c>
    </row>
    <row r="798" customFormat="false" ht="15" hidden="false" customHeight="true" outlineLevel="0" collapsed="false">
      <c r="A798" s="1" t="n">
        <v>2</v>
      </c>
      <c r="B798" s="75" t="n">
        <v>46184</v>
      </c>
      <c r="C798" s="1" t="n">
        <v>11</v>
      </c>
      <c r="D798" s="1" t="s">
        <v>2482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2907</v>
      </c>
      <c r="N798" s="1" t="n">
        <v>6</v>
      </c>
      <c r="O798" s="1" t="n">
        <v>126</v>
      </c>
      <c r="P798" s="1" t="s">
        <v>2455</v>
      </c>
    </row>
    <row r="799" customFormat="false" ht="15" hidden="false" customHeight="true" outlineLevel="0" collapsed="false">
      <c r="A799" s="1" t="n">
        <v>2</v>
      </c>
      <c r="B799" s="75" t="n">
        <v>46184</v>
      </c>
      <c r="C799" s="1" t="n">
        <v>11</v>
      </c>
      <c r="D799" s="1" t="s">
        <v>2482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2908</v>
      </c>
      <c r="N799" s="1" t="n">
        <v>3</v>
      </c>
      <c r="O799" s="1" t="n">
        <v>87</v>
      </c>
      <c r="P799" s="1" t="s">
        <v>2455</v>
      </c>
    </row>
    <row r="800" customFormat="false" ht="15" hidden="false" customHeight="true" outlineLevel="0" collapsed="false">
      <c r="A800" s="1" t="n">
        <v>2</v>
      </c>
      <c r="B800" s="75" t="n">
        <v>46184</v>
      </c>
      <c r="C800" s="1" t="n">
        <v>11</v>
      </c>
      <c r="D800" s="1" t="s">
        <v>2482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2909</v>
      </c>
      <c r="N800" s="1" t="n">
        <v>12</v>
      </c>
      <c r="O800" s="1" t="n">
        <v>240</v>
      </c>
      <c r="P800" s="1" t="s">
        <v>2455</v>
      </c>
    </row>
    <row r="801" customFormat="false" ht="15" hidden="false" customHeight="true" outlineLevel="0" collapsed="false">
      <c r="A801" s="1" t="n">
        <v>2</v>
      </c>
      <c r="B801" s="75" t="n">
        <v>46184</v>
      </c>
      <c r="C801" s="1" t="n">
        <v>11</v>
      </c>
      <c r="D801" s="1" t="s">
        <v>2482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2910</v>
      </c>
      <c r="N801" s="1" t="n">
        <v>2</v>
      </c>
      <c r="O801" s="1" t="n">
        <v>90</v>
      </c>
      <c r="P801" s="1" t="s">
        <v>2455</v>
      </c>
    </row>
    <row r="802" customFormat="false" ht="15" hidden="false" customHeight="true" outlineLevel="0" collapsed="false">
      <c r="A802" s="1" t="n">
        <v>2</v>
      </c>
      <c r="B802" s="75" t="n">
        <v>46184</v>
      </c>
      <c r="C802" s="1" t="n">
        <v>11</v>
      </c>
      <c r="D802" s="1" t="s">
        <v>2482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2911</v>
      </c>
      <c r="N802" s="1" t="n">
        <v>6</v>
      </c>
      <c r="O802" s="1" t="n">
        <v>30</v>
      </c>
      <c r="P802" s="1" t="s">
        <v>2455</v>
      </c>
    </row>
    <row r="803" customFormat="false" ht="15" hidden="false" customHeight="true" outlineLevel="0" collapsed="false">
      <c r="A803" s="1" t="n">
        <v>2</v>
      </c>
      <c r="B803" s="75" t="n">
        <v>46184</v>
      </c>
      <c r="C803" s="1" t="n">
        <v>11</v>
      </c>
      <c r="D803" s="1" t="s">
        <v>2482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2912</v>
      </c>
      <c r="N803" s="1" t="n">
        <v>2</v>
      </c>
      <c r="O803" s="1" t="n">
        <v>174</v>
      </c>
      <c r="P803" s="1" t="s">
        <v>2455</v>
      </c>
    </row>
    <row r="804" customFormat="false" ht="15" hidden="false" customHeight="true" outlineLevel="0" collapsed="false">
      <c r="A804" s="1" t="n">
        <v>2</v>
      </c>
      <c r="B804" s="75" t="n">
        <v>46184</v>
      </c>
      <c r="C804" s="1" t="n">
        <v>11</v>
      </c>
      <c r="D804" s="1" t="s">
        <v>2482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2913</v>
      </c>
      <c r="N804" s="1" t="n">
        <v>3</v>
      </c>
      <c r="O804" s="1" t="n">
        <v>49.5</v>
      </c>
      <c r="P804" s="1" t="s">
        <v>2455</v>
      </c>
    </row>
    <row r="805" customFormat="false" ht="15" hidden="false" customHeight="true" outlineLevel="0" collapsed="false">
      <c r="A805" s="1" t="n">
        <v>2</v>
      </c>
      <c r="B805" s="75" t="n">
        <v>46184</v>
      </c>
      <c r="C805" s="1" t="n">
        <v>11</v>
      </c>
      <c r="D805" s="1" t="s">
        <v>2482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2914</v>
      </c>
      <c r="N805" s="1" t="n">
        <v>3</v>
      </c>
      <c r="O805" s="1" t="n">
        <v>45</v>
      </c>
      <c r="P805" s="1" t="s">
        <v>2455</v>
      </c>
    </row>
    <row r="806" customFormat="false" ht="15" hidden="false" customHeight="true" outlineLevel="0" collapsed="false">
      <c r="A806" s="1" t="n">
        <v>2</v>
      </c>
      <c r="B806" s="75" t="n">
        <v>46184</v>
      </c>
      <c r="C806" s="1" t="n">
        <v>11</v>
      </c>
      <c r="D806" s="1" t="s">
        <v>2482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2915</v>
      </c>
      <c r="N806" s="1" t="n">
        <v>2</v>
      </c>
      <c r="O806" s="1" t="n">
        <v>22</v>
      </c>
      <c r="P806" s="1" t="s">
        <v>2455</v>
      </c>
    </row>
    <row r="807" customFormat="false" ht="15" hidden="false" customHeight="true" outlineLevel="0" collapsed="false">
      <c r="A807" s="1" t="n">
        <v>2</v>
      </c>
      <c r="B807" s="75" t="n">
        <v>46184</v>
      </c>
      <c r="C807" s="1" t="n">
        <v>11</v>
      </c>
      <c r="D807" s="1" t="s">
        <v>2482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2916</v>
      </c>
      <c r="N807" s="1" t="n">
        <v>2</v>
      </c>
      <c r="O807" s="1" t="n">
        <v>44</v>
      </c>
      <c r="P807" s="1" t="s">
        <v>2455</v>
      </c>
    </row>
    <row r="808" customFormat="false" ht="15" hidden="false" customHeight="true" outlineLevel="0" collapsed="false">
      <c r="A808" s="1" t="n">
        <v>2</v>
      </c>
      <c r="B808" s="75" t="n">
        <v>46184</v>
      </c>
      <c r="C808" s="1" t="n">
        <v>11</v>
      </c>
      <c r="D808" s="1" t="s">
        <v>2482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2917</v>
      </c>
      <c r="N808" s="1" t="n">
        <v>2</v>
      </c>
      <c r="O808" s="1" t="n">
        <v>18</v>
      </c>
      <c r="P808" s="1" t="s">
        <v>2455</v>
      </c>
    </row>
    <row r="809" customFormat="false" ht="15" hidden="false" customHeight="true" outlineLevel="0" collapsed="false">
      <c r="A809" s="1" t="n">
        <v>2</v>
      </c>
      <c r="B809" s="75" t="n">
        <v>46184</v>
      </c>
      <c r="C809" s="1" t="n">
        <v>11</v>
      </c>
      <c r="D809" s="1" t="s">
        <v>2482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2918</v>
      </c>
      <c r="N809" s="1" t="n">
        <v>2</v>
      </c>
      <c r="O809" s="1" t="n">
        <v>200</v>
      </c>
      <c r="P809" s="1" t="s">
        <v>2455</v>
      </c>
    </row>
    <row r="810" customFormat="false" ht="15" hidden="false" customHeight="true" outlineLevel="0" collapsed="false">
      <c r="A810" s="1" t="n">
        <v>2</v>
      </c>
      <c r="B810" s="75" t="n">
        <v>46184</v>
      </c>
      <c r="C810" s="1" t="n">
        <v>11</v>
      </c>
      <c r="D810" s="1" t="s">
        <v>2482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2919</v>
      </c>
      <c r="N810" s="1" t="n">
        <v>2</v>
      </c>
      <c r="O810" s="1" t="n">
        <v>40</v>
      </c>
      <c r="P810" s="1" t="s">
        <v>2455</v>
      </c>
    </row>
    <row r="811" customFormat="false" ht="15" hidden="false" customHeight="true" outlineLevel="0" collapsed="false">
      <c r="A811" s="1" t="n">
        <v>2</v>
      </c>
      <c r="B811" s="75" t="n">
        <v>46184</v>
      </c>
      <c r="C811" s="1" t="n">
        <v>11</v>
      </c>
      <c r="D811" s="1" t="s">
        <v>2482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2920</v>
      </c>
      <c r="N811" s="1" t="n">
        <v>5</v>
      </c>
      <c r="O811" s="1" t="n">
        <v>70</v>
      </c>
      <c r="P811" s="1" t="s">
        <v>2455</v>
      </c>
    </row>
    <row r="812" customFormat="false" ht="15" hidden="false" customHeight="true" outlineLevel="0" collapsed="false">
      <c r="A812" s="1" t="n">
        <v>2</v>
      </c>
      <c r="B812" s="75" t="n">
        <v>46184</v>
      </c>
      <c r="C812" s="1" t="n">
        <v>11</v>
      </c>
      <c r="D812" s="1" t="s">
        <v>2482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2921</v>
      </c>
      <c r="N812" s="1" t="n">
        <v>12</v>
      </c>
      <c r="O812" s="1" t="n">
        <v>66</v>
      </c>
      <c r="P812" s="1" t="s">
        <v>2455</v>
      </c>
    </row>
    <row r="813" customFormat="false" ht="15" hidden="false" customHeight="true" outlineLevel="0" collapsed="false">
      <c r="A813" s="1" t="n">
        <v>2</v>
      </c>
      <c r="B813" s="75" t="n">
        <v>46184</v>
      </c>
      <c r="C813" s="1" t="n">
        <v>11</v>
      </c>
      <c r="D813" s="1" t="s">
        <v>2482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2922</v>
      </c>
      <c r="N813" s="1" t="n">
        <v>3</v>
      </c>
      <c r="O813" s="1" t="n">
        <v>99</v>
      </c>
      <c r="P813" s="1" t="s">
        <v>2455</v>
      </c>
    </row>
    <row r="814" customFormat="false" ht="15" hidden="false" customHeight="true" outlineLevel="0" collapsed="false">
      <c r="A814" s="1" t="n">
        <v>2</v>
      </c>
      <c r="B814" s="75" t="n">
        <v>46184</v>
      </c>
      <c r="C814" s="1" t="n">
        <v>11</v>
      </c>
      <c r="D814" s="1" t="s">
        <v>2482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2923</v>
      </c>
      <c r="N814" s="1" t="n">
        <v>12</v>
      </c>
      <c r="O814" s="1" t="n">
        <v>30</v>
      </c>
      <c r="P814" s="1" t="s">
        <v>2455</v>
      </c>
    </row>
    <row r="815" customFormat="false" ht="15" hidden="false" customHeight="true" outlineLevel="0" collapsed="false">
      <c r="A815" s="1" t="n">
        <v>2</v>
      </c>
      <c r="B815" s="75" t="n">
        <v>46184</v>
      </c>
      <c r="C815" s="1" t="n">
        <v>11</v>
      </c>
      <c r="D815" s="1" t="s">
        <v>2482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2924</v>
      </c>
      <c r="N815" s="1" t="n">
        <v>12</v>
      </c>
      <c r="O815" s="1" t="n">
        <v>39.13</v>
      </c>
      <c r="P815" s="1" t="s">
        <v>2455</v>
      </c>
    </row>
    <row r="816" customFormat="false" ht="15" hidden="false" customHeight="true" outlineLevel="0" collapsed="false">
      <c r="A816" s="1" t="n">
        <v>2</v>
      </c>
      <c r="B816" s="75" t="n">
        <v>46184</v>
      </c>
      <c r="C816" s="1" t="n">
        <v>11</v>
      </c>
      <c r="D816" s="1" t="s">
        <v>2482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2925</v>
      </c>
      <c r="N816" s="1" t="n">
        <v>30</v>
      </c>
      <c r="O816" s="1" t="n">
        <v>74.39</v>
      </c>
      <c r="P816" s="1" t="s">
        <v>2455</v>
      </c>
    </row>
    <row r="817" customFormat="false" ht="15" hidden="false" customHeight="true" outlineLevel="0" collapsed="false">
      <c r="A817" s="1" t="n">
        <v>2</v>
      </c>
      <c r="B817" s="75" t="n">
        <v>46184</v>
      </c>
      <c r="C817" s="1" t="n">
        <v>11</v>
      </c>
      <c r="D817" s="1" t="s">
        <v>2482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2926</v>
      </c>
      <c r="N817" s="1" t="n">
        <v>30</v>
      </c>
      <c r="O817" s="1" t="n">
        <v>83.36</v>
      </c>
      <c r="P817" s="1" t="s">
        <v>2455</v>
      </c>
    </row>
    <row r="818" customFormat="false" ht="15" hidden="false" customHeight="true" outlineLevel="0" collapsed="false">
      <c r="A818" s="1" t="n">
        <v>2</v>
      </c>
      <c r="B818" s="75" t="n">
        <v>46184</v>
      </c>
      <c r="C818" s="1" t="n">
        <v>11</v>
      </c>
      <c r="D818" s="1" t="s">
        <v>2482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2927</v>
      </c>
      <c r="N818" s="1" t="n">
        <v>6</v>
      </c>
      <c r="O818" s="1" t="n">
        <v>37.64</v>
      </c>
      <c r="P818" s="1" t="s">
        <v>2455</v>
      </c>
    </row>
    <row r="819" customFormat="false" ht="15" hidden="false" customHeight="true" outlineLevel="0" collapsed="false">
      <c r="A819" s="1" t="n">
        <v>2</v>
      </c>
      <c r="B819" s="75" t="n">
        <v>46184</v>
      </c>
      <c r="C819" s="1" t="n">
        <v>11</v>
      </c>
      <c r="D819" s="1" t="s">
        <v>2482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2928</v>
      </c>
      <c r="N819" s="1" t="n">
        <v>30</v>
      </c>
      <c r="O819" s="1" t="n">
        <v>83.2</v>
      </c>
      <c r="P819" s="1" t="s">
        <v>2455</v>
      </c>
    </row>
    <row r="820" customFormat="false" ht="15" hidden="false" customHeight="true" outlineLevel="0" collapsed="false">
      <c r="A820" s="1" t="n">
        <v>2</v>
      </c>
      <c r="B820" s="75" t="n">
        <v>46184</v>
      </c>
      <c r="C820" s="1" t="n">
        <v>11</v>
      </c>
      <c r="D820" s="1" t="s">
        <v>2482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2929</v>
      </c>
      <c r="N820" s="1" t="n">
        <v>30</v>
      </c>
      <c r="O820" s="1" t="n">
        <v>83.2</v>
      </c>
      <c r="P820" s="1" t="s">
        <v>2455</v>
      </c>
    </row>
    <row r="821" customFormat="false" ht="15" hidden="false" customHeight="true" outlineLevel="0" collapsed="false">
      <c r="A821" s="1" t="n">
        <v>2</v>
      </c>
      <c r="B821" s="75" t="n">
        <v>46184</v>
      </c>
      <c r="C821" s="1" t="n">
        <v>11</v>
      </c>
      <c r="D821" s="1" t="s">
        <v>2482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2930</v>
      </c>
      <c r="N821" s="1" t="n">
        <v>30</v>
      </c>
      <c r="O821" s="1" t="n">
        <v>83.2</v>
      </c>
      <c r="P821" s="1" t="s">
        <v>2455</v>
      </c>
    </row>
    <row r="822" customFormat="false" ht="15" hidden="false" customHeight="true" outlineLevel="0" collapsed="false">
      <c r="A822" s="1" t="n">
        <v>2</v>
      </c>
      <c r="B822" s="75" t="n">
        <v>46184</v>
      </c>
      <c r="C822" s="1" t="n">
        <v>11</v>
      </c>
      <c r="D822" s="1" t="s">
        <v>2482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2931</v>
      </c>
      <c r="N822" s="1" t="n">
        <v>30</v>
      </c>
      <c r="O822" s="1" t="n">
        <v>61.12</v>
      </c>
      <c r="P822" s="1" t="s">
        <v>2455</v>
      </c>
    </row>
    <row r="823" customFormat="false" ht="15" hidden="false" customHeight="true" outlineLevel="0" collapsed="false">
      <c r="A823" s="1" t="n">
        <v>2</v>
      </c>
      <c r="B823" s="75" t="n">
        <v>46184</v>
      </c>
      <c r="C823" s="1" t="n">
        <v>11</v>
      </c>
      <c r="D823" s="1" t="s">
        <v>2482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2932</v>
      </c>
      <c r="N823" s="1" t="n">
        <v>30</v>
      </c>
      <c r="O823" s="1" t="n">
        <v>61.12</v>
      </c>
      <c r="P823" s="1" t="s">
        <v>2455</v>
      </c>
    </row>
    <row r="824" customFormat="false" ht="15" hidden="false" customHeight="true" outlineLevel="0" collapsed="false">
      <c r="A824" s="1" t="n">
        <v>2</v>
      </c>
      <c r="B824" s="75" t="n">
        <v>46184</v>
      </c>
      <c r="C824" s="1" t="n">
        <v>11</v>
      </c>
      <c r="D824" s="1" t="s">
        <v>2482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2933</v>
      </c>
      <c r="N824" s="1" t="n">
        <v>30</v>
      </c>
      <c r="O824" s="1" t="n">
        <v>57.43</v>
      </c>
      <c r="P824" s="1" t="s">
        <v>2455</v>
      </c>
    </row>
    <row r="825" customFormat="false" ht="15" hidden="false" customHeight="true" outlineLevel="0" collapsed="false">
      <c r="A825" s="1" t="n">
        <v>2</v>
      </c>
      <c r="B825" s="75" t="n">
        <v>46184</v>
      </c>
      <c r="C825" s="1" t="n">
        <v>11</v>
      </c>
      <c r="D825" s="1" t="s">
        <v>2482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2934</v>
      </c>
      <c r="N825" s="1" t="n">
        <v>30</v>
      </c>
      <c r="O825" s="1" t="n">
        <v>61.12</v>
      </c>
      <c r="P825" s="1" t="s">
        <v>2455</v>
      </c>
    </row>
    <row r="826" customFormat="false" ht="15" hidden="false" customHeight="true" outlineLevel="0" collapsed="false">
      <c r="A826" s="1" t="n">
        <v>2</v>
      </c>
      <c r="B826" s="75" t="n">
        <v>46184</v>
      </c>
      <c r="C826" s="1" t="n">
        <v>11</v>
      </c>
      <c r="D826" s="1" t="s">
        <v>2482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2935</v>
      </c>
      <c r="N826" s="1" t="n">
        <v>60</v>
      </c>
      <c r="O826" s="1" t="n">
        <v>114.85</v>
      </c>
      <c r="P826" s="1" t="s">
        <v>2455</v>
      </c>
    </row>
    <row r="827" customFormat="false" ht="15" hidden="false" customHeight="true" outlineLevel="0" collapsed="false">
      <c r="A827" s="1" t="n">
        <v>2</v>
      </c>
      <c r="B827" s="75" t="n">
        <v>46184</v>
      </c>
      <c r="C827" s="1" t="n">
        <v>11</v>
      </c>
      <c r="D827" s="1" t="s">
        <v>2482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2936</v>
      </c>
      <c r="N827" s="1" t="n">
        <v>60</v>
      </c>
      <c r="O827" s="1" t="n">
        <v>114.85</v>
      </c>
      <c r="P827" s="1" t="s">
        <v>2455</v>
      </c>
    </row>
    <row r="828" customFormat="false" ht="15" hidden="false" customHeight="true" outlineLevel="0" collapsed="false">
      <c r="A828" s="1" t="n">
        <v>2</v>
      </c>
      <c r="B828" s="75" t="n">
        <v>46184</v>
      </c>
      <c r="C828" s="1" t="n">
        <v>11</v>
      </c>
      <c r="D828" s="1" t="s">
        <v>2482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2937</v>
      </c>
      <c r="N828" s="1" t="n">
        <v>60</v>
      </c>
      <c r="O828" s="1" t="n">
        <v>114.85</v>
      </c>
      <c r="P828" s="1" t="s">
        <v>2455</v>
      </c>
    </row>
    <row r="829" customFormat="false" ht="15" hidden="false" customHeight="true" outlineLevel="0" collapsed="false">
      <c r="A829" s="1" t="n">
        <v>2</v>
      </c>
      <c r="B829" s="75" t="n">
        <v>46184</v>
      </c>
      <c r="C829" s="1" t="n">
        <v>11</v>
      </c>
      <c r="D829" s="1" t="s">
        <v>2482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2938</v>
      </c>
      <c r="N829" s="1" t="n">
        <v>120</v>
      </c>
      <c r="O829" s="1" t="n">
        <v>178.64</v>
      </c>
      <c r="P829" s="1" t="s">
        <v>2455</v>
      </c>
    </row>
    <row r="830" customFormat="false" ht="15" hidden="false" customHeight="true" outlineLevel="0" collapsed="false">
      <c r="A830" s="1" t="n">
        <v>2</v>
      </c>
      <c r="B830" s="75" t="n">
        <v>46184</v>
      </c>
      <c r="C830" s="1" t="n">
        <v>11</v>
      </c>
      <c r="D830" s="1" t="s">
        <v>2482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2939</v>
      </c>
      <c r="N830" s="1" t="n">
        <v>120</v>
      </c>
      <c r="O830" s="1" t="n">
        <v>178.64</v>
      </c>
      <c r="P830" s="1" t="s">
        <v>2455</v>
      </c>
    </row>
    <row r="831" customFormat="false" ht="15" hidden="false" customHeight="true" outlineLevel="0" collapsed="false">
      <c r="A831" s="1" t="n">
        <v>2</v>
      </c>
      <c r="B831" s="75" t="n">
        <v>46184</v>
      </c>
      <c r="C831" s="1" t="n">
        <v>11</v>
      </c>
      <c r="D831" s="1" t="s">
        <v>2482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2940</v>
      </c>
      <c r="N831" s="1" t="n">
        <v>36</v>
      </c>
      <c r="O831" s="1" t="n">
        <v>77.4</v>
      </c>
      <c r="P831" s="1" t="s">
        <v>2455</v>
      </c>
    </row>
    <row r="832" customFormat="false" ht="15" hidden="false" customHeight="true" outlineLevel="0" collapsed="false">
      <c r="A832" s="1" t="n">
        <v>2</v>
      </c>
      <c r="B832" s="75" t="n">
        <v>46184</v>
      </c>
      <c r="C832" s="1" t="n">
        <v>11</v>
      </c>
      <c r="D832" s="1" t="s">
        <v>2482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2941</v>
      </c>
      <c r="N832" s="1" t="n">
        <v>36</v>
      </c>
      <c r="O832" s="1" t="n">
        <v>77.4</v>
      </c>
      <c r="P832" s="1" t="s">
        <v>2455</v>
      </c>
    </row>
    <row r="833" customFormat="false" ht="15" hidden="false" customHeight="true" outlineLevel="0" collapsed="false">
      <c r="A833" s="1" t="n">
        <v>2</v>
      </c>
      <c r="B833" s="75" t="n">
        <v>46184</v>
      </c>
      <c r="C833" s="1" t="n">
        <v>11</v>
      </c>
      <c r="D833" s="1" t="s">
        <v>2482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2942</v>
      </c>
      <c r="N833" s="1" t="n">
        <v>36</v>
      </c>
      <c r="O833" s="1" t="n">
        <v>77.4</v>
      </c>
      <c r="P833" s="1" t="s">
        <v>2455</v>
      </c>
    </row>
    <row r="834" customFormat="false" ht="15" hidden="false" customHeight="true" outlineLevel="0" collapsed="false">
      <c r="A834" s="1" t="n">
        <v>2</v>
      </c>
      <c r="B834" s="75" t="n">
        <v>46184</v>
      </c>
      <c r="C834" s="1" t="n">
        <v>11</v>
      </c>
      <c r="D834" s="1" t="s">
        <v>2482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2943</v>
      </c>
      <c r="N834" s="1" t="n">
        <v>180</v>
      </c>
      <c r="O834" s="1" t="n">
        <v>387</v>
      </c>
      <c r="P834" s="1" t="s">
        <v>2455</v>
      </c>
    </row>
    <row r="835" customFormat="false" ht="15" hidden="false" customHeight="true" outlineLevel="0" collapsed="false">
      <c r="A835" s="1" t="n">
        <v>2</v>
      </c>
      <c r="B835" s="75" t="n">
        <v>46184</v>
      </c>
      <c r="C835" s="1" t="n">
        <v>11</v>
      </c>
      <c r="D835" s="1" t="s">
        <v>2482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2944</v>
      </c>
      <c r="N835" s="1" t="n">
        <v>180</v>
      </c>
      <c r="O835" s="1" t="n">
        <v>387</v>
      </c>
      <c r="P835" s="1" t="s">
        <v>2455</v>
      </c>
    </row>
    <row r="836" customFormat="false" ht="15" hidden="false" customHeight="true" outlineLevel="0" collapsed="false">
      <c r="A836" s="1" t="n">
        <v>2</v>
      </c>
      <c r="B836" s="75" t="n">
        <v>46184</v>
      </c>
      <c r="C836" s="1" t="n">
        <v>11</v>
      </c>
      <c r="D836" s="1" t="s">
        <v>2482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2945</v>
      </c>
      <c r="N836" s="1" t="n">
        <v>72</v>
      </c>
      <c r="O836" s="1" t="n">
        <v>154.8</v>
      </c>
      <c r="P836" s="1" t="s">
        <v>2455</v>
      </c>
    </row>
    <row r="837" customFormat="false" ht="15" hidden="false" customHeight="true" outlineLevel="0" collapsed="false">
      <c r="A837" s="1" t="n">
        <v>2</v>
      </c>
      <c r="B837" s="75" t="n">
        <v>46184</v>
      </c>
      <c r="C837" s="1" t="n">
        <v>11</v>
      </c>
      <c r="D837" s="1" t="s">
        <v>2482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2946</v>
      </c>
      <c r="N837" s="1" t="n">
        <v>80</v>
      </c>
      <c r="O837" s="1" t="n">
        <v>119.1</v>
      </c>
      <c r="P837" s="1" t="s">
        <v>2455</v>
      </c>
    </row>
    <row r="838" customFormat="false" ht="15" hidden="false" customHeight="true" outlineLevel="0" collapsed="false">
      <c r="A838" s="1" t="n">
        <v>2</v>
      </c>
      <c r="B838" s="75" t="n">
        <v>46184</v>
      </c>
      <c r="C838" s="1" t="n">
        <v>11</v>
      </c>
      <c r="D838" s="1" t="s">
        <v>2482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2947</v>
      </c>
      <c r="N838" s="1" t="n">
        <v>36</v>
      </c>
      <c r="O838" s="1" t="n">
        <v>77.4</v>
      </c>
      <c r="P838" s="1" t="s">
        <v>2455</v>
      </c>
    </row>
    <row r="839" customFormat="false" ht="15" hidden="false" customHeight="true" outlineLevel="0" collapsed="false">
      <c r="A839" s="1" t="n">
        <v>2</v>
      </c>
      <c r="B839" s="75" t="n">
        <v>46184</v>
      </c>
      <c r="C839" s="1" t="n">
        <v>11</v>
      </c>
      <c r="D839" s="1" t="s">
        <v>2482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2948</v>
      </c>
      <c r="N839" s="1" t="n">
        <v>36</v>
      </c>
      <c r="O839" s="1" t="n">
        <v>77.4</v>
      </c>
      <c r="P839" s="1" t="s">
        <v>2455</v>
      </c>
    </row>
    <row r="840" customFormat="false" ht="15" hidden="false" customHeight="true" outlineLevel="0" collapsed="false">
      <c r="A840" s="1" t="n">
        <v>2</v>
      </c>
      <c r="B840" s="75" t="n">
        <v>46184</v>
      </c>
      <c r="C840" s="1" t="n">
        <v>11</v>
      </c>
      <c r="D840" s="1" t="s">
        <v>2482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2949</v>
      </c>
      <c r="N840" s="1" t="n">
        <v>36</v>
      </c>
      <c r="O840" s="1" t="n">
        <v>77.4</v>
      </c>
      <c r="P840" s="1" t="s">
        <v>2455</v>
      </c>
    </row>
    <row r="841" customFormat="false" ht="15" hidden="false" customHeight="true" outlineLevel="0" collapsed="false">
      <c r="A841" s="1" t="n">
        <v>2</v>
      </c>
      <c r="B841" s="75" t="n">
        <v>46184</v>
      </c>
      <c r="C841" s="1" t="n">
        <v>11</v>
      </c>
      <c r="D841" s="1" t="s">
        <v>2482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2950</v>
      </c>
      <c r="N841" s="1" t="n">
        <v>12</v>
      </c>
      <c r="O841" s="1" t="n">
        <v>54.58</v>
      </c>
      <c r="P841" s="1" t="s">
        <v>2455</v>
      </c>
    </row>
    <row r="842" customFormat="false" ht="15" hidden="false" customHeight="true" outlineLevel="0" collapsed="false">
      <c r="A842" s="1" t="n">
        <v>2</v>
      </c>
      <c r="B842" s="75" t="n">
        <v>46184</v>
      </c>
      <c r="C842" s="1" t="n">
        <v>11</v>
      </c>
      <c r="D842" s="1" t="s">
        <v>2482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2951</v>
      </c>
      <c r="N842" s="1" t="n">
        <v>12</v>
      </c>
      <c r="O842" s="1" t="n">
        <v>54.58</v>
      </c>
      <c r="P842" s="1" t="s">
        <v>2455</v>
      </c>
    </row>
    <row r="843" customFormat="false" ht="15" hidden="false" customHeight="true" outlineLevel="0" collapsed="false">
      <c r="A843" s="1" t="n">
        <v>2</v>
      </c>
      <c r="B843" s="75" t="n">
        <v>46184</v>
      </c>
      <c r="C843" s="1" t="n">
        <v>11</v>
      </c>
      <c r="D843" s="1" t="s">
        <v>2482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2952</v>
      </c>
      <c r="N843" s="1" t="n">
        <v>12</v>
      </c>
      <c r="O843" s="1" t="n">
        <v>54.58</v>
      </c>
      <c r="P843" s="1" t="s">
        <v>2455</v>
      </c>
    </row>
    <row r="844" customFormat="false" ht="15" hidden="false" customHeight="true" outlineLevel="0" collapsed="false">
      <c r="A844" s="1" t="n">
        <v>2</v>
      </c>
      <c r="B844" s="75" t="n">
        <v>46184</v>
      </c>
      <c r="C844" s="1" t="n">
        <v>11</v>
      </c>
      <c r="D844" s="1" t="s">
        <v>2482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2953</v>
      </c>
      <c r="N844" s="1" t="n">
        <v>12</v>
      </c>
      <c r="O844" s="1" t="n">
        <v>54.58</v>
      </c>
      <c r="P844" s="1" t="s">
        <v>2455</v>
      </c>
    </row>
    <row r="845" customFormat="false" ht="15" hidden="false" customHeight="true" outlineLevel="0" collapsed="false">
      <c r="A845" s="1" t="n">
        <v>2</v>
      </c>
      <c r="B845" s="75" t="n">
        <v>46184</v>
      </c>
      <c r="C845" s="1" t="n">
        <v>11</v>
      </c>
      <c r="D845" s="1" t="s">
        <v>2482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2954</v>
      </c>
      <c r="N845" s="1" t="n">
        <v>36</v>
      </c>
      <c r="O845" s="1" t="n">
        <v>77.4</v>
      </c>
      <c r="P845" s="1" t="s">
        <v>2455</v>
      </c>
    </row>
    <row r="846" customFormat="false" ht="15" hidden="false" customHeight="true" outlineLevel="0" collapsed="false">
      <c r="A846" s="1" t="n">
        <v>2</v>
      </c>
      <c r="B846" s="75" t="n">
        <v>46184</v>
      </c>
      <c r="C846" s="1" t="n">
        <v>11</v>
      </c>
      <c r="D846" s="1" t="s">
        <v>2482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2955</v>
      </c>
      <c r="N846" s="1" t="n">
        <v>36</v>
      </c>
      <c r="O846" s="1" t="n">
        <v>77.4</v>
      </c>
      <c r="P846" s="1" t="s">
        <v>2455</v>
      </c>
    </row>
    <row r="847" customFormat="false" ht="15" hidden="false" customHeight="true" outlineLevel="0" collapsed="false">
      <c r="A847" s="1" t="n">
        <v>2</v>
      </c>
      <c r="B847" s="75" t="n">
        <v>46185</v>
      </c>
      <c r="C847" s="1" t="n">
        <v>1</v>
      </c>
      <c r="D847" s="1" t="s">
        <v>2453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2454</v>
      </c>
      <c r="N847" s="1" t="n">
        <v>10</v>
      </c>
      <c r="O847" s="1" t="n">
        <v>49.9</v>
      </c>
      <c r="P847" s="1" t="s">
        <v>2455</v>
      </c>
    </row>
    <row r="848" customFormat="false" ht="15" hidden="false" customHeight="true" outlineLevel="0" collapsed="false">
      <c r="A848" s="1" t="n">
        <v>2</v>
      </c>
      <c r="B848" s="75" t="n">
        <v>46185</v>
      </c>
      <c r="C848" s="1" t="n">
        <v>1</v>
      </c>
      <c r="D848" s="1" t="s">
        <v>2453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2456</v>
      </c>
      <c r="N848" s="1" t="n">
        <v>30</v>
      </c>
      <c r="O848" s="1" t="n">
        <v>135</v>
      </c>
      <c r="P848" s="1" t="s">
        <v>2455</v>
      </c>
    </row>
    <row r="849" customFormat="false" ht="15" hidden="false" customHeight="true" outlineLevel="0" collapsed="false">
      <c r="A849" s="1" t="n">
        <v>2</v>
      </c>
      <c r="B849" s="75" t="n">
        <v>46185</v>
      </c>
      <c r="C849" s="1" t="n">
        <v>1</v>
      </c>
      <c r="D849" s="1" t="s">
        <v>2453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2457</v>
      </c>
      <c r="N849" s="1" t="n">
        <v>20</v>
      </c>
      <c r="O849" s="1" t="n">
        <v>99.8</v>
      </c>
      <c r="P849" s="1" t="s">
        <v>2455</v>
      </c>
    </row>
    <row r="850" customFormat="false" ht="15" hidden="false" customHeight="true" outlineLevel="0" collapsed="false">
      <c r="A850" s="1" t="n">
        <v>2</v>
      </c>
      <c r="B850" s="75" t="n">
        <v>46185</v>
      </c>
      <c r="C850" s="1" t="n">
        <v>1</v>
      </c>
      <c r="D850" s="1" t="s">
        <v>2453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2956</v>
      </c>
      <c r="N850" s="1" t="n">
        <v>5</v>
      </c>
      <c r="O850" s="1" t="n">
        <v>22.5</v>
      </c>
      <c r="P850" s="1" t="s">
        <v>2455</v>
      </c>
    </row>
    <row r="851" customFormat="false" ht="15" hidden="false" customHeight="true" outlineLevel="0" collapsed="false">
      <c r="A851" s="1" t="n">
        <v>2</v>
      </c>
      <c r="B851" s="75" t="n">
        <v>46185</v>
      </c>
      <c r="C851" s="1" t="n">
        <v>1</v>
      </c>
      <c r="D851" s="1" t="s">
        <v>2453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2595</v>
      </c>
      <c r="N851" s="1" t="n">
        <v>5</v>
      </c>
      <c r="O851" s="1" t="n">
        <v>22.5</v>
      </c>
      <c r="P851" s="1" t="s">
        <v>2455</v>
      </c>
    </row>
    <row r="852" customFormat="false" ht="15" hidden="false" customHeight="true" outlineLevel="0" collapsed="false">
      <c r="A852" s="1" t="n">
        <v>2</v>
      </c>
      <c r="B852" s="75" t="n">
        <v>46185</v>
      </c>
      <c r="C852" s="1" t="n">
        <v>1</v>
      </c>
      <c r="D852" s="1" t="s">
        <v>2453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2458</v>
      </c>
      <c r="N852" s="1" t="n">
        <v>10</v>
      </c>
      <c r="O852" s="1" t="n">
        <v>49.9</v>
      </c>
      <c r="P852" s="1" t="s">
        <v>2455</v>
      </c>
    </row>
    <row r="853" customFormat="false" ht="15" hidden="false" customHeight="true" outlineLevel="0" collapsed="false">
      <c r="A853" s="1" t="n">
        <v>2</v>
      </c>
      <c r="B853" s="75" t="n">
        <v>46185</v>
      </c>
      <c r="C853" s="1" t="n">
        <v>1</v>
      </c>
      <c r="D853" s="1" t="s">
        <v>2453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2513</v>
      </c>
      <c r="N853" s="1" t="n">
        <v>2</v>
      </c>
      <c r="O853" s="1" t="n">
        <v>15.4</v>
      </c>
      <c r="P853" s="1" t="s">
        <v>2455</v>
      </c>
    </row>
    <row r="854" customFormat="false" ht="15" hidden="false" customHeight="true" outlineLevel="0" collapsed="false">
      <c r="A854" s="1" t="n">
        <v>2</v>
      </c>
      <c r="B854" s="75" t="n">
        <v>46185</v>
      </c>
      <c r="C854" s="1" t="n">
        <v>1</v>
      </c>
      <c r="D854" s="1" t="s">
        <v>2453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2514</v>
      </c>
      <c r="N854" s="1" t="n">
        <v>2</v>
      </c>
      <c r="O854" s="1" t="n">
        <v>11.44</v>
      </c>
      <c r="P854" s="1" t="s">
        <v>2455</v>
      </c>
    </row>
    <row r="855" customFormat="false" ht="15" hidden="false" customHeight="true" outlineLevel="0" collapsed="false">
      <c r="A855" s="1" t="n">
        <v>2</v>
      </c>
      <c r="B855" s="75" t="n">
        <v>46185</v>
      </c>
      <c r="C855" s="1" t="n">
        <v>1</v>
      </c>
      <c r="D855" s="1" t="s">
        <v>2453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2515</v>
      </c>
      <c r="N855" s="1" t="n">
        <v>10</v>
      </c>
      <c r="O855" s="1" t="n">
        <v>70</v>
      </c>
      <c r="P855" s="1" t="s">
        <v>2455</v>
      </c>
    </row>
    <row r="856" customFormat="false" ht="15" hidden="false" customHeight="true" outlineLevel="0" collapsed="false">
      <c r="A856" s="1" t="n">
        <v>2</v>
      </c>
      <c r="B856" s="75" t="n">
        <v>46185</v>
      </c>
      <c r="C856" s="1" t="n">
        <v>1</v>
      </c>
      <c r="D856" s="1" t="s">
        <v>2453</v>
      </c>
      <c r="E856" s="1" t="n">
        <v>1328</v>
      </c>
      <c r="F856" s="1" t="s">
        <v>95</v>
      </c>
      <c r="I856" s="1" t="n">
        <v>3741</v>
      </c>
      <c r="J856" s="1" t="n">
        <v>31784</v>
      </c>
      <c r="K856" s="1" t="n">
        <v>7898588380545</v>
      </c>
      <c r="L856" s="1" t="s">
        <v>2601</v>
      </c>
      <c r="N856" s="1" t="n">
        <v>2</v>
      </c>
      <c r="O856" s="1" t="n">
        <v>11.44</v>
      </c>
      <c r="P856" s="1" t="s">
        <v>2455</v>
      </c>
    </row>
    <row r="857" customFormat="false" ht="15" hidden="false" customHeight="true" outlineLevel="0" collapsed="false">
      <c r="A857" s="1" t="n">
        <v>2</v>
      </c>
      <c r="B857" s="75" t="n">
        <v>46185</v>
      </c>
      <c r="C857" s="1" t="n">
        <v>1</v>
      </c>
      <c r="D857" s="1" t="s">
        <v>2453</v>
      </c>
      <c r="E857" s="1" t="n">
        <v>1328</v>
      </c>
      <c r="F857" s="1" t="s">
        <v>95</v>
      </c>
      <c r="I857" s="1" t="n">
        <v>3741</v>
      </c>
      <c r="J857" s="1" t="n">
        <v>31782</v>
      </c>
      <c r="K857" s="1" t="n">
        <v>7898588380132</v>
      </c>
      <c r="L857" s="1" t="s">
        <v>2516</v>
      </c>
      <c r="N857" s="1" t="n">
        <v>2</v>
      </c>
      <c r="O857" s="1" t="n">
        <v>11.44</v>
      </c>
      <c r="P857" s="1" t="s">
        <v>2455</v>
      </c>
    </row>
    <row r="858" customFormat="false" ht="15" hidden="false" customHeight="true" outlineLevel="0" collapsed="false">
      <c r="A858" s="1" t="n">
        <v>2</v>
      </c>
      <c r="B858" s="75" t="n">
        <v>46185</v>
      </c>
      <c r="C858" s="1" t="n">
        <v>1</v>
      </c>
      <c r="D858" s="1" t="s">
        <v>2453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2517</v>
      </c>
      <c r="N858" s="1" t="n">
        <v>3</v>
      </c>
      <c r="O858" s="1" t="n">
        <v>17.16</v>
      </c>
      <c r="P858" s="1" t="s">
        <v>2455</v>
      </c>
    </row>
    <row r="859" customFormat="false" ht="15" hidden="false" customHeight="true" outlineLevel="0" collapsed="false">
      <c r="A859" s="1" t="n">
        <v>2</v>
      </c>
      <c r="B859" s="75" t="n">
        <v>46185</v>
      </c>
      <c r="C859" s="1" t="n">
        <v>1</v>
      </c>
      <c r="D859" s="1" t="s">
        <v>2453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2518</v>
      </c>
      <c r="N859" s="1" t="n">
        <v>3</v>
      </c>
      <c r="O859" s="1" t="n">
        <v>25.2</v>
      </c>
      <c r="P859" s="1" t="s">
        <v>2455</v>
      </c>
    </row>
    <row r="860" customFormat="false" ht="15" hidden="false" customHeight="true" outlineLevel="0" collapsed="false">
      <c r="A860" s="1" t="n">
        <v>2</v>
      </c>
      <c r="B860" s="75" t="n">
        <v>46185</v>
      </c>
      <c r="C860" s="1" t="n">
        <v>1</v>
      </c>
      <c r="D860" s="1" t="s">
        <v>2453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2457</v>
      </c>
      <c r="N860" s="1" t="n">
        <v>2</v>
      </c>
      <c r="O860" s="1" t="n">
        <v>11.44</v>
      </c>
      <c r="P860" s="1" t="s">
        <v>2455</v>
      </c>
    </row>
    <row r="861" customFormat="false" ht="15" hidden="false" customHeight="true" outlineLevel="0" collapsed="false">
      <c r="A861" s="1" t="n">
        <v>2</v>
      </c>
      <c r="B861" s="75" t="n">
        <v>46185</v>
      </c>
      <c r="C861" s="1" t="n">
        <v>1</v>
      </c>
      <c r="D861" s="1" t="s">
        <v>2453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2519</v>
      </c>
      <c r="N861" s="1" t="n">
        <v>2</v>
      </c>
      <c r="O861" s="1" t="n">
        <v>11.44</v>
      </c>
      <c r="P861" s="1" t="s">
        <v>2455</v>
      </c>
    </row>
    <row r="862" customFormat="false" ht="15" hidden="false" customHeight="true" outlineLevel="0" collapsed="false">
      <c r="A862" s="1" t="n">
        <v>2</v>
      </c>
      <c r="B862" s="75" t="n">
        <v>46185</v>
      </c>
      <c r="C862" s="1" t="n">
        <v>1</v>
      </c>
      <c r="D862" s="1" t="s">
        <v>2453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2590</v>
      </c>
      <c r="N862" s="1" t="n">
        <v>15</v>
      </c>
      <c r="O862" s="1" t="n">
        <v>97.5</v>
      </c>
      <c r="P862" s="1" t="s">
        <v>2455</v>
      </c>
    </row>
    <row r="863" customFormat="false" ht="15" hidden="false" customHeight="true" outlineLevel="0" collapsed="false">
      <c r="A863" s="1" t="n">
        <v>2</v>
      </c>
      <c r="B863" s="75" t="n">
        <v>46185</v>
      </c>
      <c r="C863" s="1" t="n">
        <v>1</v>
      </c>
      <c r="D863" s="1" t="s">
        <v>2453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2591</v>
      </c>
      <c r="N863" s="1" t="n">
        <v>20</v>
      </c>
      <c r="O863" s="1" t="n">
        <v>69</v>
      </c>
      <c r="P863" s="1" t="s">
        <v>2455</v>
      </c>
    </row>
    <row r="864" customFormat="false" ht="15" hidden="false" customHeight="true" outlineLevel="0" collapsed="false">
      <c r="A864" s="1" t="n">
        <v>2</v>
      </c>
      <c r="B864" s="75" t="n">
        <v>46185</v>
      </c>
      <c r="C864" s="1" t="n">
        <v>1</v>
      </c>
      <c r="D864" s="1" t="s">
        <v>2453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2957</v>
      </c>
      <c r="N864" s="1" t="n">
        <v>10</v>
      </c>
      <c r="O864" s="1" t="n">
        <v>65</v>
      </c>
      <c r="P864" s="1" t="s">
        <v>2455</v>
      </c>
    </row>
    <row r="865" customFormat="false" ht="15" hidden="false" customHeight="true" outlineLevel="0" collapsed="false">
      <c r="A865" s="1" t="n">
        <v>2</v>
      </c>
      <c r="B865" s="75" t="n">
        <v>46185</v>
      </c>
      <c r="C865" s="1" t="n">
        <v>1</v>
      </c>
      <c r="D865" s="1" t="s">
        <v>2453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2958</v>
      </c>
      <c r="N865" s="1" t="n">
        <v>120</v>
      </c>
      <c r="O865" s="1" t="n">
        <v>77.5</v>
      </c>
      <c r="P865" s="1" t="s">
        <v>2455</v>
      </c>
    </row>
    <row r="866" customFormat="false" ht="15" hidden="false" customHeight="true" outlineLevel="0" collapsed="false">
      <c r="A866" s="1" t="n">
        <v>2</v>
      </c>
      <c r="B866" s="75" t="n">
        <v>46185</v>
      </c>
      <c r="C866" s="1" t="n">
        <v>1</v>
      </c>
      <c r="D866" s="1" t="s">
        <v>2453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2959</v>
      </c>
      <c r="N866" s="1" t="n">
        <v>15</v>
      </c>
      <c r="O866" s="1" t="n">
        <v>171</v>
      </c>
      <c r="P866" s="1" t="s">
        <v>2455</v>
      </c>
    </row>
    <row r="867" customFormat="false" ht="15" hidden="false" customHeight="true" outlineLevel="0" collapsed="false">
      <c r="A867" s="1" t="n">
        <v>2</v>
      </c>
      <c r="B867" s="75" t="n">
        <v>46185</v>
      </c>
      <c r="C867" s="1" t="n">
        <v>1</v>
      </c>
      <c r="D867" s="1" t="s">
        <v>2453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2960</v>
      </c>
      <c r="N867" s="1" t="n">
        <v>24</v>
      </c>
      <c r="O867" s="1" t="n">
        <v>39</v>
      </c>
      <c r="P867" s="1" t="s">
        <v>2455</v>
      </c>
    </row>
    <row r="868" customFormat="false" ht="15" hidden="false" customHeight="true" outlineLevel="0" collapsed="false">
      <c r="A868" s="1" t="n">
        <v>2</v>
      </c>
      <c r="B868" s="75" t="n">
        <v>46185</v>
      </c>
      <c r="C868" s="1" t="n">
        <v>1</v>
      </c>
      <c r="D868" s="1" t="s">
        <v>2453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2961</v>
      </c>
      <c r="N868" s="1" t="n">
        <v>24</v>
      </c>
      <c r="O868" s="1" t="n">
        <v>39</v>
      </c>
      <c r="P868" s="1" t="s">
        <v>2455</v>
      </c>
    </row>
    <row r="869" customFormat="false" ht="15" hidden="false" customHeight="true" outlineLevel="0" collapsed="false">
      <c r="A869" s="1" t="n">
        <v>2</v>
      </c>
      <c r="B869" s="75" t="n">
        <v>46185</v>
      </c>
      <c r="C869" s="1" t="n">
        <v>1</v>
      </c>
      <c r="D869" s="1" t="s">
        <v>2453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2962</v>
      </c>
      <c r="N869" s="1" t="n">
        <v>12</v>
      </c>
      <c r="O869" s="1" t="n">
        <v>55</v>
      </c>
      <c r="P869" s="1" t="s">
        <v>2455</v>
      </c>
    </row>
    <row r="870" customFormat="false" ht="15" hidden="false" customHeight="true" outlineLevel="0" collapsed="false">
      <c r="A870" s="1" t="n">
        <v>2</v>
      </c>
      <c r="B870" s="75" t="n">
        <v>46185</v>
      </c>
      <c r="C870" s="1" t="n">
        <v>1</v>
      </c>
      <c r="D870" s="1" t="s">
        <v>2453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2963</v>
      </c>
      <c r="N870" s="1" t="n">
        <v>20</v>
      </c>
      <c r="O870" s="1" t="n">
        <v>83.9</v>
      </c>
      <c r="P870" s="1" t="s">
        <v>2455</v>
      </c>
    </row>
    <row r="871" customFormat="false" ht="15" hidden="false" customHeight="true" outlineLevel="0" collapsed="false">
      <c r="A871" s="1" t="n">
        <v>2</v>
      </c>
      <c r="B871" s="75" t="n">
        <v>46185</v>
      </c>
      <c r="C871" s="1" t="n">
        <v>1</v>
      </c>
      <c r="D871" s="1" t="s">
        <v>2453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2964</v>
      </c>
      <c r="N871" s="1" t="n">
        <v>12</v>
      </c>
      <c r="O871" s="1" t="n">
        <v>55</v>
      </c>
      <c r="P871" s="1" t="s">
        <v>2455</v>
      </c>
    </row>
    <row r="872" customFormat="false" ht="15" hidden="false" customHeight="true" outlineLevel="0" collapsed="false">
      <c r="A872" s="1" t="n">
        <v>2</v>
      </c>
      <c r="B872" s="75" t="n">
        <v>46185</v>
      </c>
      <c r="C872" s="1" t="n">
        <v>1</v>
      </c>
      <c r="D872" s="1" t="s">
        <v>2453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2965</v>
      </c>
      <c r="N872" s="1" t="n">
        <v>12</v>
      </c>
      <c r="O872" s="1" t="n">
        <v>55</v>
      </c>
      <c r="P872" s="1" t="s">
        <v>2455</v>
      </c>
    </row>
    <row r="873" customFormat="false" ht="15" hidden="false" customHeight="true" outlineLevel="0" collapsed="false">
      <c r="A873" s="1" t="n">
        <v>2</v>
      </c>
      <c r="B873" s="75" t="n">
        <v>46185</v>
      </c>
      <c r="C873" s="1" t="n">
        <v>1</v>
      </c>
      <c r="D873" s="1" t="s">
        <v>2453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2966</v>
      </c>
      <c r="N873" s="1" t="n">
        <v>60</v>
      </c>
      <c r="O873" s="1" t="n">
        <v>122</v>
      </c>
      <c r="P873" s="1" t="s">
        <v>2455</v>
      </c>
    </row>
    <row r="874" customFormat="false" ht="15" hidden="false" customHeight="true" outlineLevel="0" collapsed="false">
      <c r="A874" s="1" t="n">
        <v>2</v>
      </c>
      <c r="B874" s="75" t="n">
        <v>46185</v>
      </c>
      <c r="C874" s="1" t="n">
        <v>1</v>
      </c>
      <c r="D874" s="1" t="s">
        <v>2453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2967</v>
      </c>
      <c r="N874" s="1" t="n">
        <v>36</v>
      </c>
      <c r="O874" s="1" t="n">
        <v>86</v>
      </c>
      <c r="P874" s="1" t="s">
        <v>2455</v>
      </c>
    </row>
    <row r="875" customFormat="false" ht="15" hidden="false" customHeight="true" outlineLevel="0" collapsed="false">
      <c r="A875" s="1" t="n">
        <v>2</v>
      </c>
      <c r="B875" s="75" t="n">
        <v>46185</v>
      </c>
      <c r="C875" s="1" t="n">
        <v>1</v>
      </c>
      <c r="D875" s="1" t="s">
        <v>2453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2968</v>
      </c>
      <c r="N875" s="1" t="n">
        <v>24</v>
      </c>
      <c r="O875" s="1" t="n">
        <v>79</v>
      </c>
      <c r="P875" s="1" t="s">
        <v>2455</v>
      </c>
    </row>
    <row r="876" customFormat="false" ht="15" hidden="false" customHeight="true" outlineLevel="0" collapsed="false">
      <c r="A876" s="1" t="n">
        <v>2</v>
      </c>
      <c r="B876" s="75" t="n">
        <v>46185</v>
      </c>
      <c r="C876" s="1" t="n">
        <v>1</v>
      </c>
      <c r="D876" s="1" t="s">
        <v>2453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2969</v>
      </c>
      <c r="N876" s="1" t="n">
        <v>20</v>
      </c>
      <c r="O876" s="1" t="n">
        <v>83</v>
      </c>
      <c r="P876" s="1" t="s">
        <v>2455</v>
      </c>
    </row>
    <row r="877" customFormat="false" ht="15" hidden="false" customHeight="true" outlineLevel="0" collapsed="false">
      <c r="A877" s="1" t="n">
        <v>2</v>
      </c>
      <c r="B877" s="75" t="n">
        <v>46185</v>
      </c>
      <c r="C877" s="1" t="n">
        <v>1</v>
      </c>
      <c r="D877" s="1" t="s">
        <v>2453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2970</v>
      </c>
      <c r="N877" s="1" t="n">
        <v>20</v>
      </c>
      <c r="O877" s="1" t="n">
        <v>83</v>
      </c>
      <c r="P877" s="1" t="s">
        <v>2455</v>
      </c>
    </row>
    <row r="878" customFormat="false" ht="15" hidden="false" customHeight="true" outlineLevel="0" collapsed="false">
      <c r="A878" s="1" t="n">
        <v>2</v>
      </c>
      <c r="B878" s="75" t="n">
        <v>46185</v>
      </c>
      <c r="C878" s="1" t="n">
        <v>1</v>
      </c>
      <c r="D878" s="1" t="s">
        <v>2453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2971</v>
      </c>
      <c r="N878" s="1" t="n">
        <v>20</v>
      </c>
      <c r="O878" s="1" t="n">
        <v>83</v>
      </c>
      <c r="P878" s="1" t="s">
        <v>2455</v>
      </c>
    </row>
    <row r="879" customFormat="false" ht="15" hidden="false" customHeight="true" outlineLevel="0" collapsed="false">
      <c r="A879" s="1" t="n">
        <v>2</v>
      </c>
      <c r="B879" s="75" t="n">
        <v>46185</v>
      </c>
      <c r="C879" s="1" t="n">
        <v>1</v>
      </c>
      <c r="D879" s="1" t="s">
        <v>2453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2972</v>
      </c>
      <c r="N879" s="1" t="n">
        <v>24</v>
      </c>
      <c r="O879" s="1" t="n">
        <v>39</v>
      </c>
      <c r="P879" s="1" t="s">
        <v>2455</v>
      </c>
    </row>
    <row r="880" customFormat="false" ht="15" hidden="false" customHeight="true" outlineLevel="0" collapsed="false">
      <c r="A880" s="1" t="n">
        <v>2</v>
      </c>
      <c r="B880" s="75" t="n">
        <v>46185</v>
      </c>
      <c r="C880" s="1" t="n">
        <v>1</v>
      </c>
      <c r="D880" s="1" t="s">
        <v>2453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2973</v>
      </c>
      <c r="N880" s="1" t="n">
        <v>5</v>
      </c>
      <c r="O880" s="1" t="n">
        <v>34.87</v>
      </c>
      <c r="P880" s="1" t="s">
        <v>2455</v>
      </c>
    </row>
    <row r="881" customFormat="false" ht="15" hidden="false" customHeight="true" outlineLevel="0" collapsed="false">
      <c r="A881" s="1" t="n">
        <v>2</v>
      </c>
      <c r="B881" s="75" t="n">
        <v>46185</v>
      </c>
      <c r="C881" s="1" t="n">
        <v>1</v>
      </c>
      <c r="D881" s="1" t="s">
        <v>2453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2522</v>
      </c>
      <c r="N881" s="1" t="n">
        <v>6</v>
      </c>
      <c r="O881" s="1" t="n">
        <v>64.02</v>
      </c>
      <c r="P881" s="1" t="s">
        <v>2455</v>
      </c>
    </row>
    <row r="882" customFormat="false" ht="15" hidden="false" customHeight="true" outlineLevel="0" collapsed="false">
      <c r="A882" s="1" t="n">
        <v>2</v>
      </c>
      <c r="B882" s="75" t="n">
        <v>46185</v>
      </c>
      <c r="C882" s="1" t="n">
        <v>1</v>
      </c>
      <c r="D882" s="1" t="s">
        <v>2453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2523</v>
      </c>
      <c r="N882" s="1" t="n">
        <v>6</v>
      </c>
      <c r="O882" s="1" t="n">
        <v>41.16</v>
      </c>
      <c r="P882" s="1" t="s">
        <v>2455</v>
      </c>
    </row>
    <row r="883" customFormat="false" ht="15" hidden="false" customHeight="true" outlineLevel="0" collapsed="false">
      <c r="A883" s="1" t="n">
        <v>2</v>
      </c>
      <c r="B883" s="75" t="n">
        <v>46185</v>
      </c>
      <c r="C883" s="1" t="n">
        <v>1</v>
      </c>
      <c r="D883" s="1" t="s">
        <v>2453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2524</v>
      </c>
      <c r="N883" s="1" t="n">
        <v>4</v>
      </c>
      <c r="O883" s="1" t="n">
        <v>54.8</v>
      </c>
      <c r="P883" s="1" t="s">
        <v>2455</v>
      </c>
    </row>
    <row r="884" customFormat="false" ht="15" hidden="false" customHeight="true" outlineLevel="0" collapsed="false">
      <c r="A884" s="1" t="n">
        <v>2</v>
      </c>
      <c r="B884" s="75" t="n">
        <v>46185</v>
      </c>
      <c r="C884" s="1" t="n">
        <v>1</v>
      </c>
      <c r="D884" s="1" t="s">
        <v>2453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2525</v>
      </c>
      <c r="N884" s="1" t="n">
        <v>5</v>
      </c>
      <c r="O884" s="1" t="n">
        <v>62.8</v>
      </c>
      <c r="P884" s="1" t="s">
        <v>2455</v>
      </c>
    </row>
    <row r="885" customFormat="false" ht="15" hidden="false" customHeight="true" outlineLevel="0" collapsed="false">
      <c r="A885" s="1" t="n">
        <v>2</v>
      </c>
      <c r="B885" s="75" t="n">
        <v>46185</v>
      </c>
      <c r="C885" s="1" t="n">
        <v>1</v>
      </c>
      <c r="D885" s="1" t="s">
        <v>2453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2526</v>
      </c>
      <c r="N885" s="1" t="n">
        <v>4</v>
      </c>
      <c r="O885" s="1" t="n">
        <v>50.24</v>
      </c>
      <c r="P885" s="1" t="s">
        <v>2455</v>
      </c>
    </row>
    <row r="886" customFormat="false" ht="15" hidden="false" customHeight="true" outlineLevel="0" collapsed="false">
      <c r="A886" s="1" t="n">
        <v>2</v>
      </c>
      <c r="B886" s="75" t="n">
        <v>46185</v>
      </c>
      <c r="C886" s="1" t="n">
        <v>1</v>
      </c>
      <c r="D886" s="1" t="s">
        <v>2453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2527</v>
      </c>
      <c r="N886" s="1" t="n">
        <v>4</v>
      </c>
      <c r="O886" s="1" t="n">
        <v>46.56</v>
      </c>
      <c r="P886" s="1" t="s">
        <v>2455</v>
      </c>
    </row>
    <row r="887" customFormat="false" ht="15" hidden="false" customHeight="true" outlineLevel="0" collapsed="false">
      <c r="A887" s="1" t="n">
        <v>2</v>
      </c>
      <c r="B887" s="75" t="n">
        <v>46185</v>
      </c>
      <c r="C887" s="1" t="n">
        <v>1</v>
      </c>
      <c r="D887" s="1" t="s">
        <v>2453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2974</v>
      </c>
      <c r="N887" s="1" t="n">
        <v>10</v>
      </c>
      <c r="O887" s="1" t="n">
        <v>86</v>
      </c>
      <c r="P887" s="1" t="s">
        <v>2455</v>
      </c>
    </row>
    <row r="888" customFormat="false" ht="15" hidden="false" customHeight="true" outlineLevel="0" collapsed="false">
      <c r="A888" s="1" t="n">
        <v>2</v>
      </c>
      <c r="B888" s="75" t="n">
        <v>46185</v>
      </c>
      <c r="C888" s="1" t="n">
        <v>1</v>
      </c>
      <c r="D888" s="1" t="s">
        <v>2453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2568</v>
      </c>
      <c r="N888" s="1" t="n">
        <v>96</v>
      </c>
      <c r="O888" s="1" t="n">
        <v>192.43</v>
      </c>
      <c r="P888" s="1" t="s">
        <v>2455</v>
      </c>
    </row>
    <row r="889" customFormat="false" ht="15" hidden="false" customHeight="true" outlineLevel="0" collapsed="false">
      <c r="A889" s="1" t="n">
        <v>2</v>
      </c>
      <c r="B889" s="75" t="n">
        <v>46185</v>
      </c>
      <c r="C889" s="1" t="n">
        <v>1</v>
      </c>
      <c r="D889" s="1" t="s">
        <v>2453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2975</v>
      </c>
      <c r="N889" s="1" t="n">
        <v>120</v>
      </c>
      <c r="O889" s="1" t="n">
        <v>417.58</v>
      </c>
      <c r="P889" s="1" t="s">
        <v>2455</v>
      </c>
    </row>
    <row r="890" customFormat="false" ht="15" hidden="false" customHeight="true" outlineLevel="0" collapsed="false">
      <c r="A890" s="1" t="n">
        <v>2</v>
      </c>
      <c r="B890" s="75" t="n">
        <v>46185</v>
      </c>
      <c r="C890" s="1" t="n">
        <v>1</v>
      </c>
      <c r="D890" s="1" t="s">
        <v>2453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2976</v>
      </c>
      <c r="N890" s="1" t="n">
        <v>12</v>
      </c>
      <c r="O890" s="1" t="n">
        <v>63.37</v>
      </c>
      <c r="P890" s="1" t="s">
        <v>2455</v>
      </c>
    </row>
    <row r="891" customFormat="false" ht="15" hidden="false" customHeight="true" outlineLevel="0" collapsed="false">
      <c r="A891" s="1" t="n">
        <v>2</v>
      </c>
      <c r="B891" s="75" t="n">
        <v>46185</v>
      </c>
      <c r="C891" s="1" t="n">
        <v>1</v>
      </c>
      <c r="D891" s="1" t="s">
        <v>2453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2977</v>
      </c>
      <c r="N891" s="1" t="n">
        <v>12</v>
      </c>
      <c r="O891" s="1" t="n">
        <v>63.37</v>
      </c>
      <c r="P891" s="1" t="s">
        <v>2455</v>
      </c>
    </row>
    <row r="892" customFormat="false" ht="15" hidden="false" customHeight="true" outlineLevel="0" collapsed="false">
      <c r="A892" s="1" t="n">
        <v>2</v>
      </c>
      <c r="B892" s="75" t="n">
        <v>46185</v>
      </c>
      <c r="C892" s="1" t="n">
        <v>1</v>
      </c>
      <c r="D892" s="1" t="s">
        <v>2453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2978</v>
      </c>
      <c r="N892" s="1" t="n">
        <v>16</v>
      </c>
      <c r="O892" s="1" t="n">
        <v>460.48</v>
      </c>
      <c r="P892" s="1" t="s">
        <v>2455</v>
      </c>
    </row>
    <row r="893" customFormat="false" ht="15" hidden="false" customHeight="true" outlineLevel="0" collapsed="false">
      <c r="A893" s="1" t="n">
        <v>2</v>
      </c>
      <c r="B893" s="75" t="n">
        <v>46185</v>
      </c>
      <c r="C893" s="1" t="n">
        <v>1</v>
      </c>
      <c r="D893" s="1" t="s">
        <v>2453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2979</v>
      </c>
      <c r="N893" s="1" t="n">
        <v>24</v>
      </c>
      <c r="O893" s="1" t="n">
        <v>86.16</v>
      </c>
      <c r="P893" s="1" t="s">
        <v>2455</v>
      </c>
    </row>
    <row r="894" customFormat="false" ht="15" hidden="false" customHeight="true" outlineLevel="0" collapsed="false">
      <c r="A894" s="1" t="n">
        <v>2</v>
      </c>
      <c r="B894" s="75" t="n">
        <v>46185</v>
      </c>
      <c r="C894" s="1" t="n">
        <v>1</v>
      </c>
      <c r="D894" s="1" t="s">
        <v>2453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2980</v>
      </c>
      <c r="N894" s="1" t="n">
        <v>8</v>
      </c>
      <c r="O894" s="1" t="n">
        <v>94.65</v>
      </c>
      <c r="P894" s="1" t="s">
        <v>2455</v>
      </c>
    </row>
    <row r="895" customFormat="false" ht="15" hidden="false" customHeight="true" outlineLevel="0" collapsed="false">
      <c r="A895" s="1" t="n">
        <v>2</v>
      </c>
      <c r="B895" s="75" t="n">
        <v>46185</v>
      </c>
      <c r="C895" s="1" t="n">
        <v>1</v>
      </c>
      <c r="D895" s="1" t="s">
        <v>2453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2981</v>
      </c>
      <c r="N895" s="1" t="n">
        <v>12</v>
      </c>
      <c r="O895" s="1" t="n">
        <v>128.64</v>
      </c>
      <c r="P895" s="1" t="s">
        <v>2455</v>
      </c>
    </row>
    <row r="896" customFormat="false" ht="15" hidden="false" customHeight="true" outlineLevel="0" collapsed="false">
      <c r="A896" s="1" t="n">
        <v>2</v>
      </c>
      <c r="B896" s="75" t="n">
        <v>46185</v>
      </c>
      <c r="C896" s="1" t="n">
        <v>1</v>
      </c>
      <c r="D896" s="1" t="s">
        <v>2453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2982</v>
      </c>
      <c r="N896" s="1" t="n">
        <v>12</v>
      </c>
      <c r="O896" s="1" t="n">
        <v>138.24</v>
      </c>
      <c r="P896" s="1" t="s">
        <v>2455</v>
      </c>
    </row>
    <row r="897" customFormat="false" ht="15" hidden="false" customHeight="true" outlineLevel="0" collapsed="false">
      <c r="A897" s="1" t="n">
        <v>2</v>
      </c>
      <c r="B897" s="75" t="n">
        <v>46185</v>
      </c>
      <c r="C897" s="1" t="n">
        <v>1</v>
      </c>
      <c r="D897" s="1" t="s">
        <v>2453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2983</v>
      </c>
      <c r="N897" s="1" t="n">
        <v>8</v>
      </c>
      <c r="O897" s="1" t="n">
        <v>101.84</v>
      </c>
      <c r="P897" s="1" t="s">
        <v>2455</v>
      </c>
    </row>
    <row r="898" customFormat="false" ht="15" hidden="false" customHeight="true" outlineLevel="0" collapsed="false">
      <c r="A898" s="1" t="n">
        <v>2</v>
      </c>
      <c r="B898" s="75" t="n">
        <v>46185</v>
      </c>
      <c r="C898" s="1" t="n">
        <v>1</v>
      </c>
      <c r="D898" s="1" t="s">
        <v>2453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2984</v>
      </c>
      <c r="N898" s="1" t="n">
        <v>12</v>
      </c>
      <c r="O898" s="1" t="n">
        <v>191.04</v>
      </c>
      <c r="P898" s="1" t="s">
        <v>2455</v>
      </c>
    </row>
    <row r="899" customFormat="false" ht="15" hidden="false" customHeight="true" outlineLevel="0" collapsed="false">
      <c r="A899" s="1" t="n">
        <v>2</v>
      </c>
      <c r="B899" s="75" t="n">
        <v>46185</v>
      </c>
      <c r="C899" s="1" t="n">
        <v>1</v>
      </c>
      <c r="D899" s="1" t="s">
        <v>2453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2985</v>
      </c>
      <c r="N899" s="1" t="n">
        <v>15</v>
      </c>
      <c r="O899" s="1" t="n">
        <v>175.03</v>
      </c>
      <c r="P899" s="1" t="s">
        <v>2455</v>
      </c>
    </row>
    <row r="900" customFormat="false" ht="15" hidden="false" customHeight="true" outlineLevel="0" collapsed="false">
      <c r="A900" s="1" t="n">
        <v>2</v>
      </c>
      <c r="B900" s="75" t="n">
        <v>46185</v>
      </c>
      <c r="C900" s="1" t="n">
        <v>1</v>
      </c>
      <c r="D900" s="1" t="s">
        <v>2453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2986</v>
      </c>
      <c r="N900" s="1" t="n">
        <v>16</v>
      </c>
      <c r="O900" s="1" t="n">
        <v>136.72</v>
      </c>
      <c r="P900" s="1" t="s">
        <v>2455</v>
      </c>
    </row>
    <row r="901" customFormat="false" ht="15" hidden="false" customHeight="true" outlineLevel="0" collapsed="false">
      <c r="A901" s="1" t="n">
        <v>2</v>
      </c>
      <c r="B901" s="75" t="n">
        <v>46185</v>
      </c>
      <c r="C901" s="1" t="n">
        <v>1</v>
      </c>
      <c r="D901" s="1" t="s">
        <v>2453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2987</v>
      </c>
      <c r="N901" s="1" t="n">
        <v>36</v>
      </c>
      <c r="O901" s="1" t="n">
        <v>37.99</v>
      </c>
      <c r="P901" s="1" t="s">
        <v>2455</v>
      </c>
    </row>
    <row r="902" customFormat="false" ht="15" hidden="false" customHeight="true" outlineLevel="0" collapsed="false">
      <c r="A902" s="1" t="n">
        <v>2</v>
      </c>
      <c r="B902" s="75" t="n">
        <v>46185</v>
      </c>
      <c r="C902" s="1" t="n">
        <v>1</v>
      </c>
      <c r="D902" s="1" t="s">
        <v>2453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2987</v>
      </c>
      <c r="N902" s="1" t="n">
        <v>36</v>
      </c>
      <c r="O902" s="1" t="n">
        <v>40.41</v>
      </c>
      <c r="P902" s="1" t="s">
        <v>2455</v>
      </c>
    </row>
    <row r="903" customFormat="false" ht="15" hidden="false" customHeight="true" outlineLevel="0" collapsed="false">
      <c r="A903" s="1" t="n">
        <v>2</v>
      </c>
      <c r="B903" s="75" t="n">
        <v>46185</v>
      </c>
      <c r="C903" s="1" t="n">
        <v>1</v>
      </c>
      <c r="D903" s="1" t="s">
        <v>2453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2988</v>
      </c>
      <c r="N903" s="1" t="n">
        <v>6</v>
      </c>
      <c r="O903" s="1" t="n">
        <v>78.6</v>
      </c>
      <c r="P903" s="1" t="s">
        <v>2455</v>
      </c>
    </row>
    <row r="904" customFormat="false" ht="15" hidden="false" customHeight="true" outlineLevel="0" collapsed="false">
      <c r="A904" s="1" t="n">
        <v>2</v>
      </c>
      <c r="B904" s="75" t="n">
        <v>46185</v>
      </c>
      <c r="C904" s="1" t="n">
        <v>1</v>
      </c>
      <c r="D904" s="1" t="s">
        <v>2453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2989</v>
      </c>
      <c r="N904" s="1" t="n">
        <v>45</v>
      </c>
      <c r="O904" s="1" t="n">
        <v>73.7</v>
      </c>
      <c r="P904" s="1" t="s">
        <v>2455</v>
      </c>
    </row>
    <row r="905" customFormat="false" ht="15" hidden="false" customHeight="true" outlineLevel="0" collapsed="false">
      <c r="A905" s="1" t="n">
        <v>2</v>
      </c>
      <c r="B905" s="75" t="n">
        <v>46185</v>
      </c>
      <c r="C905" s="1" t="n">
        <v>1</v>
      </c>
      <c r="D905" s="1" t="s">
        <v>2453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2989</v>
      </c>
      <c r="N905" s="1" t="n">
        <v>45</v>
      </c>
      <c r="O905" s="1" t="n">
        <v>77.82</v>
      </c>
      <c r="P905" s="1" t="s">
        <v>2455</v>
      </c>
    </row>
    <row r="906" customFormat="false" ht="15" hidden="false" customHeight="true" outlineLevel="0" collapsed="false">
      <c r="A906" s="1" t="n">
        <v>2</v>
      </c>
      <c r="B906" s="75" t="n">
        <v>46185</v>
      </c>
      <c r="C906" s="1" t="n">
        <v>1</v>
      </c>
      <c r="D906" s="1" t="s">
        <v>2453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2990</v>
      </c>
      <c r="N906" s="1" t="n">
        <v>45</v>
      </c>
      <c r="O906" s="1" t="n">
        <v>77.82</v>
      </c>
      <c r="P906" s="1" t="s">
        <v>2455</v>
      </c>
    </row>
    <row r="907" customFormat="false" ht="15" hidden="false" customHeight="true" outlineLevel="0" collapsed="false">
      <c r="A907" s="1" t="n">
        <v>2</v>
      </c>
      <c r="B907" s="75" t="n">
        <v>46185</v>
      </c>
      <c r="C907" s="1" t="n">
        <v>1</v>
      </c>
      <c r="D907" s="1" t="s">
        <v>2453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2990</v>
      </c>
      <c r="N907" s="1" t="n">
        <v>45</v>
      </c>
      <c r="O907" s="1" t="n">
        <v>73.7</v>
      </c>
      <c r="P907" s="1" t="s">
        <v>2455</v>
      </c>
    </row>
    <row r="908" customFormat="false" ht="15" hidden="false" customHeight="true" outlineLevel="0" collapsed="false">
      <c r="A908" s="1" t="n">
        <v>2</v>
      </c>
      <c r="B908" s="75" t="n">
        <v>46185</v>
      </c>
      <c r="C908" s="1" t="n">
        <v>1</v>
      </c>
      <c r="D908" s="1" t="s">
        <v>2453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2991</v>
      </c>
      <c r="N908" s="1" t="n">
        <v>36</v>
      </c>
      <c r="O908" s="1" t="n">
        <v>36.38</v>
      </c>
      <c r="P908" s="1" t="s">
        <v>2455</v>
      </c>
    </row>
    <row r="909" customFormat="false" ht="15" hidden="false" customHeight="true" outlineLevel="0" collapsed="false">
      <c r="A909" s="1" t="n">
        <v>2</v>
      </c>
      <c r="B909" s="75" t="n">
        <v>46185</v>
      </c>
      <c r="C909" s="1" t="n">
        <v>1</v>
      </c>
      <c r="D909" s="1" t="s">
        <v>2453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2991</v>
      </c>
      <c r="N909" s="1" t="n">
        <v>36</v>
      </c>
      <c r="O909" s="1" t="n">
        <v>34.2</v>
      </c>
      <c r="P909" s="1" t="s">
        <v>2455</v>
      </c>
    </row>
    <row r="910" customFormat="false" ht="15" hidden="false" customHeight="true" outlineLevel="0" collapsed="false">
      <c r="A910" s="1" t="n">
        <v>2</v>
      </c>
      <c r="B910" s="75" t="n">
        <v>46185</v>
      </c>
      <c r="C910" s="1" t="n">
        <v>1</v>
      </c>
      <c r="D910" s="1" t="s">
        <v>2453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2992</v>
      </c>
      <c r="N910" s="1" t="n">
        <v>15</v>
      </c>
      <c r="O910" s="1" t="n">
        <v>164.86</v>
      </c>
      <c r="P910" s="1" t="s">
        <v>2455</v>
      </c>
    </row>
    <row r="911" customFormat="false" ht="15" hidden="false" customHeight="true" outlineLevel="0" collapsed="false">
      <c r="A911" s="1" t="n">
        <v>2</v>
      </c>
      <c r="B911" s="75" t="n">
        <v>46185</v>
      </c>
      <c r="C911" s="1" t="n">
        <v>1</v>
      </c>
      <c r="D911" s="1" t="s">
        <v>2453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2650</v>
      </c>
      <c r="N911" s="1" t="n">
        <v>4</v>
      </c>
      <c r="O911" s="1" t="n">
        <v>10.24</v>
      </c>
      <c r="P911" s="1" t="s">
        <v>2455</v>
      </c>
    </row>
    <row r="912" customFormat="false" ht="15" hidden="false" customHeight="true" outlineLevel="0" collapsed="false">
      <c r="A912" s="1" t="n">
        <v>2</v>
      </c>
      <c r="B912" s="75" t="n">
        <v>46185</v>
      </c>
      <c r="C912" s="1" t="n">
        <v>1</v>
      </c>
      <c r="D912" s="1" t="s">
        <v>2453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2993</v>
      </c>
      <c r="N912" s="1" t="n">
        <v>12</v>
      </c>
      <c r="O912" s="1" t="n">
        <v>140.52</v>
      </c>
      <c r="P912" s="1" t="s">
        <v>2455</v>
      </c>
    </row>
    <row r="913" customFormat="false" ht="15" hidden="false" customHeight="true" outlineLevel="0" collapsed="false">
      <c r="A913" s="1" t="n">
        <v>2</v>
      </c>
      <c r="B913" s="75" t="n">
        <v>46185</v>
      </c>
      <c r="C913" s="1" t="n">
        <v>1</v>
      </c>
      <c r="D913" s="1" t="s">
        <v>2453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2653</v>
      </c>
      <c r="N913" s="1" t="n">
        <v>4</v>
      </c>
      <c r="O913" s="1" t="n">
        <v>11.4</v>
      </c>
      <c r="P913" s="1" t="s">
        <v>2455</v>
      </c>
    </row>
    <row r="914" customFormat="false" ht="15" hidden="false" customHeight="true" outlineLevel="0" collapsed="false">
      <c r="A914" s="1" t="n">
        <v>2</v>
      </c>
      <c r="B914" s="75" t="n">
        <v>46185</v>
      </c>
      <c r="C914" s="1" t="n">
        <v>1</v>
      </c>
      <c r="D914" s="1" t="s">
        <v>2453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2994</v>
      </c>
      <c r="N914" s="1" t="n">
        <v>2</v>
      </c>
      <c r="O914" s="1" t="n">
        <v>5.7</v>
      </c>
      <c r="P914" s="1" t="s">
        <v>2455</v>
      </c>
    </row>
    <row r="915" customFormat="false" ht="15" hidden="false" customHeight="true" outlineLevel="0" collapsed="false">
      <c r="A915" s="1" t="n">
        <v>2</v>
      </c>
      <c r="B915" s="75" t="n">
        <v>46185</v>
      </c>
      <c r="C915" s="1" t="n">
        <v>1</v>
      </c>
      <c r="D915" s="1" t="s">
        <v>2453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2656</v>
      </c>
      <c r="N915" s="1" t="n">
        <v>3</v>
      </c>
      <c r="O915" s="1" t="n">
        <v>25.38</v>
      </c>
      <c r="P915" s="1" t="s">
        <v>2455</v>
      </c>
    </row>
    <row r="916" customFormat="false" ht="15" hidden="false" customHeight="true" outlineLevel="0" collapsed="false">
      <c r="A916" s="1" t="n">
        <v>2</v>
      </c>
      <c r="B916" s="75" t="n">
        <v>46185</v>
      </c>
      <c r="C916" s="1" t="n">
        <v>1</v>
      </c>
      <c r="D916" s="1" t="s">
        <v>2453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2995</v>
      </c>
      <c r="N916" s="1" t="n">
        <v>12</v>
      </c>
      <c r="O916" s="1" t="n">
        <v>160.68</v>
      </c>
      <c r="P916" s="1" t="s">
        <v>2455</v>
      </c>
    </row>
    <row r="917" customFormat="false" ht="15" hidden="false" customHeight="true" outlineLevel="0" collapsed="false">
      <c r="A917" s="1" t="n">
        <v>2</v>
      </c>
      <c r="B917" s="75" t="n">
        <v>46185</v>
      </c>
      <c r="C917" s="1" t="n">
        <v>1</v>
      </c>
      <c r="D917" s="1" t="s">
        <v>2453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2996</v>
      </c>
      <c r="N917" s="1" t="n">
        <v>4</v>
      </c>
      <c r="O917" s="1" t="n">
        <v>30.04</v>
      </c>
      <c r="P917" s="1" t="s">
        <v>2455</v>
      </c>
    </row>
    <row r="918" customFormat="false" ht="15" hidden="false" customHeight="true" outlineLevel="0" collapsed="false">
      <c r="A918" s="1" t="n">
        <v>2</v>
      </c>
      <c r="B918" s="75" t="n">
        <v>46185</v>
      </c>
      <c r="C918" s="1" t="n">
        <v>1</v>
      </c>
      <c r="D918" s="1" t="s">
        <v>2453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2529</v>
      </c>
      <c r="N918" s="1" t="n">
        <v>1</v>
      </c>
      <c r="O918" s="1" t="n">
        <v>7.12</v>
      </c>
      <c r="P918" s="1" t="s">
        <v>2455</v>
      </c>
    </row>
    <row r="919" customFormat="false" ht="15" hidden="false" customHeight="true" outlineLevel="0" collapsed="false">
      <c r="A919" s="1" t="n">
        <v>2</v>
      </c>
      <c r="B919" s="75" t="n">
        <v>46185</v>
      </c>
      <c r="C919" s="1" t="n">
        <v>1</v>
      </c>
      <c r="D919" s="1" t="s">
        <v>2453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2531</v>
      </c>
      <c r="N919" s="1" t="n">
        <v>2</v>
      </c>
      <c r="O919" s="1" t="n">
        <v>10.6</v>
      </c>
      <c r="P919" s="1" t="s">
        <v>2455</v>
      </c>
    </row>
    <row r="920" customFormat="false" ht="15" hidden="false" customHeight="true" outlineLevel="0" collapsed="false">
      <c r="A920" s="1" t="n">
        <v>2</v>
      </c>
      <c r="B920" s="75" t="n">
        <v>46185</v>
      </c>
      <c r="C920" s="1" t="n">
        <v>1</v>
      </c>
      <c r="D920" s="1" t="s">
        <v>2453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2997</v>
      </c>
      <c r="N920" s="1" t="n">
        <v>12</v>
      </c>
      <c r="O920" s="1" t="n">
        <v>178.44</v>
      </c>
      <c r="P920" s="1" t="s">
        <v>2455</v>
      </c>
    </row>
    <row r="921" customFormat="false" ht="15" hidden="false" customHeight="true" outlineLevel="0" collapsed="false">
      <c r="A921" s="1" t="n">
        <v>2</v>
      </c>
      <c r="B921" s="75" t="n">
        <v>46185</v>
      </c>
      <c r="C921" s="1" t="n">
        <v>1</v>
      </c>
      <c r="D921" s="1" t="s">
        <v>2453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2998</v>
      </c>
      <c r="N921" s="1" t="n">
        <v>2</v>
      </c>
      <c r="O921" s="1" t="n">
        <v>24.4</v>
      </c>
      <c r="P921" s="1" t="s">
        <v>2455</v>
      </c>
    </row>
    <row r="922" customFormat="false" ht="15" hidden="false" customHeight="true" outlineLevel="0" collapsed="false">
      <c r="A922" s="1" t="n">
        <v>2</v>
      </c>
      <c r="B922" s="75" t="n">
        <v>46185</v>
      </c>
      <c r="C922" s="1" t="n">
        <v>1</v>
      </c>
      <c r="D922" s="1" t="s">
        <v>2453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2999</v>
      </c>
      <c r="N922" s="1" t="n">
        <v>4</v>
      </c>
      <c r="O922" s="1" t="n">
        <v>14.32</v>
      </c>
      <c r="P922" s="1" t="s">
        <v>2455</v>
      </c>
    </row>
    <row r="923" customFormat="false" ht="15" hidden="false" customHeight="true" outlineLevel="0" collapsed="false">
      <c r="A923" s="1" t="n">
        <v>2</v>
      </c>
      <c r="B923" s="75" t="n">
        <v>46185</v>
      </c>
      <c r="C923" s="1" t="n">
        <v>1</v>
      </c>
      <c r="D923" s="1" t="s">
        <v>2453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2533</v>
      </c>
      <c r="N923" s="1" t="n">
        <v>1</v>
      </c>
      <c r="O923" s="1" t="n">
        <v>3.66</v>
      </c>
      <c r="P923" s="1" t="s">
        <v>2455</v>
      </c>
    </row>
    <row r="924" customFormat="false" ht="15" hidden="false" customHeight="true" outlineLevel="0" collapsed="false">
      <c r="A924" s="1" t="n">
        <v>2</v>
      </c>
      <c r="B924" s="75" t="n">
        <v>46185</v>
      </c>
      <c r="C924" s="1" t="n">
        <v>1</v>
      </c>
      <c r="D924" s="1" t="s">
        <v>2453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2534</v>
      </c>
      <c r="N924" s="1" t="n">
        <v>2</v>
      </c>
      <c r="O924" s="1" t="n">
        <v>7.16</v>
      </c>
      <c r="P924" s="1" t="s">
        <v>2455</v>
      </c>
    </row>
    <row r="925" customFormat="false" ht="15" hidden="false" customHeight="true" outlineLevel="0" collapsed="false">
      <c r="A925" s="1" t="n">
        <v>2</v>
      </c>
      <c r="B925" s="75" t="n">
        <v>46185</v>
      </c>
      <c r="C925" s="1" t="n">
        <v>1</v>
      </c>
      <c r="D925" s="1" t="s">
        <v>2453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3000</v>
      </c>
      <c r="N925" s="1" t="n">
        <v>4</v>
      </c>
      <c r="O925" s="1" t="n">
        <v>29.44</v>
      </c>
      <c r="P925" s="1" t="s">
        <v>2455</v>
      </c>
    </row>
    <row r="926" customFormat="false" ht="15" hidden="false" customHeight="true" outlineLevel="0" collapsed="false">
      <c r="A926" s="1" t="n">
        <v>2</v>
      </c>
      <c r="B926" s="75" t="n">
        <v>46185</v>
      </c>
      <c r="C926" s="1" t="n">
        <v>1</v>
      </c>
      <c r="D926" s="1" t="s">
        <v>2453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2535</v>
      </c>
      <c r="N926" s="1" t="n">
        <v>1</v>
      </c>
      <c r="O926" s="1" t="n">
        <v>7.12</v>
      </c>
      <c r="P926" s="1" t="s">
        <v>2455</v>
      </c>
    </row>
    <row r="927" customFormat="false" ht="15" hidden="false" customHeight="true" outlineLevel="0" collapsed="false">
      <c r="A927" s="1" t="n">
        <v>2</v>
      </c>
      <c r="B927" s="75" t="n">
        <v>46185</v>
      </c>
      <c r="C927" s="1" t="n">
        <v>1</v>
      </c>
      <c r="D927" s="1" t="s">
        <v>2453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3001</v>
      </c>
      <c r="N927" s="1" t="n">
        <v>4</v>
      </c>
      <c r="O927" s="1" t="n">
        <v>10.24</v>
      </c>
      <c r="P927" s="1" t="s">
        <v>2455</v>
      </c>
    </row>
    <row r="928" customFormat="false" ht="15" hidden="false" customHeight="true" outlineLevel="0" collapsed="false">
      <c r="A928" s="1" t="n">
        <v>2</v>
      </c>
      <c r="B928" s="75" t="n">
        <v>46185</v>
      </c>
      <c r="C928" s="1" t="n">
        <v>1</v>
      </c>
      <c r="D928" s="1" t="s">
        <v>2453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3002</v>
      </c>
      <c r="N928" s="1" t="n">
        <v>2</v>
      </c>
      <c r="O928" s="1" t="n">
        <v>27.56</v>
      </c>
      <c r="P928" s="1" t="s">
        <v>2455</v>
      </c>
    </row>
    <row r="929" customFormat="false" ht="15" hidden="false" customHeight="true" outlineLevel="0" collapsed="false">
      <c r="A929" s="1" t="n">
        <v>2</v>
      </c>
      <c r="B929" s="75" t="n">
        <v>46185</v>
      </c>
      <c r="C929" s="1" t="n">
        <v>1</v>
      </c>
      <c r="D929" s="1" t="s">
        <v>2453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2536</v>
      </c>
      <c r="N929" s="1" t="n">
        <v>2</v>
      </c>
      <c r="O929" s="1" t="n">
        <v>24.58</v>
      </c>
      <c r="P929" s="1" t="s">
        <v>2455</v>
      </c>
    </row>
    <row r="930" customFormat="false" ht="15" hidden="false" customHeight="true" outlineLevel="0" collapsed="false">
      <c r="A930" s="1" t="n">
        <v>2</v>
      </c>
      <c r="B930" s="75" t="n">
        <v>46185</v>
      </c>
      <c r="C930" s="1" t="n">
        <v>1</v>
      </c>
      <c r="D930" s="1" t="s">
        <v>2453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3003</v>
      </c>
      <c r="N930" s="1" t="n">
        <v>1</v>
      </c>
      <c r="O930" s="1" t="n">
        <v>15.72</v>
      </c>
      <c r="P930" s="1" t="s">
        <v>2455</v>
      </c>
    </row>
    <row r="931" customFormat="false" ht="15" hidden="false" customHeight="true" outlineLevel="0" collapsed="false">
      <c r="A931" s="1" t="n">
        <v>2</v>
      </c>
      <c r="B931" s="75" t="n">
        <v>46185</v>
      </c>
      <c r="C931" s="1" t="n">
        <v>1</v>
      </c>
      <c r="D931" s="1" t="s">
        <v>2453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3004</v>
      </c>
      <c r="N931" s="1" t="n">
        <v>1</v>
      </c>
      <c r="O931" s="1" t="n">
        <v>7.12</v>
      </c>
      <c r="P931" s="1" t="s">
        <v>2455</v>
      </c>
    </row>
    <row r="932" customFormat="false" ht="15" hidden="false" customHeight="true" outlineLevel="0" collapsed="false">
      <c r="A932" s="1" t="n">
        <v>2</v>
      </c>
      <c r="B932" s="75" t="n">
        <v>46185</v>
      </c>
      <c r="C932" s="1" t="n">
        <v>1</v>
      </c>
      <c r="D932" s="1" t="s">
        <v>2453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3005</v>
      </c>
      <c r="N932" s="1" t="n">
        <v>1</v>
      </c>
      <c r="O932" s="1" t="n">
        <v>15.72</v>
      </c>
      <c r="P932" s="1" t="s">
        <v>2455</v>
      </c>
    </row>
    <row r="933" customFormat="false" ht="15" hidden="false" customHeight="true" outlineLevel="0" collapsed="false">
      <c r="A933" s="1" t="n">
        <v>2</v>
      </c>
      <c r="B933" s="75" t="n">
        <v>46185</v>
      </c>
      <c r="C933" s="1" t="n">
        <v>1</v>
      </c>
      <c r="D933" s="1" t="s">
        <v>2453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2579</v>
      </c>
      <c r="N933" s="1" t="n">
        <v>6</v>
      </c>
      <c r="O933" s="1" t="n">
        <v>16.61</v>
      </c>
      <c r="P933" s="1" t="s">
        <v>2455</v>
      </c>
    </row>
    <row r="934" customFormat="false" ht="15" hidden="false" customHeight="true" outlineLevel="0" collapsed="false">
      <c r="A934" s="1" t="n">
        <v>2</v>
      </c>
      <c r="B934" s="75" t="n">
        <v>46185</v>
      </c>
      <c r="C934" s="1" t="n">
        <v>1</v>
      </c>
      <c r="D934" s="1" t="s">
        <v>2453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2665</v>
      </c>
      <c r="N934" s="1" t="n">
        <v>6</v>
      </c>
      <c r="O934" s="1" t="n">
        <v>31.26</v>
      </c>
      <c r="P934" s="1" t="s">
        <v>2455</v>
      </c>
    </row>
    <row r="935" customFormat="false" ht="15" hidden="false" customHeight="true" outlineLevel="0" collapsed="false">
      <c r="A935" s="1" t="n">
        <v>2</v>
      </c>
      <c r="B935" s="75" t="n">
        <v>46185</v>
      </c>
      <c r="C935" s="1" t="n">
        <v>1</v>
      </c>
      <c r="D935" s="1" t="s">
        <v>2453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2592</v>
      </c>
      <c r="N935" s="1" t="n">
        <v>36</v>
      </c>
      <c r="O935" s="1" t="n">
        <v>219.05</v>
      </c>
      <c r="P935" s="1" t="s">
        <v>2455</v>
      </c>
    </row>
    <row r="936" customFormat="false" ht="15" hidden="false" customHeight="true" outlineLevel="0" collapsed="false">
      <c r="A936" s="1" t="n">
        <v>2</v>
      </c>
      <c r="B936" s="75" t="n">
        <v>46185</v>
      </c>
      <c r="C936" s="1" t="n">
        <v>1</v>
      </c>
      <c r="D936" s="1" t="s">
        <v>2453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3006</v>
      </c>
      <c r="N936" s="1" t="n">
        <v>18</v>
      </c>
      <c r="O936" s="1" t="n">
        <v>134.98</v>
      </c>
      <c r="P936" s="1" t="s">
        <v>2455</v>
      </c>
    </row>
    <row r="937" customFormat="false" ht="15" hidden="false" customHeight="true" outlineLevel="0" collapsed="false">
      <c r="A937" s="1" t="n">
        <v>2</v>
      </c>
      <c r="B937" s="75" t="n">
        <v>46185</v>
      </c>
      <c r="C937" s="1" t="n">
        <v>1</v>
      </c>
      <c r="D937" s="1" t="s">
        <v>2453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2570</v>
      </c>
      <c r="N937" s="1" t="n">
        <v>18</v>
      </c>
      <c r="O937" s="1" t="n">
        <v>46.89</v>
      </c>
      <c r="P937" s="1" t="s">
        <v>2455</v>
      </c>
    </row>
    <row r="938" customFormat="false" ht="15" hidden="false" customHeight="true" outlineLevel="0" collapsed="false">
      <c r="A938" s="1" t="n">
        <v>2</v>
      </c>
      <c r="B938" s="75" t="n">
        <v>46185</v>
      </c>
      <c r="C938" s="1" t="n">
        <v>1</v>
      </c>
      <c r="D938" s="1" t="s">
        <v>2453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2667</v>
      </c>
      <c r="N938" s="1" t="n">
        <v>12</v>
      </c>
      <c r="O938" s="1" t="n">
        <v>33.21</v>
      </c>
      <c r="P938" s="1" t="s">
        <v>2455</v>
      </c>
    </row>
    <row r="939" customFormat="false" ht="15" hidden="false" customHeight="true" outlineLevel="0" collapsed="false">
      <c r="A939" s="1" t="n">
        <v>2</v>
      </c>
      <c r="B939" s="75" t="n">
        <v>46185</v>
      </c>
      <c r="C939" s="1" t="n">
        <v>1</v>
      </c>
      <c r="D939" s="1" t="s">
        <v>2453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2579</v>
      </c>
      <c r="N939" s="1" t="n">
        <v>6</v>
      </c>
      <c r="O939" s="1" t="n">
        <v>16.61</v>
      </c>
      <c r="P939" s="1" t="s">
        <v>2455</v>
      </c>
    </row>
    <row r="940" customFormat="false" ht="15" hidden="false" customHeight="true" outlineLevel="0" collapsed="false">
      <c r="A940" s="1" t="n">
        <v>2</v>
      </c>
      <c r="B940" s="75" t="n">
        <v>46185</v>
      </c>
      <c r="C940" s="1" t="n">
        <v>1</v>
      </c>
      <c r="D940" s="1" t="s">
        <v>2453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2580</v>
      </c>
      <c r="N940" s="1" t="n">
        <v>48</v>
      </c>
      <c r="O940" s="1" t="n">
        <v>152.38</v>
      </c>
      <c r="P940" s="1" t="s">
        <v>2455</v>
      </c>
    </row>
    <row r="941" customFormat="false" ht="15" hidden="false" customHeight="true" outlineLevel="0" collapsed="false">
      <c r="A941" s="1" t="n">
        <v>2</v>
      </c>
      <c r="B941" s="75" t="n">
        <v>46185</v>
      </c>
      <c r="C941" s="1" t="n">
        <v>1</v>
      </c>
      <c r="D941" s="1" t="s">
        <v>2453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2581</v>
      </c>
      <c r="N941" s="1" t="n">
        <v>24</v>
      </c>
      <c r="O941" s="1" t="n">
        <v>141.88</v>
      </c>
      <c r="P941" s="1" t="s">
        <v>2455</v>
      </c>
    </row>
    <row r="942" customFormat="false" ht="15" hidden="false" customHeight="true" outlineLevel="0" collapsed="false">
      <c r="A942" s="1" t="n">
        <v>2</v>
      </c>
      <c r="B942" s="75" t="n">
        <v>46185</v>
      </c>
      <c r="C942" s="1" t="n">
        <v>1</v>
      </c>
      <c r="D942" s="1" t="s">
        <v>2453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2583</v>
      </c>
      <c r="N942" s="1" t="n">
        <v>12</v>
      </c>
      <c r="O942" s="1" t="n">
        <v>37.12</v>
      </c>
      <c r="P942" s="1" t="s">
        <v>2455</v>
      </c>
    </row>
    <row r="943" customFormat="false" ht="15" hidden="false" customHeight="true" outlineLevel="0" collapsed="false">
      <c r="A943" s="1" t="n">
        <v>2</v>
      </c>
      <c r="B943" s="75" t="n">
        <v>46185</v>
      </c>
      <c r="C943" s="1" t="n">
        <v>1</v>
      </c>
      <c r="D943" s="1" t="s">
        <v>2453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2584</v>
      </c>
      <c r="N943" s="1" t="n">
        <v>12</v>
      </c>
      <c r="O943" s="1" t="n">
        <v>102.56</v>
      </c>
      <c r="P943" s="1" t="s">
        <v>2455</v>
      </c>
    </row>
    <row r="944" customFormat="false" ht="15" hidden="false" customHeight="true" outlineLevel="0" collapsed="false">
      <c r="A944" s="1" t="n">
        <v>2</v>
      </c>
      <c r="B944" s="75" t="n">
        <v>46185</v>
      </c>
      <c r="C944" s="1" t="n">
        <v>1</v>
      </c>
      <c r="D944" s="1" t="s">
        <v>2453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2481</v>
      </c>
      <c r="N944" s="1" t="n">
        <v>9</v>
      </c>
      <c r="O944" s="1" t="n">
        <v>59.89</v>
      </c>
      <c r="P944" s="1" t="s">
        <v>2455</v>
      </c>
    </row>
    <row r="945" customFormat="false" ht="15" hidden="false" customHeight="true" outlineLevel="0" collapsed="false">
      <c r="A945" s="1" t="n">
        <v>2</v>
      </c>
      <c r="B945" s="75" t="n">
        <v>46185</v>
      </c>
      <c r="C945" s="1" t="n">
        <v>1</v>
      </c>
      <c r="D945" s="1" t="s">
        <v>2453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3007</v>
      </c>
      <c r="N945" s="1" t="n">
        <v>6</v>
      </c>
      <c r="O945" s="1" t="n">
        <v>44.99</v>
      </c>
      <c r="P945" s="1" t="s">
        <v>2455</v>
      </c>
    </row>
    <row r="946" customFormat="false" ht="15" hidden="false" customHeight="true" outlineLevel="0" collapsed="false">
      <c r="A946" s="1" t="n">
        <v>2</v>
      </c>
      <c r="B946" s="75" t="n">
        <v>46185</v>
      </c>
      <c r="C946" s="1" t="n">
        <v>1</v>
      </c>
      <c r="D946" s="1" t="s">
        <v>2453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2575</v>
      </c>
      <c r="N946" s="1" t="n">
        <v>18</v>
      </c>
      <c r="O946" s="1" t="n">
        <v>49.82</v>
      </c>
      <c r="P946" s="1" t="s">
        <v>2455</v>
      </c>
    </row>
    <row r="947" customFormat="false" ht="15" hidden="false" customHeight="true" outlineLevel="0" collapsed="false">
      <c r="A947" s="1" t="n">
        <v>2</v>
      </c>
      <c r="B947" s="75" t="n">
        <v>46185</v>
      </c>
      <c r="C947" s="1" t="n">
        <v>1</v>
      </c>
      <c r="D947" s="1" t="s">
        <v>2453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2589</v>
      </c>
      <c r="N947" s="1" t="n">
        <v>6</v>
      </c>
      <c r="O947" s="1" t="n">
        <v>10.44</v>
      </c>
      <c r="P947" s="1" t="s">
        <v>2455</v>
      </c>
    </row>
    <row r="948" customFormat="false" ht="15" hidden="false" customHeight="true" outlineLevel="0" collapsed="false">
      <c r="A948" s="1" t="n">
        <v>2</v>
      </c>
      <c r="B948" s="75" t="n">
        <v>46185</v>
      </c>
      <c r="C948" s="1" t="n">
        <v>2</v>
      </c>
      <c r="D948" s="1" t="s">
        <v>2544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2545</v>
      </c>
      <c r="N948" s="1" t="n">
        <v>20</v>
      </c>
      <c r="O948" s="1" t="n">
        <v>260</v>
      </c>
      <c r="P948" s="1" t="s">
        <v>2455</v>
      </c>
    </row>
    <row r="949" customFormat="false" ht="15" hidden="false" customHeight="true" outlineLevel="0" collapsed="false">
      <c r="A949" s="1" t="n">
        <v>2</v>
      </c>
      <c r="B949" s="75" t="n">
        <v>46185</v>
      </c>
      <c r="C949" s="1" t="n">
        <v>2</v>
      </c>
      <c r="D949" s="1" t="s">
        <v>2544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3008</v>
      </c>
      <c r="N949" s="1" t="n">
        <v>15</v>
      </c>
      <c r="O949" s="1" t="n">
        <v>150</v>
      </c>
      <c r="P949" s="1" t="s">
        <v>2455</v>
      </c>
    </row>
    <row r="950" customFormat="false" ht="15" hidden="false" customHeight="true" outlineLevel="0" collapsed="false">
      <c r="A950" s="1" t="n">
        <v>2</v>
      </c>
      <c r="B950" s="75" t="n">
        <v>46185</v>
      </c>
      <c r="C950" s="1" t="n">
        <v>2</v>
      </c>
      <c r="D950" s="1" t="s">
        <v>2544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2549</v>
      </c>
      <c r="N950" s="1" t="n">
        <v>48</v>
      </c>
      <c r="O950" s="1" t="n">
        <v>75</v>
      </c>
      <c r="P950" s="1" t="s">
        <v>2455</v>
      </c>
    </row>
    <row r="951" customFormat="false" ht="15" hidden="false" customHeight="true" outlineLevel="0" collapsed="false">
      <c r="A951" s="1" t="n">
        <v>2</v>
      </c>
      <c r="B951" s="75" t="n">
        <v>46185</v>
      </c>
      <c r="C951" s="1" t="n">
        <v>2</v>
      </c>
      <c r="D951" s="1" t="s">
        <v>2544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2550</v>
      </c>
      <c r="N951" s="1" t="n">
        <v>40</v>
      </c>
      <c r="O951" s="1" t="n">
        <v>80</v>
      </c>
      <c r="P951" s="1" t="s">
        <v>2455</v>
      </c>
    </row>
    <row r="952" customFormat="false" ht="15" hidden="false" customHeight="true" outlineLevel="0" collapsed="false">
      <c r="A952" s="1" t="n">
        <v>2</v>
      </c>
      <c r="B952" s="75" t="n">
        <v>46185</v>
      </c>
      <c r="C952" s="1" t="n">
        <v>2</v>
      </c>
      <c r="D952" s="1" t="s">
        <v>2544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2552</v>
      </c>
      <c r="N952" s="1" t="n">
        <v>5</v>
      </c>
      <c r="O952" s="1" t="n">
        <v>30</v>
      </c>
      <c r="P952" s="1" t="s">
        <v>2455</v>
      </c>
    </row>
    <row r="953" customFormat="false" ht="15" hidden="false" customHeight="true" outlineLevel="0" collapsed="false">
      <c r="A953" s="1" t="n">
        <v>2</v>
      </c>
      <c r="B953" s="75" t="n">
        <v>46185</v>
      </c>
      <c r="C953" s="1" t="n">
        <v>2</v>
      </c>
      <c r="D953" s="1" t="s">
        <v>2544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2553</v>
      </c>
      <c r="N953" s="1" t="n">
        <v>3</v>
      </c>
      <c r="O953" s="1" t="n">
        <v>60</v>
      </c>
      <c r="P953" s="1" t="s">
        <v>2455</v>
      </c>
    </row>
    <row r="954" customFormat="false" ht="15" hidden="false" customHeight="true" outlineLevel="0" collapsed="false">
      <c r="A954" s="1" t="n">
        <v>2</v>
      </c>
      <c r="B954" s="75" t="n">
        <v>46185</v>
      </c>
      <c r="C954" s="1" t="n">
        <v>2</v>
      </c>
      <c r="D954" s="1" t="s">
        <v>2544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2554</v>
      </c>
      <c r="N954" s="1" t="n">
        <v>3</v>
      </c>
      <c r="O954" s="1" t="n">
        <v>51</v>
      </c>
      <c r="P954" s="1" t="s">
        <v>2455</v>
      </c>
    </row>
    <row r="955" customFormat="false" ht="15" hidden="false" customHeight="true" outlineLevel="0" collapsed="false">
      <c r="A955" s="1" t="n">
        <v>2</v>
      </c>
      <c r="B955" s="75" t="n">
        <v>46185</v>
      </c>
      <c r="C955" s="1" t="n">
        <v>2</v>
      </c>
      <c r="D955" s="1" t="s">
        <v>2544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2555</v>
      </c>
      <c r="N955" s="1" t="n">
        <v>1</v>
      </c>
      <c r="O955" s="1" t="n">
        <v>15</v>
      </c>
      <c r="P955" s="1" t="s">
        <v>2455</v>
      </c>
    </row>
    <row r="956" customFormat="false" ht="15" hidden="false" customHeight="true" outlineLevel="0" collapsed="false">
      <c r="A956" s="1" t="n">
        <v>2</v>
      </c>
      <c r="B956" s="75" t="n">
        <v>46185</v>
      </c>
      <c r="C956" s="1" t="n">
        <v>2</v>
      </c>
      <c r="D956" s="1" t="s">
        <v>2544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2556</v>
      </c>
      <c r="N956" s="1" t="n">
        <v>15</v>
      </c>
      <c r="O956" s="1" t="n">
        <v>55</v>
      </c>
      <c r="P956" s="1" t="s">
        <v>2455</v>
      </c>
    </row>
    <row r="957" customFormat="false" ht="15" hidden="false" customHeight="true" outlineLevel="0" collapsed="false">
      <c r="A957" s="1" t="n">
        <v>2</v>
      </c>
      <c r="B957" s="75" t="n">
        <v>46185</v>
      </c>
      <c r="C957" s="1" t="n">
        <v>2</v>
      </c>
      <c r="D957" s="1" t="s">
        <v>2544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2557</v>
      </c>
      <c r="N957" s="1" t="n">
        <v>44</v>
      </c>
      <c r="O957" s="1" t="n">
        <v>152</v>
      </c>
      <c r="P957" s="1" t="s">
        <v>2455</v>
      </c>
    </row>
    <row r="958" customFormat="false" ht="15" hidden="false" customHeight="true" outlineLevel="0" collapsed="false">
      <c r="A958" s="1" t="n">
        <v>2</v>
      </c>
      <c r="B958" s="75" t="n">
        <v>46185</v>
      </c>
      <c r="C958" s="1" t="n">
        <v>2</v>
      </c>
      <c r="D958" s="1" t="s">
        <v>2544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2558</v>
      </c>
      <c r="N958" s="1" t="n">
        <v>15</v>
      </c>
      <c r="O958" s="1" t="n">
        <v>37.5</v>
      </c>
      <c r="P958" s="1" t="s">
        <v>2455</v>
      </c>
    </row>
    <row r="959" customFormat="false" ht="15" hidden="false" customHeight="true" outlineLevel="0" collapsed="false">
      <c r="A959" s="1" t="n">
        <v>2</v>
      </c>
      <c r="B959" s="75" t="n">
        <v>46185</v>
      </c>
      <c r="C959" s="1" t="n">
        <v>2</v>
      </c>
      <c r="D959" s="1" t="s">
        <v>2544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2610</v>
      </c>
      <c r="N959" s="1" t="n">
        <v>13</v>
      </c>
      <c r="O959" s="1" t="n">
        <v>108.29</v>
      </c>
      <c r="P959" s="1" t="s">
        <v>2455</v>
      </c>
    </row>
    <row r="960" customFormat="false" ht="15" hidden="false" customHeight="true" outlineLevel="0" collapsed="false">
      <c r="A960" s="1" t="n">
        <v>2</v>
      </c>
      <c r="B960" s="75" t="n">
        <v>46185</v>
      </c>
      <c r="C960" s="1" t="n">
        <v>2</v>
      </c>
      <c r="D960" s="1" t="s">
        <v>2544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2560</v>
      </c>
      <c r="N960" s="1" t="n">
        <v>40</v>
      </c>
      <c r="O960" s="1" t="n">
        <v>240</v>
      </c>
      <c r="P960" s="1" t="s">
        <v>2455</v>
      </c>
    </row>
    <row r="961" customFormat="false" ht="15" hidden="false" customHeight="true" outlineLevel="0" collapsed="false">
      <c r="A961" s="1" t="n">
        <v>2</v>
      </c>
      <c r="B961" s="75" t="n">
        <v>46185</v>
      </c>
      <c r="C961" s="1" t="n">
        <v>2</v>
      </c>
      <c r="D961" s="1" t="s">
        <v>2544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2561</v>
      </c>
      <c r="N961" s="1" t="n">
        <v>40</v>
      </c>
      <c r="O961" s="1" t="n">
        <v>240</v>
      </c>
      <c r="P961" s="1" t="s">
        <v>2455</v>
      </c>
    </row>
    <row r="962" customFormat="false" ht="15" hidden="false" customHeight="true" outlineLevel="0" collapsed="false">
      <c r="A962" s="1" t="n">
        <v>2</v>
      </c>
      <c r="B962" s="75" t="n">
        <v>46185</v>
      </c>
      <c r="C962" s="1" t="n">
        <v>2</v>
      </c>
      <c r="D962" s="1" t="s">
        <v>2544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2562</v>
      </c>
      <c r="N962" s="1" t="n">
        <v>10</v>
      </c>
      <c r="O962" s="1" t="n">
        <v>30</v>
      </c>
      <c r="P962" s="1" t="s">
        <v>2455</v>
      </c>
    </row>
    <row r="963" customFormat="false" ht="15" hidden="false" customHeight="true" outlineLevel="0" collapsed="false">
      <c r="A963" s="1" t="n">
        <v>2</v>
      </c>
      <c r="B963" s="75" t="n">
        <v>46185</v>
      </c>
      <c r="C963" s="1" t="n">
        <v>6</v>
      </c>
      <c r="D963" s="1" t="s">
        <v>2564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2545</v>
      </c>
      <c r="N963" s="1" t="n">
        <v>20</v>
      </c>
      <c r="O963" s="1" t="n">
        <v>260</v>
      </c>
      <c r="P963" s="1" t="s">
        <v>2455</v>
      </c>
    </row>
    <row r="964" customFormat="false" ht="15" hidden="false" customHeight="true" outlineLevel="0" collapsed="false">
      <c r="A964" s="1" t="n">
        <v>2</v>
      </c>
      <c r="B964" s="75" t="n">
        <v>46185</v>
      </c>
      <c r="C964" s="1" t="n">
        <v>6</v>
      </c>
      <c r="D964" s="1" t="s">
        <v>2564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3008</v>
      </c>
      <c r="N964" s="1" t="n">
        <v>15</v>
      </c>
      <c r="O964" s="1" t="n">
        <v>150</v>
      </c>
      <c r="P964" s="1" t="s">
        <v>2455</v>
      </c>
    </row>
    <row r="965" customFormat="false" ht="15" hidden="false" customHeight="true" outlineLevel="0" collapsed="false">
      <c r="A965" s="1" t="n">
        <v>2</v>
      </c>
      <c r="B965" s="75" t="n">
        <v>46185</v>
      </c>
      <c r="C965" s="1" t="n">
        <v>6</v>
      </c>
      <c r="D965" s="1" t="s">
        <v>2564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2549</v>
      </c>
      <c r="N965" s="1" t="n">
        <v>48</v>
      </c>
      <c r="O965" s="1" t="n">
        <v>75</v>
      </c>
      <c r="P965" s="1" t="s">
        <v>2455</v>
      </c>
    </row>
    <row r="966" customFormat="false" ht="15" hidden="false" customHeight="true" outlineLevel="0" collapsed="false">
      <c r="A966" s="1" t="n">
        <v>2</v>
      </c>
      <c r="B966" s="75" t="n">
        <v>46185</v>
      </c>
      <c r="C966" s="1" t="n">
        <v>6</v>
      </c>
      <c r="D966" s="1" t="s">
        <v>2564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2550</v>
      </c>
      <c r="N966" s="1" t="n">
        <v>40</v>
      </c>
      <c r="O966" s="1" t="n">
        <v>80</v>
      </c>
      <c r="P966" s="1" t="s">
        <v>2455</v>
      </c>
    </row>
    <row r="967" customFormat="false" ht="15" hidden="false" customHeight="true" outlineLevel="0" collapsed="false">
      <c r="A967" s="1" t="n">
        <v>2</v>
      </c>
      <c r="B967" s="75" t="n">
        <v>46185</v>
      </c>
      <c r="C967" s="1" t="n">
        <v>6</v>
      </c>
      <c r="D967" s="1" t="s">
        <v>2564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2552</v>
      </c>
      <c r="N967" s="1" t="n">
        <v>5</v>
      </c>
      <c r="O967" s="1" t="n">
        <v>30</v>
      </c>
      <c r="P967" s="1" t="s">
        <v>2455</v>
      </c>
    </row>
    <row r="968" customFormat="false" ht="15" hidden="false" customHeight="true" outlineLevel="0" collapsed="false">
      <c r="A968" s="1" t="n">
        <v>2</v>
      </c>
      <c r="B968" s="75" t="n">
        <v>46185</v>
      </c>
      <c r="C968" s="1" t="n">
        <v>6</v>
      </c>
      <c r="D968" s="1" t="s">
        <v>2564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2553</v>
      </c>
      <c r="N968" s="1" t="n">
        <v>3</v>
      </c>
      <c r="O968" s="1" t="n">
        <v>60</v>
      </c>
      <c r="P968" s="1" t="s">
        <v>2455</v>
      </c>
    </row>
    <row r="969" customFormat="false" ht="15" hidden="false" customHeight="true" outlineLevel="0" collapsed="false">
      <c r="A969" s="1" t="n">
        <v>2</v>
      </c>
      <c r="B969" s="75" t="n">
        <v>46185</v>
      </c>
      <c r="C969" s="1" t="n">
        <v>6</v>
      </c>
      <c r="D969" s="1" t="s">
        <v>2564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2554</v>
      </c>
      <c r="N969" s="1" t="n">
        <v>3</v>
      </c>
      <c r="O969" s="1" t="n">
        <v>51</v>
      </c>
      <c r="P969" s="1" t="s">
        <v>2455</v>
      </c>
    </row>
    <row r="970" customFormat="false" ht="15" hidden="false" customHeight="true" outlineLevel="0" collapsed="false">
      <c r="A970" s="1" t="n">
        <v>2</v>
      </c>
      <c r="B970" s="75" t="n">
        <v>46185</v>
      </c>
      <c r="C970" s="1" t="n">
        <v>6</v>
      </c>
      <c r="D970" s="1" t="s">
        <v>2564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2555</v>
      </c>
      <c r="N970" s="1" t="n">
        <v>1</v>
      </c>
      <c r="O970" s="1" t="n">
        <v>15</v>
      </c>
      <c r="P970" s="1" t="s">
        <v>2455</v>
      </c>
    </row>
    <row r="971" customFormat="false" ht="15" hidden="false" customHeight="true" outlineLevel="0" collapsed="false">
      <c r="A971" s="1" t="n">
        <v>2</v>
      </c>
      <c r="B971" s="75" t="n">
        <v>46185</v>
      </c>
      <c r="C971" s="1" t="n">
        <v>6</v>
      </c>
      <c r="D971" s="1" t="s">
        <v>2564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2556</v>
      </c>
      <c r="N971" s="1" t="n">
        <v>15</v>
      </c>
      <c r="O971" s="1" t="n">
        <v>55</v>
      </c>
      <c r="P971" s="1" t="s">
        <v>2455</v>
      </c>
    </row>
    <row r="972" customFormat="false" ht="15" hidden="false" customHeight="true" outlineLevel="0" collapsed="false">
      <c r="A972" s="1" t="n">
        <v>2</v>
      </c>
      <c r="B972" s="75" t="n">
        <v>46185</v>
      </c>
      <c r="C972" s="1" t="n">
        <v>6</v>
      </c>
      <c r="D972" s="1" t="s">
        <v>2564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2557</v>
      </c>
      <c r="N972" s="1" t="n">
        <v>44</v>
      </c>
      <c r="O972" s="1" t="n">
        <v>152</v>
      </c>
      <c r="P972" s="1" t="s">
        <v>2455</v>
      </c>
    </row>
    <row r="973" customFormat="false" ht="15" hidden="false" customHeight="true" outlineLevel="0" collapsed="false">
      <c r="A973" s="1" t="n">
        <v>2</v>
      </c>
      <c r="B973" s="75" t="n">
        <v>46185</v>
      </c>
      <c r="C973" s="1" t="n">
        <v>6</v>
      </c>
      <c r="D973" s="1" t="s">
        <v>2564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2558</v>
      </c>
      <c r="N973" s="1" t="n">
        <v>15</v>
      </c>
      <c r="O973" s="1" t="n">
        <v>37.5</v>
      </c>
      <c r="P973" s="1" t="s">
        <v>2455</v>
      </c>
    </row>
    <row r="974" customFormat="false" ht="15" hidden="false" customHeight="true" outlineLevel="0" collapsed="false">
      <c r="A974" s="1" t="n">
        <v>2</v>
      </c>
      <c r="B974" s="75" t="n">
        <v>46185</v>
      </c>
      <c r="C974" s="1" t="n">
        <v>6</v>
      </c>
      <c r="D974" s="1" t="s">
        <v>2564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2610</v>
      </c>
      <c r="N974" s="1" t="n">
        <v>13</v>
      </c>
      <c r="O974" s="1" t="n">
        <v>108.29</v>
      </c>
      <c r="P974" s="1" t="s">
        <v>2455</v>
      </c>
    </row>
    <row r="975" customFormat="false" ht="15" hidden="false" customHeight="true" outlineLevel="0" collapsed="false">
      <c r="A975" s="1" t="n">
        <v>2</v>
      </c>
      <c r="B975" s="75" t="n">
        <v>46185</v>
      </c>
      <c r="C975" s="1" t="n">
        <v>6</v>
      </c>
      <c r="D975" s="1" t="s">
        <v>2564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2560</v>
      </c>
      <c r="N975" s="1" t="n">
        <v>40</v>
      </c>
      <c r="O975" s="1" t="n">
        <v>240</v>
      </c>
      <c r="P975" s="1" t="s">
        <v>2455</v>
      </c>
    </row>
    <row r="976" customFormat="false" ht="15" hidden="false" customHeight="true" outlineLevel="0" collapsed="false">
      <c r="A976" s="1" t="n">
        <v>2</v>
      </c>
      <c r="B976" s="75" t="n">
        <v>46185</v>
      </c>
      <c r="C976" s="1" t="n">
        <v>6</v>
      </c>
      <c r="D976" s="1" t="s">
        <v>2564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2561</v>
      </c>
      <c r="N976" s="1" t="n">
        <v>40</v>
      </c>
      <c r="O976" s="1" t="n">
        <v>240</v>
      </c>
      <c r="P976" s="1" t="s">
        <v>2455</v>
      </c>
    </row>
    <row r="977" customFormat="false" ht="15" hidden="false" customHeight="true" outlineLevel="0" collapsed="false">
      <c r="A977" s="1" t="n">
        <v>2</v>
      </c>
      <c r="B977" s="75" t="n">
        <v>46185</v>
      </c>
      <c r="C977" s="1" t="n">
        <v>6</v>
      </c>
      <c r="D977" s="1" t="s">
        <v>2564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2562</v>
      </c>
      <c r="N977" s="1" t="n">
        <v>10</v>
      </c>
      <c r="O977" s="1" t="n">
        <v>30</v>
      </c>
      <c r="P977" s="1" t="s">
        <v>2455</v>
      </c>
    </row>
    <row r="978" customFormat="false" ht="15" hidden="false" customHeight="true" outlineLevel="0" collapsed="false">
      <c r="A978" s="1" t="n">
        <v>2</v>
      </c>
      <c r="B978" s="75" t="n">
        <v>46185</v>
      </c>
      <c r="C978" s="1" t="n">
        <v>11</v>
      </c>
      <c r="D978" s="1" t="s">
        <v>2482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3009</v>
      </c>
      <c r="N978" s="1" t="n">
        <v>100</v>
      </c>
      <c r="O978" s="1" t="n">
        <v>863.4</v>
      </c>
      <c r="P978" s="1" t="s">
        <v>2455</v>
      </c>
    </row>
    <row r="979" customFormat="false" ht="15" hidden="false" customHeight="true" outlineLevel="0" collapsed="false">
      <c r="A979" s="1" t="n">
        <v>2</v>
      </c>
      <c r="B979" s="75" t="n">
        <v>46185</v>
      </c>
      <c r="C979" s="1" t="n">
        <v>11</v>
      </c>
      <c r="D979" s="1" t="s">
        <v>2482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3010</v>
      </c>
      <c r="N979" s="1" t="n">
        <v>1</v>
      </c>
      <c r="O979" s="1" t="n">
        <v>152.25</v>
      </c>
      <c r="P979" s="1" t="s">
        <v>2455</v>
      </c>
    </row>
    <row r="980" customFormat="false" ht="15" hidden="false" customHeight="true" outlineLevel="0" collapsed="false">
      <c r="A980" s="1" t="n">
        <v>2</v>
      </c>
      <c r="B980" s="75" t="n">
        <v>46185</v>
      </c>
      <c r="C980" s="1" t="n">
        <v>11</v>
      </c>
      <c r="D980" s="1" t="s">
        <v>2482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3011</v>
      </c>
      <c r="N980" s="1" t="n">
        <v>1</v>
      </c>
      <c r="O980" s="1" t="n">
        <v>134.09</v>
      </c>
      <c r="P980" s="1" t="s">
        <v>2455</v>
      </c>
    </row>
    <row r="981" customFormat="false" ht="15" hidden="false" customHeight="true" outlineLevel="0" collapsed="false">
      <c r="A981" s="1" t="n">
        <v>2</v>
      </c>
      <c r="B981" s="75" t="n">
        <v>46185</v>
      </c>
      <c r="C981" s="1" t="n">
        <v>11</v>
      </c>
      <c r="D981" s="1" t="s">
        <v>2482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3012</v>
      </c>
      <c r="N981" s="1" t="n">
        <v>12</v>
      </c>
      <c r="O981" s="1" t="n">
        <v>44.77</v>
      </c>
      <c r="P981" s="1" t="s">
        <v>2455</v>
      </c>
    </row>
    <row r="982" customFormat="false" ht="15" hidden="false" customHeight="true" outlineLevel="0" collapsed="false">
      <c r="A982" s="1" t="n">
        <v>2</v>
      </c>
      <c r="B982" s="75" t="n">
        <v>46185</v>
      </c>
      <c r="C982" s="1" t="n">
        <v>11</v>
      </c>
      <c r="D982" s="1" t="s">
        <v>2482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3013</v>
      </c>
      <c r="N982" s="1" t="n">
        <v>12</v>
      </c>
      <c r="O982" s="1" t="n">
        <v>44.77</v>
      </c>
      <c r="P982" s="1" t="s">
        <v>2455</v>
      </c>
    </row>
    <row r="983" customFormat="false" ht="15" hidden="false" customHeight="true" outlineLevel="0" collapsed="false">
      <c r="A983" s="1" t="n">
        <v>2</v>
      </c>
      <c r="B983" s="75" t="n">
        <v>46185</v>
      </c>
      <c r="C983" s="1" t="n">
        <v>11</v>
      </c>
      <c r="D983" s="1" t="s">
        <v>2482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3014</v>
      </c>
      <c r="N983" s="1" t="n">
        <v>12</v>
      </c>
      <c r="O983" s="1" t="n">
        <v>54.03</v>
      </c>
      <c r="P983" s="1" t="s">
        <v>2455</v>
      </c>
    </row>
    <row r="984" customFormat="false" ht="15" hidden="false" customHeight="true" outlineLevel="0" collapsed="false">
      <c r="A984" s="1" t="n">
        <v>2</v>
      </c>
      <c r="B984" s="75" t="n">
        <v>46185</v>
      </c>
      <c r="C984" s="1" t="n">
        <v>11</v>
      </c>
      <c r="D984" s="1" t="s">
        <v>2482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3015</v>
      </c>
      <c r="N984" s="1" t="n">
        <v>12</v>
      </c>
      <c r="O984" s="1" t="n">
        <v>44.77</v>
      </c>
      <c r="P984" s="1" t="s">
        <v>2455</v>
      </c>
    </row>
    <row r="985" customFormat="false" ht="15" hidden="false" customHeight="true" outlineLevel="0" collapsed="false">
      <c r="A985" s="1" t="n">
        <v>2</v>
      </c>
      <c r="B985" s="75" t="n">
        <v>46185</v>
      </c>
      <c r="C985" s="1" t="n">
        <v>11</v>
      </c>
      <c r="D985" s="1" t="s">
        <v>2482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3016</v>
      </c>
      <c r="N985" s="1" t="n">
        <v>12</v>
      </c>
      <c r="O985" s="1" t="n">
        <v>97.85</v>
      </c>
      <c r="P985" s="1" t="s">
        <v>2455</v>
      </c>
    </row>
    <row r="986" customFormat="false" ht="15" hidden="false" customHeight="true" outlineLevel="0" collapsed="false">
      <c r="A986" s="1" t="n">
        <v>2</v>
      </c>
      <c r="B986" s="75" t="n">
        <v>46185</v>
      </c>
      <c r="C986" s="1" t="n">
        <v>11</v>
      </c>
      <c r="D986" s="1" t="s">
        <v>2482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3017</v>
      </c>
      <c r="N986" s="1" t="n">
        <v>81</v>
      </c>
      <c r="O986" s="1" t="n">
        <v>227.61</v>
      </c>
      <c r="P986" s="1" t="s">
        <v>2455</v>
      </c>
    </row>
    <row r="987" customFormat="false" ht="15" hidden="false" customHeight="true" outlineLevel="0" collapsed="false">
      <c r="A987" s="1" t="n">
        <v>2</v>
      </c>
      <c r="B987" s="75" t="n">
        <v>46185</v>
      </c>
      <c r="C987" s="1" t="n">
        <v>11</v>
      </c>
      <c r="D987" s="1" t="s">
        <v>2482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3018</v>
      </c>
      <c r="N987" s="1" t="n">
        <v>54</v>
      </c>
      <c r="O987" s="1" t="n">
        <v>291.06</v>
      </c>
      <c r="P987" s="1" t="s">
        <v>2455</v>
      </c>
    </row>
    <row r="988" customFormat="false" ht="15" hidden="false" customHeight="true" outlineLevel="0" collapsed="false">
      <c r="A988" s="1" t="n">
        <v>2</v>
      </c>
      <c r="B988" s="75" t="n">
        <v>46185</v>
      </c>
      <c r="C988" s="1" t="n">
        <v>11</v>
      </c>
      <c r="D988" s="1" t="s">
        <v>2482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3019</v>
      </c>
      <c r="N988" s="1" t="n">
        <v>24</v>
      </c>
      <c r="O988" s="1" t="n">
        <v>162.96</v>
      </c>
      <c r="P988" s="1" t="s">
        <v>2455</v>
      </c>
    </row>
    <row r="989" customFormat="false" ht="15" hidden="false" customHeight="true" outlineLevel="0" collapsed="false">
      <c r="A989" s="1" t="n">
        <v>2</v>
      </c>
      <c r="B989" s="75" t="n">
        <v>46185</v>
      </c>
      <c r="C989" s="1" t="n">
        <v>11</v>
      </c>
      <c r="D989" s="1" t="s">
        <v>2482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3020</v>
      </c>
      <c r="N989" s="1" t="n">
        <v>24</v>
      </c>
      <c r="O989" s="1" t="n">
        <v>94.8</v>
      </c>
      <c r="P989" s="1" t="s">
        <v>2455</v>
      </c>
    </row>
    <row r="990" customFormat="false" ht="15" hidden="false" customHeight="true" outlineLevel="0" collapsed="false">
      <c r="A990" s="1" t="n">
        <v>2</v>
      </c>
      <c r="B990" s="75" t="n">
        <v>46185</v>
      </c>
      <c r="C990" s="1" t="n">
        <v>11</v>
      </c>
      <c r="D990" s="1" t="s">
        <v>2482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3021</v>
      </c>
      <c r="N990" s="1" t="n">
        <v>12</v>
      </c>
      <c r="O990" s="1" t="n">
        <v>133.27</v>
      </c>
      <c r="P990" s="1" t="s">
        <v>2455</v>
      </c>
    </row>
    <row r="991" customFormat="false" ht="15" hidden="false" customHeight="true" outlineLevel="0" collapsed="false">
      <c r="A991" s="1" t="n">
        <v>2</v>
      </c>
      <c r="B991" s="75" t="n">
        <v>46185</v>
      </c>
      <c r="C991" s="1" t="n">
        <v>11</v>
      </c>
      <c r="D991" s="1" t="s">
        <v>2482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3022</v>
      </c>
      <c r="N991" s="1" t="n">
        <v>24</v>
      </c>
      <c r="O991" s="1" t="n">
        <v>94.8</v>
      </c>
      <c r="P991" s="1" t="s">
        <v>2455</v>
      </c>
    </row>
    <row r="992" customFormat="false" ht="15" hidden="false" customHeight="true" outlineLevel="0" collapsed="false">
      <c r="A992" s="1" t="n">
        <v>2</v>
      </c>
      <c r="B992" s="75" t="n">
        <v>46185</v>
      </c>
      <c r="C992" s="1" t="n">
        <v>11</v>
      </c>
      <c r="D992" s="1" t="s">
        <v>2482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3023</v>
      </c>
      <c r="N992" s="1" t="n">
        <v>12</v>
      </c>
      <c r="O992" s="1" t="n">
        <v>133.27</v>
      </c>
      <c r="P992" s="1" t="s">
        <v>2455</v>
      </c>
    </row>
    <row r="993" customFormat="false" ht="15" hidden="false" customHeight="true" outlineLevel="0" collapsed="false">
      <c r="A993" s="1" t="n">
        <v>2</v>
      </c>
      <c r="B993" s="75" t="n">
        <v>46185</v>
      </c>
      <c r="C993" s="1" t="n">
        <v>11</v>
      </c>
      <c r="D993" s="1" t="s">
        <v>2482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3024</v>
      </c>
      <c r="N993" s="1" t="n">
        <v>20</v>
      </c>
      <c r="O993" s="1" t="n">
        <v>113.46</v>
      </c>
      <c r="P993" s="1" t="s">
        <v>2455</v>
      </c>
    </row>
    <row r="994" customFormat="false" ht="15" hidden="false" customHeight="true" outlineLevel="0" collapsed="false">
      <c r="A994" s="1" t="n">
        <v>2</v>
      </c>
      <c r="B994" s="75" t="n">
        <v>46185</v>
      </c>
      <c r="C994" s="1" t="n">
        <v>11</v>
      </c>
      <c r="D994" s="1" t="s">
        <v>2482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3025</v>
      </c>
      <c r="N994" s="1" t="n">
        <v>12</v>
      </c>
      <c r="O994" s="1" t="n">
        <v>65.88</v>
      </c>
      <c r="P994" s="1" t="s">
        <v>2455</v>
      </c>
    </row>
    <row r="995" customFormat="false" ht="15" hidden="false" customHeight="true" outlineLevel="0" collapsed="false">
      <c r="A995" s="1" t="n">
        <v>2</v>
      </c>
      <c r="B995" s="75" t="n">
        <v>46185</v>
      </c>
      <c r="C995" s="1" t="n">
        <v>11</v>
      </c>
      <c r="D995" s="1" t="s">
        <v>2482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3026</v>
      </c>
      <c r="N995" s="1" t="n">
        <v>12</v>
      </c>
      <c r="O995" s="1" t="n">
        <v>65.88</v>
      </c>
      <c r="P995" s="1" t="s">
        <v>2455</v>
      </c>
    </row>
    <row r="996" customFormat="false" ht="15" hidden="false" customHeight="true" outlineLevel="0" collapsed="false">
      <c r="A996" s="1" t="n">
        <v>2</v>
      </c>
      <c r="B996" s="75" t="n">
        <v>46185</v>
      </c>
      <c r="C996" s="1" t="n">
        <v>11</v>
      </c>
      <c r="D996" s="1" t="s">
        <v>2482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3027</v>
      </c>
      <c r="N996" s="1" t="n">
        <v>30</v>
      </c>
      <c r="O996" s="1" t="n">
        <v>58.53</v>
      </c>
      <c r="P996" s="1" t="s">
        <v>2455</v>
      </c>
    </row>
    <row r="997" customFormat="false" ht="15" hidden="false" customHeight="true" outlineLevel="0" collapsed="false">
      <c r="A997" s="1" t="n">
        <v>2</v>
      </c>
      <c r="B997" s="75" t="n">
        <v>46185</v>
      </c>
      <c r="C997" s="1" t="n">
        <v>171</v>
      </c>
      <c r="D997" s="1" t="s">
        <v>3028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3029</v>
      </c>
      <c r="N997" s="1" t="n">
        <v>20</v>
      </c>
      <c r="O997" s="1" t="n">
        <v>91.2</v>
      </c>
      <c r="P997" s="1" t="s">
        <v>3030</v>
      </c>
    </row>
    <row r="998" customFormat="false" ht="15" hidden="false" customHeight="true" outlineLevel="0" collapsed="false">
      <c r="A998" s="1" t="n">
        <v>2</v>
      </c>
      <c r="B998" s="75" t="n">
        <v>46186</v>
      </c>
      <c r="C998" s="1" t="n">
        <v>1</v>
      </c>
      <c r="D998" s="1" t="s">
        <v>2453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2511</v>
      </c>
      <c r="N998" s="1" t="n">
        <v>1800</v>
      </c>
      <c r="O998" s="1" t="n">
        <v>950</v>
      </c>
      <c r="P998" s="1" t="s">
        <v>2455</v>
      </c>
    </row>
    <row r="999" customFormat="false" ht="15" hidden="false" customHeight="true" outlineLevel="0" collapsed="false">
      <c r="A999" s="1" t="n">
        <v>2</v>
      </c>
      <c r="B999" s="75" t="n">
        <v>46186</v>
      </c>
      <c r="C999" s="1" t="n">
        <v>1</v>
      </c>
      <c r="D999" s="1" t="s">
        <v>2453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2512</v>
      </c>
      <c r="N999" s="1" t="n">
        <v>15</v>
      </c>
      <c r="O999" s="1" t="n">
        <v>180</v>
      </c>
      <c r="P999" s="1" t="s">
        <v>2455</v>
      </c>
    </row>
    <row r="1000" customFormat="false" ht="15" hidden="false" customHeight="true" outlineLevel="0" collapsed="false">
      <c r="A1000" s="1" t="n">
        <v>2</v>
      </c>
      <c r="B1000" s="75" t="n">
        <v>46186</v>
      </c>
      <c r="C1000" s="1" t="n">
        <v>1</v>
      </c>
      <c r="D1000" s="1" t="s">
        <v>2453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3031</v>
      </c>
      <c r="N1000" s="1" t="n">
        <v>24</v>
      </c>
      <c r="O1000" s="1" t="n">
        <v>59</v>
      </c>
      <c r="P1000" s="1" t="s">
        <v>2455</v>
      </c>
    </row>
    <row r="1001" customFormat="false" ht="15" hidden="false" customHeight="true" outlineLevel="0" collapsed="false">
      <c r="A1001" s="1" t="n">
        <v>2</v>
      </c>
      <c r="B1001" s="75" t="n">
        <v>46186</v>
      </c>
      <c r="C1001" s="1" t="n">
        <v>1</v>
      </c>
      <c r="D1001" s="1" t="s">
        <v>2453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3032</v>
      </c>
      <c r="N1001" s="1" t="n">
        <v>60</v>
      </c>
      <c r="O1001" s="1" t="n">
        <v>239.8</v>
      </c>
      <c r="P1001" s="1" t="s">
        <v>2455</v>
      </c>
    </row>
    <row r="1002" customFormat="false" ht="15" hidden="false" customHeight="true" outlineLevel="0" collapsed="false">
      <c r="A1002" s="1" t="n">
        <v>2</v>
      </c>
      <c r="B1002" s="75" t="n">
        <v>46186</v>
      </c>
      <c r="C1002" s="1" t="n">
        <v>1</v>
      </c>
      <c r="D1002" s="1" t="s">
        <v>2453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3033</v>
      </c>
      <c r="N1002" s="1" t="n">
        <v>60</v>
      </c>
      <c r="O1002" s="1" t="n">
        <v>231.8</v>
      </c>
      <c r="P1002" s="1" t="s">
        <v>2455</v>
      </c>
    </row>
    <row r="1003" customFormat="false" ht="15" hidden="false" customHeight="true" outlineLevel="0" collapsed="false">
      <c r="A1003" s="1" t="n">
        <v>2</v>
      </c>
      <c r="B1003" s="75" t="n">
        <v>46186</v>
      </c>
      <c r="C1003" s="1" t="n">
        <v>1</v>
      </c>
      <c r="D1003" s="1" t="s">
        <v>2453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3034</v>
      </c>
      <c r="N1003" s="1" t="n">
        <v>60</v>
      </c>
      <c r="O1003" s="1" t="n">
        <v>223.8</v>
      </c>
      <c r="P1003" s="1" t="s">
        <v>2455</v>
      </c>
    </row>
    <row r="1004" customFormat="false" ht="15" hidden="false" customHeight="true" outlineLevel="0" collapsed="false">
      <c r="A1004" s="1" t="n">
        <v>2</v>
      </c>
      <c r="B1004" s="75" t="n">
        <v>46186</v>
      </c>
      <c r="C1004" s="1" t="n">
        <v>1</v>
      </c>
      <c r="D1004" s="1" t="s">
        <v>2453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3035</v>
      </c>
      <c r="N1004" s="1" t="n">
        <v>20</v>
      </c>
      <c r="O1004" s="1" t="n">
        <v>57.5</v>
      </c>
      <c r="P1004" s="1" t="s">
        <v>2455</v>
      </c>
    </row>
    <row r="1005" customFormat="false" ht="15" hidden="false" customHeight="true" outlineLevel="0" collapsed="false">
      <c r="A1005" s="1" t="n">
        <v>2</v>
      </c>
      <c r="B1005" s="75" t="n">
        <v>46186</v>
      </c>
      <c r="C1005" s="1" t="n">
        <v>1</v>
      </c>
      <c r="D1005" s="1" t="s">
        <v>2453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3036</v>
      </c>
      <c r="N1005" s="1" t="n">
        <v>200</v>
      </c>
      <c r="O1005" s="1" t="n">
        <v>429</v>
      </c>
      <c r="P1005" s="1" t="s">
        <v>2455</v>
      </c>
    </row>
    <row r="1006" customFormat="false" ht="15" hidden="false" customHeight="true" outlineLevel="0" collapsed="false">
      <c r="A1006" s="1" t="n">
        <v>2</v>
      </c>
      <c r="B1006" s="75" t="n">
        <v>46186</v>
      </c>
      <c r="C1006" s="1" t="n">
        <v>1</v>
      </c>
      <c r="D1006" s="1" t="s">
        <v>2453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3037</v>
      </c>
      <c r="N1006" s="1" t="n">
        <v>150</v>
      </c>
      <c r="O1006" s="1" t="n">
        <v>439.5</v>
      </c>
      <c r="P1006" s="1" t="s">
        <v>2455</v>
      </c>
    </row>
    <row r="1007" customFormat="false" ht="15" hidden="false" customHeight="true" outlineLevel="0" collapsed="false">
      <c r="A1007" s="1" t="n">
        <v>2</v>
      </c>
      <c r="B1007" s="75" t="n">
        <v>46186</v>
      </c>
      <c r="C1007" s="1" t="n">
        <v>1</v>
      </c>
      <c r="D1007" s="1" t="s">
        <v>2453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3038</v>
      </c>
      <c r="N1007" s="1" t="n">
        <v>20</v>
      </c>
      <c r="O1007" s="1" t="n">
        <v>103.5</v>
      </c>
      <c r="P1007" s="1" t="s">
        <v>2455</v>
      </c>
    </row>
    <row r="1008" customFormat="false" ht="15" hidden="false" customHeight="true" outlineLevel="0" collapsed="false">
      <c r="A1008" s="1" t="n">
        <v>2</v>
      </c>
      <c r="B1008" s="75" t="n">
        <v>46186</v>
      </c>
      <c r="C1008" s="1" t="n">
        <v>1</v>
      </c>
      <c r="D1008" s="1" t="s">
        <v>2453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3039</v>
      </c>
      <c r="N1008" s="1" t="n">
        <v>24</v>
      </c>
      <c r="O1008" s="1" t="n">
        <v>95.76</v>
      </c>
      <c r="P1008" s="1" t="s">
        <v>2455</v>
      </c>
    </row>
    <row r="1009" customFormat="false" ht="15" hidden="false" customHeight="true" outlineLevel="0" collapsed="false">
      <c r="A1009" s="1" t="n">
        <v>2</v>
      </c>
      <c r="B1009" s="75" t="n">
        <v>46186</v>
      </c>
      <c r="C1009" s="1" t="n">
        <v>1</v>
      </c>
      <c r="D1009" s="1" t="s">
        <v>2453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3040</v>
      </c>
      <c r="N1009" s="1" t="n">
        <v>12</v>
      </c>
      <c r="O1009" s="1" t="n">
        <v>30.6</v>
      </c>
      <c r="P1009" s="1" t="s">
        <v>2455</v>
      </c>
    </row>
    <row r="1010" customFormat="false" ht="15" hidden="false" customHeight="true" outlineLevel="0" collapsed="false">
      <c r="A1010" s="1" t="n">
        <v>2</v>
      </c>
      <c r="B1010" s="75" t="n">
        <v>46186</v>
      </c>
      <c r="C1010" s="1" t="n">
        <v>1</v>
      </c>
      <c r="D1010" s="1" t="s">
        <v>2453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3041</v>
      </c>
      <c r="N1010" s="1" t="n">
        <v>12</v>
      </c>
      <c r="O1010" s="1" t="n">
        <v>52.2</v>
      </c>
      <c r="P1010" s="1" t="s">
        <v>2455</v>
      </c>
    </row>
    <row r="1011" customFormat="false" ht="15" hidden="false" customHeight="true" outlineLevel="0" collapsed="false">
      <c r="A1011" s="1" t="n">
        <v>2</v>
      </c>
      <c r="B1011" s="75" t="n">
        <v>46186</v>
      </c>
      <c r="C1011" s="1" t="n">
        <v>1</v>
      </c>
      <c r="D1011" s="1" t="s">
        <v>2453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3041</v>
      </c>
      <c r="N1011" s="1" t="n">
        <v>12</v>
      </c>
      <c r="O1011" s="1" t="n">
        <v>37.8</v>
      </c>
      <c r="P1011" s="1" t="s">
        <v>2455</v>
      </c>
    </row>
    <row r="1012" customFormat="false" ht="15" hidden="false" customHeight="true" outlineLevel="0" collapsed="false">
      <c r="A1012" s="1" t="n">
        <v>2</v>
      </c>
      <c r="B1012" s="75" t="n">
        <v>46186</v>
      </c>
      <c r="C1012" s="1" t="n">
        <v>1</v>
      </c>
      <c r="D1012" s="1" t="s">
        <v>2453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3042</v>
      </c>
      <c r="N1012" s="1" t="n">
        <v>12</v>
      </c>
      <c r="O1012" s="1" t="n">
        <v>30.6</v>
      </c>
      <c r="P1012" s="1" t="s">
        <v>2455</v>
      </c>
    </row>
    <row r="1013" customFormat="false" ht="15" hidden="false" customHeight="true" outlineLevel="0" collapsed="false">
      <c r="A1013" s="1" t="n">
        <v>2</v>
      </c>
      <c r="B1013" s="75" t="n">
        <v>46186</v>
      </c>
      <c r="C1013" s="1" t="n">
        <v>1</v>
      </c>
      <c r="D1013" s="1" t="s">
        <v>2453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3043</v>
      </c>
      <c r="N1013" s="1" t="n">
        <v>12</v>
      </c>
      <c r="O1013" s="1" t="n">
        <v>69.5</v>
      </c>
      <c r="P1013" s="1" t="s">
        <v>2455</v>
      </c>
    </row>
    <row r="1014" customFormat="false" ht="15" hidden="false" customHeight="true" outlineLevel="0" collapsed="false">
      <c r="A1014" s="1" t="n">
        <v>2</v>
      </c>
      <c r="B1014" s="75" t="n">
        <v>46186</v>
      </c>
      <c r="C1014" s="1" t="n">
        <v>1</v>
      </c>
      <c r="D1014" s="1" t="s">
        <v>2453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3044</v>
      </c>
      <c r="N1014" s="1" t="n">
        <v>12</v>
      </c>
      <c r="O1014" s="1" t="n">
        <v>130.46</v>
      </c>
      <c r="P1014" s="1" t="s">
        <v>2455</v>
      </c>
    </row>
    <row r="1015" customFormat="false" ht="15" hidden="false" customHeight="true" outlineLevel="0" collapsed="false">
      <c r="A1015" s="1" t="n">
        <v>2</v>
      </c>
      <c r="B1015" s="75" t="n">
        <v>46186</v>
      </c>
      <c r="C1015" s="1" t="n">
        <v>1</v>
      </c>
      <c r="D1015" s="1" t="s">
        <v>2453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3045</v>
      </c>
      <c r="N1015" s="1" t="n">
        <v>100</v>
      </c>
      <c r="O1015" s="1" t="n">
        <v>202.1</v>
      </c>
      <c r="P1015" s="1" t="s">
        <v>2455</v>
      </c>
    </row>
    <row r="1016" customFormat="false" ht="15" hidden="false" customHeight="true" outlineLevel="0" collapsed="false">
      <c r="A1016" s="1" t="n">
        <v>2</v>
      </c>
      <c r="B1016" s="75" t="n">
        <v>46186</v>
      </c>
      <c r="C1016" s="1" t="n">
        <v>1</v>
      </c>
      <c r="D1016" s="1" t="s">
        <v>2453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3046</v>
      </c>
      <c r="N1016" s="1" t="n">
        <v>27</v>
      </c>
      <c r="O1016" s="1" t="n">
        <v>34.56</v>
      </c>
      <c r="P1016" s="1" t="s">
        <v>2455</v>
      </c>
    </row>
    <row r="1017" customFormat="false" ht="15" hidden="false" customHeight="true" outlineLevel="0" collapsed="false">
      <c r="A1017" s="1" t="n">
        <v>2</v>
      </c>
      <c r="B1017" s="75" t="n">
        <v>46186</v>
      </c>
      <c r="C1017" s="1" t="n">
        <v>1</v>
      </c>
      <c r="D1017" s="1" t="s">
        <v>2453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3047</v>
      </c>
      <c r="N1017" s="1" t="n">
        <v>27</v>
      </c>
      <c r="O1017" s="1" t="n">
        <v>34.56</v>
      </c>
      <c r="P1017" s="1" t="s">
        <v>2455</v>
      </c>
    </row>
    <row r="1018" customFormat="false" ht="15" hidden="false" customHeight="true" outlineLevel="0" collapsed="false">
      <c r="A1018" s="1" t="n">
        <v>2</v>
      </c>
      <c r="B1018" s="75" t="n">
        <v>46186</v>
      </c>
      <c r="C1018" s="1" t="n">
        <v>1</v>
      </c>
      <c r="D1018" s="1" t="s">
        <v>2453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3048</v>
      </c>
      <c r="N1018" s="1" t="n">
        <v>27</v>
      </c>
      <c r="O1018" s="1" t="n">
        <v>34.56</v>
      </c>
      <c r="P1018" s="1" t="s">
        <v>2455</v>
      </c>
    </row>
    <row r="1019" customFormat="false" ht="15" hidden="false" customHeight="true" outlineLevel="0" collapsed="false">
      <c r="A1019" s="1" t="n">
        <v>2</v>
      </c>
      <c r="B1019" s="75" t="n">
        <v>46186</v>
      </c>
      <c r="C1019" s="1" t="n">
        <v>1</v>
      </c>
      <c r="D1019" s="1" t="s">
        <v>2453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3049</v>
      </c>
      <c r="N1019" s="1" t="n">
        <v>27</v>
      </c>
      <c r="O1019" s="1" t="n">
        <v>34.56</v>
      </c>
      <c r="P1019" s="1" t="s">
        <v>2455</v>
      </c>
    </row>
    <row r="1020" customFormat="false" ht="15" hidden="false" customHeight="true" outlineLevel="0" collapsed="false">
      <c r="A1020" s="1" t="n">
        <v>2</v>
      </c>
      <c r="B1020" s="75" t="n">
        <v>46186</v>
      </c>
      <c r="C1020" s="1" t="n">
        <v>1</v>
      </c>
      <c r="D1020" s="1" t="s">
        <v>2453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2761</v>
      </c>
      <c r="N1020" s="1" t="n">
        <v>30</v>
      </c>
      <c r="O1020" s="1" t="n">
        <v>402.33</v>
      </c>
      <c r="P1020" s="1" t="s">
        <v>2455</v>
      </c>
    </row>
    <row r="1021" customFormat="false" ht="15" hidden="false" customHeight="true" outlineLevel="0" collapsed="false">
      <c r="A1021" s="1" t="n">
        <v>2</v>
      </c>
      <c r="B1021" s="75" t="n">
        <v>46186</v>
      </c>
      <c r="C1021" s="1" t="n">
        <v>1</v>
      </c>
      <c r="D1021" s="1" t="s">
        <v>2453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2762</v>
      </c>
      <c r="N1021" s="1" t="n">
        <v>40</v>
      </c>
      <c r="O1021" s="1" t="n">
        <v>508.21</v>
      </c>
      <c r="P1021" s="1" t="s">
        <v>2455</v>
      </c>
    </row>
    <row r="1022" customFormat="false" ht="15" hidden="false" customHeight="true" outlineLevel="0" collapsed="false">
      <c r="A1022" s="1" t="n">
        <v>2</v>
      </c>
      <c r="B1022" s="75" t="n">
        <v>46186</v>
      </c>
      <c r="C1022" s="1" t="n">
        <v>1</v>
      </c>
      <c r="D1022" s="1" t="s">
        <v>2453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2763</v>
      </c>
      <c r="N1022" s="1" t="n">
        <v>10</v>
      </c>
      <c r="O1022" s="1" t="n">
        <v>112.94</v>
      </c>
      <c r="P1022" s="1" t="s">
        <v>2455</v>
      </c>
    </row>
    <row r="1023" customFormat="false" ht="15" hidden="false" customHeight="true" outlineLevel="0" collapsed="false">
      <c r="A1023" s="1" t="n">
        <v>2</v>
      </c>
      <c r="B1023" s="75" t="n">
        <v>46186</v>
      </c>
      <c r="C1023" s="1" t="n">
        <v>1</v>
      </c>
      <c r="D1023" s="1" t="s">
        <v>2453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2764</v>
      </c>
      <c r="N1023" s="1" t="n">
        <v>30</v>
      </c>
      <c r="O1023" s="1" t="n">
        <v>352.92</v>
      </c>
      <c r="P1023" s="1" t="s">
        <v>2455</v>
      </c>
    </row>
    <row r="1024" customFormat="false" ht="15" hidden="false" customHeight="true" outlineLevel="0" collapsed="false">
      <c r="A1024" s="1" t="n">
        <v>2</v>
      </c>
      <c r="B1024" s="75" t="n">
        <v>46186</v>
      </c>
      <c r="C1024" s="1" t="n">
        <v>1</v>
      </c>
      <c r="D1024" s="1" t="s">
        <v>2453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2766</v>
      </c>
      <c r="N1024" s="1" t="n">
        <v>20</v>
      </c>
      <c r="O1024" s="1" t="n">
        <v>258.81</v>
      </c>
      <c r="P1024" s="1" t="s">
        <v>2455</v>
      </c>
    </row>
    <row r="1025" customFormat="false" ht="15" hidden="false" customHeight="true" outlineLevel="0" collapsed="false">
      <c r="A1025" s="1" t="n">
        <v>2</v>
      </c>
      <c r="B1025" s="75" t="n">
        <v>46186</v>
      </c>
      <c r="C1025" s="1" t="n">
        <v>1</v>
      </c>
      <c r="D1025" s="1" t="s">
        <v>2453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2769</v>
      </c>
      <c r="N1025" s="1" t="n">
        <v>10</v>
      </c>
      <c r="O1025" s="1" t="n">
        <v>94.11</v>
      </c>
      <c r="P1025" s="1" t="s">
        <v>2455</v>
      </c>
    </row>
    <row r="1026" customFormat="false" ht="15" hidden="false" customHeight="true" outlineLevel="0" collapsed="false">
      <c r="A1026" s="1" t="n">
        <v>2</v>
      </c>
      <c r="B1026" s="75" t="n">
        <v>46186</v>
      </c>
      <c r="C1026" s="1" t="n">
        <v>1</v>
      </c>
      <c r="D1026" s="1" t="s">
        <v>2453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2770</v>
      </c>
      <c r="N1026" s="1" t="n">
        <v>20</v>
      </c>
      <c r="O1026" s="1" t="n">
        <v>145.88</v>
      </c>
      <c r="P1026" s="1" t="s">
        <v>2455</v>
      </c>
    </row>
    <row r="1027" customFormat="false" ht="15" hidden="false" customHeight="true" outlineLevel="0" collapsed="false">
      <c r="A1027" s="1" t="n">
        <v>2</v>
      </c>
      <c r="B1027" s="75" t="n">
        <v>46186</v>
      </c>
      <c r="C1027" s="1" t="n">
        <v>1</v>
      </c>
      <c r="D1027" s="1" t="s">
        <v>2453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2771</v>
      </c>
      <c r="N1027" s="1" t="n">
        <v>50</v>
      </c>
      <c r="O1027" s="1" t="n">
        <v>764.67</v>
      </c>
      <c r="P1027" s="1" t="s">
        <v>2455</v>
      </c>
    </row>
    <row r="1028" customFormat="false" ht="15" hidden="false" customHeight="true" outlineLevel="0" collapsed="false">
      <c r="A1028" s="1" t="n">
        <v>2</v>
      </c>
      <c r="B1028" s="75" t="n">
        <v>46186</v>
      </c>
      <c r="C1028" s="1" t="n">
        <v>1</v>
      </c>
      <c r="D1028" s="1" t="s">
        <v>2453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2772</v>
      </c>
      <c r="N1028" s="1" t="n">
        <v>40</v>
      </c>
      <c r="O1028" s="1" t="n">
        <v>498.8</v>
      </c>
      <c r="P1028" s="1" t="s">
        <v>2455</v>
      </c>
    </row>
    <row r="1029" customFormat="false" ht="15" hidden="false" customHeight="true" outlineLevel="0" collapsed="false">
      <c r="A1029" s="1" t="n">
        <v>2</v>
      </c>
      <c r="B1029" s="75" t="n">
        <v>46186</v>
      </c>
      <c r="C1029" s="1" t="n">
        <v>1</v>
      </c>
      <c r="D1029" s="1" t="s">
        <v>2453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3050</v>
      </c>
      <c r="N1029" s="1" t="n">
        <v>24</v>
      </c>
      <c r="O1029" s="1" t="n">
        <v>196.38</v>
      </c>
      <c r="P1029" s="1" t="s">
        <v>2455</v>
      </c>
    </row>
    <row r="1030" customFormat="false" ht="15" hidden="false" customHeight="true" outlineLevel="0" collapsed="false">
      <c r="A1030" s="1" t="n">
        <v>2</v>
      </c>
      <c r="B1030" s="75" t="n">
        <v>46186</v>
      </c>
      <c r="C1030" s="1" t="n">
        <v>1</v>
      </c>
      <c r="D1030" s="1" t="s">
        <v>2453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3051</v>
      </c>
      <c r="N1030" s="1" t="n">
        <v>12</v>
      </c>
      <c r="O1030" s="1" t="n">
        <v>98.18</v>
      </c>
      <c r="P1030" s="1" t="s">
        <v>2455</v>
      </c>
    </row>
    <row r="1031" customFormat="false" ht="15" hidden="false" customHeight="true" outlineLevel="0" collapsed="false">
      <c r="A1031" s="1" t="n">
        <v>2</v>
      </c>
      <c r="B1031" s="75" t="n">
        <v>46186</v>
      </c>
      <c r="C1031" s="1" t="n">
        <v>1</v>
      </c>
      <c r="D1031" s="1" t="s">
        <v>2453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3052</v>
      </c>
      <c r="N1031" s="1" t="n">
        <v>6</v>
      </c>
      <c r="O1031" s="1" t="n">
        <v>136.07</v>
      </c>
      <c r="P1031" s="1" t="s">
        <v>2455</v>
      </c>
    </row>
    <row r="1032" customFormat="false" ht="15" hidden="false" customHeight="true" outlineLevel="0" collapsed="false">
      <c r="A1032" s="1" t="n">
        <v>2</v>
      </c>
      <c r="B1032" s="75" t="n">
        <v>46186</v>
      </c>
      <c r="C1032" s="1" t="n">
        <v>1</v>
      </c>
      <c r="D1032" s="1" t="s">
        <v>2453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3053</v>
      </c>
      <c r="N1032" s="1" t="n">
        <v>120</v>
      </c>
      <c r="O1032" s="1" t="n">
        <v>175.64</v>
      </c>
      <c r="P1032" s="1" t="s">
        <v>2455</v>
      </c>
    </row>
    <row r="1033" customFormat="false" ht="15" hidden="false" customHeight="true" outlineLevel="0" collapsed="false">
      <c r="A1033" s="1" t="n">
        <v>2</v>
      </c>
      <c r="B1033" s="75" t="n">
        <v>46186</v>
      </c>
      <c r="C1033" s="1" t="n">
        <v>1</v>
      </c>
      <c r="D1033" s="1" t="s">
        <v>2453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3054</v>
      </c>
      <c r="N1033" s="1" t="n">
        <v>30</v>
      </c>
      <c r="O1033" s="1" t="n">
        <v>86.7</v>
      </c>
      <c r="P1033" s="1" t="s">
        <v>2455</v>
      </c>
    </row>
    <row r="1034" customFormat="false" ht="15" hidden="false" customHeight="true" outlineLevel="0" collapsed="false">
      <c r="A1034" s="1" t="n">
        <v>2</v>
      </c>
      <c r="B1034" s="75" t="n">
        <v>46186</v>
      </c>
      <c r="C1034" s="1" t="n">
        <v>1</v>
      </c>
      <c r="D1034" s="1" t="s">
        <v>2453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3055</v>
      </c>
      <c r="N1034" s="1" t="n">
        <v>30</v>
      </c>
      <c r="O1034" s="1" t="n">
        <v>86.7</v>
      </c>
      <c r="P1034" s="1" t="s">
        <v>2455</v>
      </c>
    </row>
    <row r="1035" customFormat="false" ht="15" hidden="false" customHeight="true" outlineLevel="0" collapsed="false">
      <c r="A1035" s="1" t="n">
        <v>2</v>
      </c>
      <c r="B1035" s="75" t="n">
        <v>46186</v>
      </c>
      <c r="C1035" s="1" t="n">
        <v>1</v>
      </c>
      <c r="D1035" s="1" t="s">
        <v>2453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3056</v>
      </c>
      <c r="N1035" s="1" t="n">
        <v>30</v>
      </c>
      <c r="O1035" s="1" t="n">
        <v>86.7</v>
      </c>
      <c r="P1035" s="1" t="s">
        <v>2455</v>
      </c>
    </row>
    <row r="1036" customFormat="false" ht="15" hidden="false" customHeight="true" outlineLevel="0" collapsed="false">
      <c r="A1036" s="1" t="n">
        <v>2</v>
      </c>
      <c r="B1036" s="75" t="n">
        <v>46186</v>
      </c>
      <c r="C1036" s="1" t="n">
        <v>1</v>
      </c>
      <c r="D1036" s="1" t="s">
        <v>2453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3057</v>
      </c>
      <c r="N1036" s="1" t="n">
        <v>30</v>
      </c>
      <c r="O1036" s="1" t="n">
        <v>87.81</v>
      </c>
      <c r="P1036" s="1" t="s">
        <v>2455</v>
      </c>
    </row>
    <row r="1037" customFormat="false" ht="15" hidden="false" customHeight="true" outlineLevel="0" collapsed="false">
      <c r="A1037" s="1" t="n">
        <v>2</v>
      </c>
      <c r="B1037" s="75" t="n">
        <v>46186</v>
      </c>
      <c r="C1037" s="1" t="n">
        <v>1</v>
      </c>
      <c r="D1037" s="1" t="s">
        <v>2453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3058</v>
      </c>
      <c r="N1037" s="1" t="n">
        <v>60</v>
      </c>
      <c r="O1037" s="1" t="n">
        <v>87.81</v>
      </c>
      <c r="P1037" s="1" t="s">
        <v>2455</v>
      </c>
    </row>
    <row r="1038" customFormat="false" ht="15" hidden="false" customHeight="true" outlineLevel="0" collapsed="false">
      <c r="A1038" s="1" t="n">
        <v>2</v>
      </c>
      <c r="B1038" s="75" t="n">
        <v>46186</v>
      </c>
      <c r="C1038" s="1" t="n">
        <v>1</v>
      </c>
      <c r="D1038" s="1" t="s">
        <v>2453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3059</v>
      </c>
      <c r="N1038" s="1" t="n">
        <v>300</v>
      </c>
      <c r="O1038" s="1" t="n">
        <v>271.53</v>
      </c>
      <c r="P1038" s="1" t="s">
        <v>2455</v>
      </c>
    </row>
    <row r="1039" customFormat="false" ht="15" hidden="false" customHeight="true" outlineLevel="0" collapsed="false">
      <c r="A1039" s="1" t="n">
        <v>2</v>
      </c>
      <c r="B1039" s="75" t="n">
        <v>46186</v>
      </c>
      <c r="C1039" s="1" t="n">
        <v>1</v>
      </c>
      <c r="D1039" s="1" t="s">
        <v>2453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3060</v>
      </c>
      <c r="N1039" s="1" t="n">
        <v>60</v>
      </c>
      <c r="O1039" s="1" t="n">
        <v>87.81</v>
      </c>
      <c r="P1039" s="1" t="s">
        <v>2455</v>
      </c>
    </row>
    <row r="1040" customFormat="false" ht="15" hidden="false" customHeight="true" outlineLevel="0" collapsed="false">
      <c r="A1040" s="1" t="n">
        <v>2</v>
      </c>
      <c r="B1040" s="75" t="n">
        <v>46186</v>
      </c>
      <c r="C1040" s="1" t="n">
        <v>1</v>
      </c>
      <c r="D1040" s="1" t="s">
        <v>2453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3061</v>
      </c>
      <c r="N1040" s="1" t="n">
        <v>16</v>
      </c>
      <c r="O1040" s="1" t="n">
        <v>113.35</v>
      </c>
      <c r="P1040" s="1" t="s">
        <v>2455</v>
      </c>
    </row>
    <row r="1041" customFormat="false" ht="15" hidden="false" customHeight="true" outlineLevel="0" collapsed="false">
      <c r="A1041" s="1" t="n">
        <v>2</v>
      </c>
      <c r="B1041" s="75" t="n">
        <v>46186</v>
      </c>
      <c r="C1041" s="1" t="n">
        <v>1</v>
      </c>
      <c r="D1041" s="1" t="s">
        <v>2453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3062</v>
      </c>
      <c r="N1041" s="1" t="n">
        <v>16</v>
      </c>
      <c r="O1041" s="1" t="n">
        <v>113.35</v>
      </c>
      <c r="P1041" s="1" t="s">
        <v>2455</v>
      </c>
    </row>
    <row r="1042" customFormat="false" ht="15" hidden="false" customHeight="true" outlineLevel="0" collapsed="false">
      <c r="A1042" s="1" t="n">
        <v>2</v>
      </c>
      <c r="B1042" s="75" t="n">
        <v>46186</v>
      </c>
      <c r="C1042" s="1" t="n">
        <v>1</v>
      </c>
      <c r="D1042" s="1" t="s">
        <v>2453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3063</v>
      </c>
      <c r="N1042" s="1" t="n">
        <v>16</v>
      </c>
      <c r="O1042" s="1" t="n">
        <v>113.35</v>
      </c>
      <c r="P1042" s="1" t="s">
        <v>2455</v>
      </c>
    </row>
    <row r="1043" customFormat="false" ht="15" hidden="false" customHeight="true" outlineLevel="0" collapsed="false">
      <c r="A1043" s="1" t="n">
        <v>2</v>
      </c>
      <c r="B1043" s="75" t="n">
        <v>46186</v>
      </c>
      <c r="C1043" s="1" t="n">
        <v>1</v>
      </c>
      <c r="D1043" s="1" t="s">
        <v>2453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3064</v>
      </c>
      <c r="N1043" s="1" t="n">
        <v>16</v>
      </c>
      <c r="O1043" s="1" t="n">
        <v>113.35</v>
      </c>
      <c r="P1043" s="1" t="s">
        <v>2455</v>
      </c>
    </row>
    <row r="1044" customFormat="false" ht="15" hidden="false" customHeight="true" outlineLevel="0" collapsed="false">
      <c r="A1044" s="1" t="n">
        <v>2</v>
      </c>
      <c r="B1044" s="75" t="n">
        <v>46186</v>
      </c>
      <c r="C1044" s="1" t="n">
        <v>1</v>
      </c>
      <c r="D1044" s="1" t="s">
        <v>2453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3064</v>
      </c>
      <c r="N1044" s="1" t="n">
        <v>16</v>
      </c>
      <c r="O1044" s="1" t="n">
        <v>113.35</v>
      </c>
      <c r="P1044" s="1" t="s">
        <v>2455</v>
      </c>
    </row>
    <row r="1045" customFormat="false" ht="15" hidden="false" customHeight="true" outlineLevel="0" collapsed="false">
      <c r="A1045" s="1" t="n">
        <v>2</v>
      </c>
      <c r="B1045" s="75" t="n">
        <v>46186</v>
      </c>
      <c r="C1045" s="1" t="n">
        <v>1</v>
      </c>
      <c r="D1045" s="1" t="s">
        <v>2453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3065</v>
      </c>
      <c r="N1045" s="1" t="n">
        <v>30</v>
      </c>
      <c r="O1045" s="1" t="n">
        <v>159.93</v>
      </c>
      <c r="P1045" s="1" t="s">
        <v>2455</v>
      </c>
    </row>
    <row r="1046" customFormat="false" ht="15" hidden="false" customHeight="true" outlineLevel="0" collapsed="false">
      <c r="A1046" s="1" t="n">
        <v>2</v>
      </c>
      <c r="B1046" s="75" t="n">
        <v>46186</v>
      </c>
      <c r="C1046" s="1" t="n">
        <v>1</v>
      </c>
      <c r="D1046" s="1" t="s">
        <v>2453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3066</v>
      </c>
      <c r="N1046" s="1" t="n">
        <v>12</v>
      </c>
      <c r="O1046" s="1" t="n">
        <v>87.87</v>
      </c>
      <c r="P1046" s="1" t="s">
        <v>2455</v>
      </c>
    </row>
    <row r="1047" customFormat="false" ht="15" hidden="false" customHeight="true" outlineLevel="0" collapsed="false">
      <c r="A1047" s="1" t="n">
        <v>2</v>
      </c>
      <c r="B1047" s="75" t="n">
        <v>46186</v>
      </c>
      <c r="C1047" s="1" t="n">
        <v>1</v>
      </c>
      <c r="D1047" s="1" t="s">
        <v>2453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2477</v>
      </c>
      <c r="N1047" s="1" t="n">
        <v>7</v>
      </c>
      <c r="O1047" s="1" t="n">
        <v>28</v>
      </c>
      <c r="P1047" s="1" t="s">
        <v>2455</v>
      </c>
    </row>
    <row r="1048" customFormat="false" ht="15" hidden="false" customHeight="true" outlineLevel="0" collapsed="false">
      <c r="A1048" s="1" t="n">
        <v>2</v>
      </c>
      <c r="B1048" s="75" t="n">
        <v>46186</v>
      </c>
      <c r="C1048" s="1" t="n">
        <v>1</v>
      </c>
      <c r="D1048" s="1" t="s">
        <v>2453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2478</v>
      </c>
      <c r="N1048" s="1" t="n">
        <v>20</v>
      </c>
      <c r="O1048" s="1" t="n">
        <v>36</v>
      </c>
      <c r="P1048" s="1" t="s">
        <v>2455</v>
      </c>
    </row>
    <row r="1049" customFormat="false" ht="15" hidden="false" customHeight="true" outlineLevel="0" collapsed="false">
      <c r="A1049" s="1" t="n">
        <v>2</v>
      </c>
      <c r="B1049" s="75" t="n">
        <v>46186</v>
      </c>
      <c r="C1049" s="1" t="n">
        <v>1</v>
      </c>
      <c r="D1049" s="1" t="s">
        <v>2453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3067</v>
      </c>
      <c r="N1049" s="1" t="n">
        <v>12</v>
      </c>
      <c r="O1049" s="1" t="n">
        <v>150.54</v>
      </c>
      <c r="P1049" s="1" t="s">
        <v>2455</v>
      </c>
    </row>
    <row r="1050" customFormat="false" ht="15" hidden="false" customHeight="true" outlineLevel="0" collapsed="false">
      <c r="A1050" s="1" t="n">
        <v>2</v>
      </c>
      <c r="B1050" s="75" t="n">
        <v>46186</v>
      </c>
      <c r="C1050" s="1" t="n">
        <v>1</v>
      </c>
      <c r="D1050" s="1" t="s">
        <v>2453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3068</v>
      </c>
      <c r="N1050" s="1" t="n">
        <v>12</v>
      </c>
      <c r="O1050" s="1" t="n">
        <v>182.88</v>
      </c>
      <c r="P1050" s="1" t="s">
        <v>2455</v>
      </c>
    </row>
    <row r="1051" customFormat="false" ht="15" hidden="false" customHeight="true" outlineLevel="0" collapsed="false">
      <c r="A1051" s="1" t="n">
        <v>2</v>
      </c>
      <c r="B1051" s="75" t="n">
        <v>46186</v>
      </c>
      <c r="C1051" s="1" t="n">
        <v>1</v>
      </c>
      <c r="D1051" s="1" t="s">
        <v>2453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3069</v>
      </c>
      <c r="N1051" s="1" t="n">
        <v>12</v>
      </c>
      <c r="O1051" s="1" t="n">
        <v>182.88</v>
      </c>
      <c r="P1051" s="1" t="s">
        <v>2455</v>
      </c>
    </row>
    <row r="1052" customFormat="false" ht="15" hidden="false" customHeight="true" outlineLevel="0" collapsed="false">
      <c r="A1052" s="1" t="n">
        <v>2</v>
      </c>
      <c r="B1052" s="75" t="n">
        <v>46186</v>
      </c>
      <c r="C1052" s="1" t="n">
        <v>1</v>
      </c>
      <c r="D1052" s="1" t="s">
        <v>2453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3070</v>
      </c>
      <c r="N1052" s="1" t="n">
        <v>12</v>
      </c>
      <c r="O1052" s="1" t="n">
        <v>152.75</v>
      </c>
      <c r="P1052" s="1" t="s">
        <v>2455</v>
      </c>
    </row>
    <row r="1053" customFormat="false" ht="15" hidden="false" customHeight="true" outlineLevel="0" collapsed="false">
      <c r="A1053" s="1" t="n">
        <v>2</v>
      </c>
      <c r="B1053" s="75" t="n">
        <v>46186</v>
      </c>
      <c r="C1053" s="1" t="n">
        <v>1</v>
      </c>
      <c r="D1053" s="1" t="s">
        <v>2453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3071</v>
      </c>
      <c r="N1053" s="1" t="n">
        <v>6</v>
      </c>
      <c r="O1053" s="1" t="n">
        <v>32.12</v>
      </c>
      <c r="P1053" s="1" t="s">
        <v>2455</v>
      </c>
    </row>
    <row r="1054" customFormat="false" ht="15" hidden="false" customHeight="true" outlineLevel="0" collapsed="false">
      <c r="A1054" s="1" t="n">
        <v>2</v>
      </c>
      <c r="B1054" s="75" t="n">
        <v>46186</v>
      </c>
      <c r="C1054" s="1" t="n">
        <v>1</v>
      </c>
      <c r="D1054" s="1" t="s">
        <v>2453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3072</v>
      </c>
      <c r="N1054" s="1" t="n">
        <v>6</v>
      </c>
      <c r="O1054" s="1" t="n">
        <v>32.12</v>
      </c>
      <c r="P1054" s="1" t="s">
        <v>2455</v>
      </c>
    </row>
    <row r="1055" customFormat="false" ht="15" hidden="false" customHeight="true" outlineLevel="0" collapsed="false">
      <c r="A1055" s="1" t="n">
        <v>2</v>
      </c>
      <c r="B1055" s="75" t="n">
        <v>46186</v>
      </c>
      <c r="C1055" s="1" t="n">
        <v>1</v>
      </c>
      <c r="D1055" s="1" t="s">
        <v>2453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3073</v>
      </c>
      <c r="N1055" s="1" t="n">
        <v>6</v>
      </c>
      <c r="O1055" s="1" t="n">
        <v>32.12</v>
      </c>
      <c r="P1055" s="1" t="s">
        <v>2455</v>
      </c>
    </row>
    <row r="1056" customFormat="false" ht="15" hidden="false" customHeight="true" outlineLevel="0" collapsed="false">
      <c r="A1056" s="1" t="n">
        <v>2</v>
      </c>
      <c r="B1056" s="75" t="n">
        <v>46186</v>
      </c>
      <c r="C1056" s="1" t="n">
        <v>1</v>
      </c>
      <c r="D1056" s="1" t="s">
        <v>2453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3074</v>
      </c>
      <c r="N1056" s="1" t="n">
        <v>8</v>
      </c>
      <c r="O1056" s="1" t="n">
        <v>126.67</v>
      </c>
      <c r="P1056" s="1" t="s">
        <v>2455</v>
      </c>
    </row>
    <row r="1057" customFormat="false" ht="15" hidden="false" customHeight="true" outlineLevel="0" collapsed="false">
      <c r="A1057" s="1" t="n">
        <v>2</v>
      </c>
      <c r="B1057" s="75" t="n">
        <v>46188</v>
      </c>
      <c r="C1057" s="1" t="n">
        <v>1</v>
      </c>
      <c r="D1057" s="1" t="s">
        <v>2453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2460</v>
      </c>
      <c r="N1057" s="1" t="n">
        <v>65.2</v>
      </c>
      <c r="O1057" s="1" t="n">
        <v>2086.4</v>
      </c>
      <c r="P1057" s="1" t="s">
        <v>2455</v>
      </c>
    </row>
    <row r="1058" customFormat="false" ht="15" hidden="false" customHeight="true" outlineLevel="0" collapsed="false">
      <c r="A1058" s="1" t="n">
        <v>2</v>
      </c>
      <c r="B1058" s="75" t="n">
        <v>46188</v>
      </c>
      <c r="C1058" s="1" t="n">
        <v>1</v>
      </c>
      <c r="D1058" s="1" t="s">
        <v>2453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2461</v>
      </c>
      <c r="N1058" s="1" t="n">
        <v>62.8</v>
      </c>
      <c r="O1058" s="1" t="n">
        <v>1381.6</v>
      </c>
      <c r="P1058" s="1" t="s">
        <v>2455</v>
      </c>
    </row>
    <row r="1059" customFormat="false" ht="15" hidden="false" customHeight="true" outlineLevel="0" collapsed="false">
      <c r="A1059" s="1" t="n">
        <v>2</v>
      </c>
      <c r="B1059" s="75" t="n">
        <v>46188</v>
      </c>
      <c r="C1059" s="1" t="n">
        <v>1</v>
      </c>
      <c r="D1059" s="1" t="s">
        <v>2453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2635</v>
      </c>
      <c r="N1059" s="1" t="n">
        <v>41.6</v>
      </c>
      <c r="O1059" s="1" t="n">
        <v>1289.6</v>
      </c>
      <c r="P1059" s="1" t="s">
        <v>2455</v>
      </c>
    </row>
    <row r="1060" customFormat="false" ht="15" hidden="false" customHeight="true" outlineLevel="0" collapsed="false">
      <c r="A1060" s="1" t="n">
        <v>2</v>
      </c>
      <c r="B1060" s="75" t="n">
        <v>46188</v>
      </c>
      <c r="C1060" s="1" t="n">
        <v>1</v>
      </c>
      <c r="D1060" s="1" t="s">
        <v>2453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3075</v>
      </c>
      <c r="N1060" s="1" t="n">
        <v>6</v>
      </c>
      <c r="O1060" s="1" t="n">
        <v>48.9</v>
      </c>
      <c r="P1060" s="1" t="s">
        <v>2455</v>
      </c>
    </row>
    <row r="1061" customFormat="false" ht="15" hidden="false" customHeight="true" outlineLevel="0" collapsed="false">
      <c r="A1061" s="1" t="n">
        <v>2</v>
      </c>
      <c r="B1061" s="75" t="n">
        <v>46188</v>
      </c>
      <c r="C1061" s="1" t="n">
        <v>1</v>
      </c>
      <c r="D1061" s="1" t="s">
        <v>2453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3076</v>
      </c>
      <c r="N1061" s="1" t="n">
        <v>12</v>
      </c>
      <c r="O1061" s="1" t="n">
        <v>35.79</v>
      </c>
      <c r="P1061" s="1" t="s">
        <v>2455</v>
      </c>
    </row>
    <row r="1062" customFormat="false" ht="15" hidden="false" customHeight="true" outlineLevel="0" collapsed="false">
      <c r="A1062" s="1" t="n">
        <v>2</v>
      </c>
      <c r="B1062" s="75" t="n">
        <v>46188</v>
      </c>
      <c r="C1062" s="1" t="n">
        <v>1</v>
      </c>
      <c r="D1062" s="1" t="s">
        <v>2453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3077</v>
      </c>
      <c r="N1062" s="1" t="n">
        <v>12</v>
      </c>
      <c r="O1062" s="1" t="n">
        <v>35.79</v>
      </c>
      <c r="P1062" s="1" t="s">
        <v>2455</v>
      </c>
    </row>
    <row r="1063" customFormat="false" ht="15" hidden="false" customHeight="true" outlineLevel="0" collapsed="false">
      <c r="A1063" s="1" t="n">
        <v>2</v>
      </c>
      <c r="B1063" s="75" t="n">
        <v>46188</v>
      </c>
      <c r="C1063" s="1" t="n">
        <v>1</v>
      </c>
      <c r="D1063" s="1" t="s">
        <v>2453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3078</v>
      </c>
      <c r="N1063" s="1" t="n">
        <v>18</v>
      </c>
      <c r="O1063" s="1" t="n">
        <v>99.81</v>
      </c>
      <c r="P1063" s="1" t="s">
        <v>2455</v>
      </c>
    </row>
    <row r="1064" customFormat="false" ht="15" hidden="false" customHeight="true" outlineLevel="0" collapsed="false">
      <c r="A1064" s="1" t="n">
        <v>2</v>
      </c>
      <c r="B1064" s="75" t="n">
        <v>46188</v>
      </c>
      <c r="C1064" s="1" t="n">
        <v>1</v>
      </c>
      <c r="D1064" s="1" t="s">
        <v>2453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3079</v>
      </c>
      <c r="N1064" s="1" t="n">
        <v>30</v>
      </c>
      <c r="O1064" s="1" t="n">
        <v>204.36</v>
      </c>
      <c r="P1064" s="1" t="s">
        <v>2455</v>
      </c>
    </row>
    <row r="1065" customFormat="false" ht="15" hidden="false" customHeight="true" outlineLevel="0" collapsed="false">
      <c r="A1065" s="1" t="n">
        <v>2</v>
      </c>
      <c r="B1065" s="75" t="n">
        <v>46188</v>
      </c>
      <c r="C1065" s="1" t="n">
        <v>1</v>
      </c>
      <c r="D1065" s="1" t="s">
        <v>2453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3080</v>
      </c>
      <c r="N1065" s="1" t="n">
        <v>18</v>
      </c>
      <c r="O1065" s="1" t="n">
        <v>137.69</v>
      </c>
      <c r="P1065" s="1" t="s">
        <v>2455</v>
      </c>
    </row>
    <row r="1066" customFormat="false" ht="15" hidden="false" customHeight="true" outlineLevel="0" collapsed="false">
      <c r="A1066" s="1" t="n">
        <v>2</v>
      </c>
      <c r="B1066" s="75" t="n">
        <v>46188</v>
      </c>
      <c r="C1066" s="1" t="n">
        <v>1</v>
      </c>
      <c r="D1066" s="1" t="s">
        <v>2453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3081</v>
      </c>
      <c r="N1066" s="1" t="n">
        <v>60</v>
      </c>
      <c r="O1066" s="1" t="n">
        <v>281.27</v>
      </c>
      <c r="P1066" s="1" t="s">
        <v>2455</v>
      </c>
    </row>
    <row r="1067" customFormat="false" ht="15" hidden="false" customHeight="true" outlineLevel="0" collapsed="false">
      <c r="A1067" s="1" t="n">
        <v>2</v>
      </c>
      <c r="B1067" s="75" t="n">
        <v>46188</v>
      </c>
      <c r="C1067" s="1" t="n">
        <v>1</v>
      </c>
      <c r="D1067" s="1" t="s">
        <v>2453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3082</v>
      </c>
      <c r="N1067" s="1" t="n">
        <v>30</v>
      </c>
      <c r="O1067" s="1" t="n">
        <v>229.49</v>
      </c>
      <c r="P1067" s="1" t="s">
        <v>2455</v>
      </c>
    </row>
    <row r="1068" customFormat="false" ht="15" hidden="false" customHeight="true" outlineLevel="0" collapsed="false">
      <c r="A1068" s="1" t="n">
        <v>2</v>
      </c>
      <c r="B1068" s="75" t="n">
        <v>46188</v>
      </c>
      <c r="C1068" s="1" t="n">
        <v>1</v>
      </c>
      <c r="D1068" s="1" t="s">
        <v>2453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3083</v>
      </c>
      <c r="N1068" s="1" t="n">
        <v>108</v>
      </c>
      <c r="O1068" s="1" t="n">
        <v>329.979923</v>
      </c>
      <c r="P1068" s="1" t="s">
        <v>2455</v>
      </c>
    </row>
    <row r="1069" customFormat="false" ht="15" hidden="false" customHeight="true" outlineLevel="0" collapsed="false">
      <c r="A1069" s="1" t="n">
        <v>2</v>
      </c>
      <c r="B1069" s="75" t="n">
        <v>46188</v>
      </c>
      <c r="C1069" s="1" t="n">
        <v>1</v>
      </c>
      <c r="D1069" s="1" t="s">
        <v>2453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3083</v>
      </c>
      <c r="N1069" s="1" t="n">
        <v>12</v>
      </c>
      <c r="O1069" s="1" t="n">
        <v>35.930035</v>
      </c>
      <c r="P1069" s="1" t="s">
        <v>2455</v>
      </c>
    </row>
    <row r="1070" customFormat="false" ht="15" hidden="false" customHeight="true" outlineLevel="0" collapsed="false">
      <c r="A1070" s="1" t="n">
        <v>2</v>
      </c>
      <c r="B1070" s="75" t="n">
        <v>46188</v>
      </c>
      <c r="C1070" s="1" t="n">
        <v>1</v>
      </c>
      <c r="D1070" s="1" t="s">
        <v>2453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3084</v>
      </c>
      <c r="N1070" s="1" t="n">
        <v>24</v>
      </c>
      <c r="O1070" s="1" t="n">
        <v>69.38</v>
      </c>
      <c r="P1070" s="1" t="s">
        <v>2455</v>
      </c>
    </row>
    <row r="1071" customFormat="false" ht="15" hidden="false" customHeight="true" outlineLevel="0" collapsed="false">
      <c r="A1071" s="1" t="n">
        <v>2</v>
      </c>
      <c r="B1071" s="75" t="n">
        <v>46188</v>
      </c>
      <c r="C1071" s="1" t="n">
        <v>1</v>
      </c>
      <c r="D1071" s="1" t="s">
        <v>2453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3085</v>
      </c>
      <c r="N1071" s="1" t="n">
        <v>6</v>
      </c>
      <c r="O1071" s="1" t="n">
        <v>32.66</v>
      </c>
      <c r="P1071" s="1" t="s">
        <v>2455</v>
      </c>
    </row>
    <row r="1072" customFormat="false" ht="15" hidden="false" customHeight="true" outlineLevel="0" collapsed="false">
      <c r="A1072" s="1" t="n">
        <v>2</v>
      </c>
      <c r="B1072" s="75" t="n">
        <v>46188</v>
      </c>
      <c r="C1072" s="1" t="n">
        <v>1</v>
      </c>
      <c r="D1072" s="1" t="s">
        <v>2453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3086</v>
      </c>
      <c r="N1072" s="1" t="n">
        <v>15</v>
      </c>
      <c r="O1072" s="1" t="n">
        <v>39.910029</v>
      </c>
      <c r="P1072" s="1" t="s">
        <v>2455</v>
      </c>
    </row>
    <row r="1073" customFormat="false" ht="15" hidden="false" customHeight="true" outlineLevel="0" collapsed="false">
      <c r="A1073" s="1" t="n">
        <v>2</v>
      </c>
      <c r="B1073" s="75" t="n">
        <v>46188</v>
      </c>
      <c r="C1073" s="1" t="n">
        <v>1</v>
      </c>
      <c r="D1073" s="1" t="s">
        <v>2453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3086</v>
      </c>
      <c r="N1073" s="1" t="n">
        <v>60</v>
      </c>
      <c r="O1073" s="1" t="n">
        <v>162.919962</v>
      </c>
      <c r="P1073" s="1" t="s">
        <v>2455</v>
      </c>
    </row>
    <row r="1074" customFormat="false" ht="15" hidden="false" customHeight="true" outlineLevel="0" collapsed="false">
      <c r="A1074" s="1" t="n">
        <v>2</v>
      </c>
      <c r="B1074" s="75" t="n">
        <v>46188</v>
      </c>
      <c r="C1074" s="1" t="n">
        <v>1</v>
      </c>
      <c r="D1074" s="1" t="s">
        <v>2453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3087</v>
      </c>
      <c r="N1074" s="1" t="n">
        <v>6</v>
      </c>
      <c r="O1074" s="1" t="n">
        <v>32.66</v>
      </c>
      <c r="P1074" s="1" t="s">
        <v>2455</v>
      </c>
    </row>
    <row r="1075" customFormat="false" ht="15" hidden="false" customHeight="true" outlineLevel="0" collapsed="false">
      <c r="A1075" s="1" t="n">
        <v>2</v>
      </c>
      <c r="B1075" s="75" t="n">
        <v>46188</v>
      </c>
      <c r="C1075" s="1" t="n">
        <v>1</v>
      </c>
      <c r="D1075" s="1" t="s">
        <v>2453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3087</v>
      </c>
      <c r="N1075" s="1" t="n">
        <v>6</v>
      </c>
      <c r="O1075" s="1" t="n">
        <v>29.39</v>
      </c>
      <c r="P1075" s="1" t="s">
        <v>2455</v>
      </c>
    </row>
    <row r="1076" customFormat="false" ht="15" hidden="false" customHeight="true" outlineLevel="0" collapsed="false">
      <c r="A1076" s="1" t="n">
        <v>2</v>
      </c>
      <c r="B1076" s="75" t="n">
        <v>46188</v>
      </c>
      <c r="C1076" s="1" t="n">
        <v>1</v>
      </c>
      <c r="D1076" s="1" t="s">
        <v>2453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3088</v>
      </c>
      <c r="N1076" s="1" t="n">
        <v>15</v>
      </c>
      <c r="O1076" s="1" t="n">
        <v>37.079906</v>
      </c>
      <c r="P1076" s="1" t="s">
        <v>2455</v>
      </c>
    </row>
    <row r="1077" customFormat="false" ht="15" hidden="false" customHeight="true" outlineLevel="0" collapsed="false">
      <c r="A1077" s="1" t="n">
        <v>2</v>
      </c>
      <c r="B1077" s="75" t="n">
        <v>46188</v>
      </c>
      <c r="C1077" s="1" t="n">
        <v>1</v>
      </c>
      <c r="D1077" s="1" t="s">
        <v>2453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3088</v>
      </c>
      <c r="N1077" s="1" t="n">
        <v>15</v>
      </c>
      <c r="O1077" s="1" t="n">
        <v>39.460027</v>
      </c>
      <c r="P1077" s="1" t="s">
        <v>2455</v>
      </c>
    </row>
    <row r="1078" customFormat="false" ht="15" hidden="false" customHeight="true" outlineLevel="0" collapsed="false">
      <c r="A1078" s="1" t="n">
        <v>2</v>
      </c>
      <c r="B1078" s="75" t="n">
        <v>46188</v>
      </c>
      <c r="C1078" s="1" t="n">
        <v>1</v>
      </c>
      <c r="D1078" s="1" t="s">
        <v>2453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3089</v>
      </c>
      <c r="N1078" s="1" t="n">
        <v>8</v>
      </c>
      <c r="O1078" s="1" t="n">
        <v>45.669938</v>
      </c>
      <c r="P1078" s="1" t="s">
        <v>2455</v>
      </c>
    </row>
    <row r="1079" customFormat="false" ht="15" hidden="false" customHeight="true" outlineLevel="0" collapsed="false">
      <c r="A1079" s="1" t="n">
        <v>2</v>
      </c>
      <c r="B1079" s="75" t="n">
        <v>46188</v>
      </c>
      <c r="C1079" s="1" t="n">
        <v>1</v>
      </c>
      <c r="D1079" s="1" t="s">
        <v>2453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3090</v>
      </c>
      <c r="N1079" s="1" t="n">
        <v>24</v>
      </c>
      <c r="O1079" s="1" t="n">
        <v>69.240056</v>
      </c>
      <c r="P1079" s="1" t="s">
        <v>2455</v>
      </c>
    </row>
    <row r="1080" customFormat="false" ht="15" hidden="false" customHeight="true" outlineLevel="0" collapsed="false">
      <c r="A1080" s="1" t="n">
        <v>2</v>
      </c>
      <c r="B1080" s="75" t="n">
        <v>46188</v>
      </c>
      <c r="C1080" s="1" t="n">
        <v>1</v>
      </c>
      <c r="D1080" s="1" t="s">
        <v>2453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3090</v>
      </c>
      <c r="N1080" s="1" t="n">
        <v>8</v>
      </c>
      <c r="O1080" s="1" t="n">
        <v>22.399915</v>
      </c>
      <c r="P1080" s="1" t="s">
        <v>2455</v>
      </c>
    </row>
    <row r="1081" customFormat="false" ht="15" hidden="false" customHeight="true" outlineLevel="0" collapsed="false">
      <c r="A1081" s="1" t="n">
        <v>2</v>
      </c>
      <c r="B1081" s="75" t="n">
        <v>46188</v>
      </c>
      <c r="C1081" s="1" t="n">
        <v>1</v>
      </c>
      <c r="D1081" s="1" t="s">
        <v>2453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3091</v>
      </c>
      <c r="N1081" s="1" t="n">
        <v>36</v>
      </c>
      <c r="O1081" s="1" t="n">
        <v>152.940023</v>
      </c>
      <c r="P1081" s="1" t="s">
        <v>2455</v>
      </c>
    </row>
    <row r="1082" customFormat="false" ht="15" hidden="false" customHeight="true" outlineLevel="0" collapsed="false">
      <c r="A1082" s="1" t="n">
        <v>2</v>
      </c>
      <c r="B1082" s="75" t="n">
        <v>46188</v>
      </c>
      <c r="C1082" s="1" t="n">
        <v>1</v>
      </c>
      <c r="D1082" s="1" t="s">
        <v>2453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3092</v>
      </c>
      <c r="N1082" s="1" t="n">
        <v>60</v>
      </c>
      <c r="O1082" s="1" t="n">
        <v>162.920078</v>
      </c>
      <c r="P1082" s="1" t="s">
        <v>2455</v>
      </c>
    </row>
    <row r="1083" customFormat="false" ht="15" hidden="false" customHeight="true" outlineLevel="0" collapsed="false">
      <c r="A1083" s="1" t="n">
        <v>2</v>
      </c>
      <c r="B1083" s="75" t="n">
        <v>46188</v>
      </c>
      <c r="C1083" s="1" t="n">
        <v>1</v>
      </c>
      <c r="D1083" s="1" t="s">
        <v>2453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3092</v>
      </c>
      <c r="N1083" s="1" t="n">
        <v>15</v>
      </c>
      <c r="O1083" s="1" t="n">
        <v>39.100014</v>
      </c>
      <c r="P1083" s="1" t="s">
        <v>2455</v>
      </c>
    </row>
    <row r="1084" customFormat="false" ht="15" hidden="false" customHeight="true" outlineLevel="0" collapsed="false">
      <c r="A1084" s="1" t="n">
        <v>2</v>
      </c>
      <c r="B1084" s="75" t="n">
        <v>46188</v>
      </c>
      <c r="C1084" s="1" t="n">
        <v>1</v>
      </c>
      <c r="D1084" s="1" t="s">
        <v>2453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3093</v>
      </c>
      <c r="N1084" s="1" t="n">
        <v>60</v>
      </c>
      <c r="O1084" s="1" t="n">
        <v>189.35</v>
      </c>
      <c r="P1084" s="1" t="s">
        <v>2455</v>
      </c>
    </row>
    <row r="1085" customFormat="false" ht="15" hidden="false" customHeight="true" outlineLevel="0" collapsed="false">
      <c r="A1085" s="1" t="n">
        <v>2</v>
      </c>
      <c r="B1085" s="75" t="n">
        <v>46188</v>
      </c>
      <c r="C1085" s="1" t="n">
        <v>1</v>
      </c>
      <c r="D1085" s="1" t="s">
        <v>2453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3094</v>
      </c>
      <c r="N1085" s="1" t="n">
        <v>18</v>
      </c>
      <c r="O1085" s="1" t="n">
        <v>68.94</v>
      </c>
      <c r="P1085" s="1" t="s">
        <v>2455</v>
      </c>
    </row>
    <row r="1086" customFormat="false" ht="15" hidden="false" customHeight="true" outlineLevel="0" collapsed="false">
      <c r="A1086" s="1" t="n">
        <v>2</v>
      </c>
      <c r="B1086" s="75" t="n">
        <v>46188</v>
      </c>
      <c r="C1086" s="1" t="n">
        <v>1</v>
      </c>
      <c r="D1086" s="1" t="s">
        <v>2453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3095</v>
      </c>
      <c r="N1086" s="1" t="n">
        <v>8</v>
      </c>
      <c r="O1086" s="1" t="n">
        <v>45.660078</v>
      </c>
      <c r="P1086" s="1" t="s">
        <v>2455</v>
      </c>
    </row>
    <row r="1087" customFormat="false" ht="15" hidden="false" customHeight="true" outlineLevel="0" collapsed="false">
      <c r="A1087" s="1" t="n">
        <v>2</v>
      </c>
      <c r="B1087" s="75" t="n">
        <v>46188</v>
      </c>
      <c r="C1087" s="1" t="n">
        <v>1</v>
      </c>
      <c r="D1087" s="1" t="s">
        <v>2453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3096</v>
      </c>
      <c r="N1087" s="1" t="n">
        <v>72</v>
      </c>
      <c r="O1087" s="1" t="n">
        <v>411.189975</v>
      </c>
      <c r="P1087" s="1" t="s">
        <v>2455</v>
      </c>
    </row>
    <row r="1088" customFormat="false" ht="15" hidden="false" customHeight="true" outlineLevel="0" collapsed="false">
      <c r="A1088" s="1" t="n">
        <v>2</v>
      </c>
      <c r="B1088" s="75" t="n">
        <v>46188</v>
      </c>
      <c r="C1088" s="1" t="n">
        <v>1</v>
      </c>
      <c r="D1088" s="1" t="s">
        <v>2453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3097</v>
      </c>
      <c r="N1088" s="1" t="n">
        <v>24</v>
      </c>
      <c r="O1088" s="1" t="n">
        <v>160.600044</v>
      </c>
      <c r="P1088" s="1" t="s">
        <v>2455</v>
      </c>
    </row>
    <row r="1089" customFormat="false" ht="15" hidden="false" customHeight="true" outlineLevel="0" collapsed="false">
      <c r="A1089" s="1" t="n">
        <v>2</v>
      </c>
      <c r="B1089" s="75" t="n">
        <v>46188</v>
      </c>
      <c r="C1089" s="1" t="n">
        <v>1</v>
      </c>
      <c r="D1089" s="1" t="s">
        <v>2453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3098</v>
      </c>
      <c r="N1089" s="1" t="n">
        <v>48</v>
      </c>
      <c r="O1089" s="1" t="n">
        <v>212.010094</v>
      </c>
      <c r="P1089" s="1" t="s">
        <v>2455</v>
      </c>
    </row>
    <row r="1090" customFormat="false" ht="15" hidden="false" customHeight="true" outlineLevel="0" collapsed="false">
      <c r="A1090" s="1" t="n">
        <v>2</v>
      </c>
      <c r="B1090" s="75" t="n">
        <v>46188</v>
      </c>
      <c r="C1090" s="1" t="n">
        <v>1</v>
      </c>
      <c r="D1090" s="1" t="s">
        <v>2453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3099</v>
      </c>
      <c r="N1090" s="1" t="n">
        <v>30</v>
      </c>
      <c r="O1090" s="1" t="n">
        <v>86.570116</v>
      </c>
      <c r="P1090" s="1" t="s">
        <v>2455</v>
      </c>
    </row>
    <row r="1091" customFormat="false" ht="15" hidden="false" customHeight="true" outlineLevel="0" collapsed="false">
      <c r="A1091" s="1" t="n">
        <v>2</v>
      </c>
      <c r="B1091" s="75" t="n">
        <v>46188</v>
      </c>
      <c r="C1091" s="1" t="n">
        <v>1</v>
      </c>
      <c r="D1091" s="1" t="s">
        <v>2453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3100</v>
      </c>
      <c r="N1091" s="1" t="n">
        <v>15</v>
      </c>
      <c r="O1091" s="1" t="n">
        <v>39.459897</v>
      </c>
      <c r="P1091" s="1" t="s">
        <v>2455</v>
      </c>
    </row>
    <row r="1092" customFormat="false" ht="15" hidden="false" customHeight="true" outlineLevel="0" collapsed="false">
      <c r="A1092" s="1" t="n">
        <v>2</v>
      </c>
      <c r="B1092" s="75" t="n">
        <v>46188</v>
      </c>
      <c r="C1092" s="1" t="n">
        <v>1</v>
      </c>
      <c r="D1092" s="1" t="s">
        <v>2453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3101</v>
      </c>
      <c r="N1092" s="1" t="n">
        <v>12</v>
      </c>
      <c r="O1092" s="1" t="n">
        <v>34.52</v>
      </c>
      <c r="P1092" s="1" t="s">
        <v>2455</v>
      </c>
    </row>
    <row r="1093" customFormat="false" ht="15" hidden="false" customHeight="true" outlineLevel="0" collapsed="false">
      <c r="A1093" s="1" t="n">
        <v>2</v>
      </c>
      <c r="B1093" s="75" t="n">
        <v>46188</v>
      </c>
      <c r="C1093" s="1" t="n">
        <v>1</v>
      </c>
      <c r="D1093" s="1" t="s">
        <v>2453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3102</v>
      </c>
      <c r="N1093" s="1" t="n">
        <v>32</v>
      </c>
      <c r="O1093" s="1" t="n">
        <v>108.829876</v>
      </c>
      <c r="P1093" s="1" t="s">
        <v>2455</v>
      </c>
    </row>
    <row r="1094" customFormat="false" ht="15" hidden="false" customHeight="true" outlineLevel="0" collapsed="false">
      <c r="A1094" s="1" t="n">
        <v>2</v>
      </c>
      <c r="B1094" s="75" t="n">
        <v>46188</v>
      </c>
      <c r="C1094" s="1" t="n">
        <v>1</v>
      </c>
      <c r="D1094" s="1" t="s">
        <v>2453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3103</v>
      </c>
      <c r="N1094" s="1" t="n">
        <v>18</v>
      </c>
      <c r="O1094" s="1" t="n">
        <v>61.23</v>
      </c>
      <c r="P1094" s="1" t="s">
        <v>2455</v>
      </c>
    </row>
    <row r="1095" customFormat="false" ht="15" hidden="false" customHeight="true" outlineLevel="0" collapsed="false">
      <c r="A1095" s="1" t="n">
        <v>2</v>
      </c>
      <c r="B1095" s="75" t="n">
        <v>46188</v>
      </c>
      <c r="C1095" s="1" t="n">
        <v>1</v>
      </c>
      <c r="D1095" s="1" t="s">
        <v>2453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3104</v>
      </c>
      <c r="N1095" s="1" t="n">
        <v>8</v>
      </c>
      <c r="O1095" s="1" t="n">
        <v>45.660078</v>
      </c>
      <c r="P1095" s="1" t="s">
        <v>2455</v>
      </c>
    </row>
    <row r="1096" customFormat="false" ht="15" hidden="false" customHeight="true" outlineLevel="0" collapsed="false">
      <c r="A1096" s="1" t="n">
        <v>2</v>
      </c>
      <c r="B1096" s="75" t="n">
        <v>46188</v>
      </c>
      <c r="C1096" s="1" t="n">
        <v>1</v>
      </c>
      <c r="D1096" s="1" t="s">
        <v>2453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3105</v>
      </c>
      <c r="N1096" s="1" t="n">
        <v>8</v>
      </c>
      <c r="O1096" s="1" t="n">
        <v>40.249956</v>
      </c>
      <c r="P1096" s="1" t="s">
        <v>2455</v>
      </c>
    </row>
    <row r="1097" customFormat="false" ht="15" hidden="false" customHeight="true" outlineLevel="0" collapsed="false">
      <c r="A1097" s="1" t="n">
        <v>2</v>
      </c>
      <c r="B1097" s="75" t="n">
        <v>46188</v>
      </c>
      <c r="C1097" s="1" t="n">
        <v>1</v>
      </c>
      <c r="D1097" s="1" t="s">
        <v>2453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3105</v>
      </c>
      <c r="N1097" s="1" t="n">
        <v>32</v>
      </c>
      <c r="O1097" s="1" t="n">
        <v>171.29001</v>
      </c>
      <c r="P1097" s="1" t="s">
        <v>2455</v>
      </c>
    </row>
    <row r="1098" customFormat="false" ht="15" hidden="false" customHeight="true" outlineLevel="0" collapsed="false">
      <c r="A1098" s="1" t="n">
        <v>2</v>
      </c>
      <c r="B1098" s="75" t="n">
        <v>46188</v>
      </c>
      <c r="C1098" s="1" t="n">
        <v>1</v>
      </c>
      <c r="D1098" s="1" t="s">
        <v>2453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3106</v>
      </c>
      <c r="N1098" s="1" t="n">
        <v>24</v>
      </c>
      <c r="O1098" s="1" t="n">
        <v>150.1</v>
      </c>
      <c r="P1098" s="1" t="s">
        <v>2455</v>
      </c>
    </row>
    <row r="1099" customFormat="false" ht="15" hidden="false" customHeight="true" outlineLevel="0" collapsed="false">
      <c r="A1099" s="1" t="n">
        <v>2</v>
      </c>
      <c r="B1099" s="75" t="n">
        <v>46188</v>
      </c>
      <c r="C1099" s="1" t="n">
        <v>1</v>
      </c>
      <c r="D1099" s="1" t="s">
        <v>2453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3107</v>
      </c>
      <c r="N1099" s="1" t="n">
        <v>6</v>
      </c>
      <c r="O1099" s="1" t="n">
        <v>32.66</v>
      </c>
      <c r="P1099" s="1" t="s">
        <v>2455</v>
      </c>
    </row>
    <row r="1100" customFormat="false" ht="15" hidden="false" customHeight="true" outlineLevel="0" collapsed="false">
      <c r="A1100" s="1" t="n">
        <v>2</v>
      </c>
      <c r="B1100" s="75" t="n">
        <v>46188</v>
      </c>
      <c r="C1100" s="1" t="n">
        <v>1</v>
      </c>
      <c r="D1100" s="1" t="s">
        <v>2453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3108</v>
      </c>
      <c r="N1100" s="1" t="n">
        <v>8</v>
      </c>
      <c r="O1100" s="1" t="n">
        <v>45.669938</v>
      </c>
      <c r="P1100" s="1" t="s">
        <v>2455</v>
      </c>
    </row>
    <row r="1101" customFormat="false" ht="15" hidden="false" customHeight="true" outlineLevel="0" collapsed="false">
      <c r="A1101" s="1" t="n">
        <v>2</v>
      </c>
      <c r="B1101" s="75" t="n">
        <v>46188</v>
      </c>
      <c r="C1101" s="1" t="n">
        <v>1</v>
      </c>
      <c r="D1101" s="1" t="s">
        <v>2453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3109</v>
      </c>
      <c r="N1101" s="1" t="n">
        <v>12</v>
      </c>
      <c r="O1101" s="1" t="n">
        <v>80.290008</v>
      </c>
      <c r="P1101" s="1" t="s">
        <v>2455</v>
      </c>
    </row>
    <row r="1102" customFormat="false" ht="15" hidden="false" customHeight="true" outlineLevel="0" collapsed="false">
      <c r="A1102" s="1" t="n">
        <v>2</v>
      </c>
      <c r="B1102" s="75" t="n">
        <v>46188</v>
      </c>
      <c r="C1102" s="1" t="n">
        <v>1</v>
      </c>
      <c r="D1102" s="1" t="s">
        <v>2453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3110</v>
      </c>
      <c r="N1102" s="1" t="n">
        <v>12</v>
      </c>
      <c r="O1102" s="1" t="n">
        <v>42.940069</v>
      </c>
      <c r="P1102" s="1" t="s">
        <v>2455</v>
      </c>
    </row>
    <row r="1103" customFormat="false" ht="15" hidden="false" customHeight="true" outlineLevel="0" collapsed="false">
      <c r="A1103" s="1" t="n">
        <v>2</v>
      </c>
      <c r="B1103" s="75" t="n">
        <v>46188</v>
      </c>
      <c r="C1103" s="1" t="n">
        <v>1</v>
      </c>
      <c r="D1103" s="1" t="s">
        <v>2453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3110</v>
      </c>
      <c r="N1103" s="1" t="n">
        <v>48</v>
      </c>
      <c r="O1103" s="1" t="n">
        <v>175.26004</v>
      </c>
      <c r="P1103" s="1" t="s">
        <v>2455</v>
      </c>
    </row>
    <row r="1104" customFormat="false" ht="15" hidden="false" customHeight="true" outlineLevel="0" collapsed="false">
      <c r="A1104" s="1" t="n">
        <v>2</v>
      </c>
      <c r="B1104" s="75" t="n">
        <v>46188</v>
      </c>
      <c r="C1104" s="1" t="n">
        <v>1</v>
      </c>
      <c r="D1104" s="1" t="s">
        <v>2453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3111</v>
      </c>
      <c r="N1104" s="1" t="n">
        <v>24</v>
      </c>
      <c r="O1104" s="1" t="n">
        <v>128.480021</v>
      </c>
      <c r="P1104" s="1" t="s">
        <v>2455</v>
      </c>
    </row>
    <row r="1105" customFormat="false" ht="15" hidden="false" customHeight="true" outlineLevel="0" collapsed="false">
      <c r="A1105" s="1" t="n">
        <v>2</v>
      </c>
      <c r="B1105" s="75" t="n">
        <v>46188</v>
      </c>
      <c r="C1105" s="1" t="n">
        <v>1</v>
      </c>
      <c r="D1105" s="1" t="s">
        <v>2453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3112</v>
      </c>
      <c r="N1105" s="1" t="n">
        <v>24</v>
      </c>
      <c r="O1105" s="1" t="n">
        <v>60.63</v>
      </c>
      <c r="P1105" s="1" t="s">
        <v>2455</v>
      </c>
    </row>
    <row r="1106" customFormat="false" ht="15" hidden="false" customHeight="true" outlineLevel="0" collapsed="false">
      <c r="A1106" s="1" t="n">
        <v>2</v>
      </c>
      <c r="B1106" s="75" t="n">
        <v>46188</v>
      </c>
      <c r="C1106" s="1" t="n">
        <v>1</v>
      </c>
      <c r="D1106" s="1" t="s">
        <v>2453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3113</v>
      </c>
      <c r="N1106" s="1" t="n">
        <v>80</v>
      </c>
      <c r="O1106" s="1" t="n">
        <v>298.65</v>
      </c>
      <c r="P1106" s="1" t="s">
        <v>2455</v>
      </c>
    </row>
    <row r="1107" customFormat="false" ht="15" hidden="false" customHeight="true" outlineLevel="0" collapsed="false">
      <c r="A1107" s="1" t="n">
        <v>2</v>
      </c>
      <c r="B1107" s="75" t="n">
        <v>46188</v>
      </c>
      <c r="C1107" s="1" t="n">
        <v>1</v>
      </c>
      <c r="D1107" s="1" t="s">
        <v>2453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3114</v>
      </c>
      <c r="N1107" s="1" t="n">
        <v>60</v>
      </c>
      <c r="O1107" s="1" t="n">
        <v>197.5</v>
      </c>
      <c r="P1107" s="1" t="s">
        <v>2455</v>
      </c>
    </row>
    <row r="1108" customFormat="false" ht="15" hidden="false" customHeight="true" outlineLevel="0" collapsed="false">
      <c r="A1108" s="1" t="n">
        <v>2</v>
      </c>
      <c r="B1108" s="75" t="n">
        <v>46188</v>
      </c>
      <c r="C1108" s="1" t="n">
        <v>1</v>
      </c>
      <c r="D1108" s="1" t="s">
        <v>2453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3115</v>
      </c>
      <c r="N1108" s="1" t="n">
        <v>20</v>
      </c>
      <c r="O1108" s="1" t="n">
        <v>96.73</v>
      </c>
      <c r="P1108" s="1" t="s">
        <v>2455</v>
      </c>
    </row>
    <row r="1109" customFormat="false" ht="15" hidden="false" customHeight="true" outlineLevel="0" collapsed="false">
      <c r="A1109" s="1" t="n">
        <v>2</v>
      </c>
      <c r="B1109" s="75" t="n">
        <v>46188</v>
      </c>
      <c r="C1109" s="1" t="n">
        <v>1</v>
      </c>
      <c r="D1109" s="1" t="s">
        <v>2453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3116</v>
      </c>
      <c r="N1109" s="1" t="n">
        <v>25</v>
      </c>
      <c r="O1109" s="1" t="n">
        <v>364.31</v>
      </c>
      <c r="P1109" s="1" t="s">
        <v>2455</v>
      </c>
    </row>
    <row r="1110" customFormat="false" ht="15" hidden="false" customHeight="true" outlineLevel="0" collapsed="false">
      <c r="A1110" s="1" t="n">
        <v>2</v>
      </c>
      <c r="B1110" s="75" t="n">
        <v>46188</v>
      </c>
      <c r="C1110" s="1" t="n">
        <v>1</v>
      </c>
      <c r="D1110" s="1" t="s">
        <v>2453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3117</v>
      </c>
      <c r="N1110" s="1" t="n">
        <v>32</v>
      </c>
      <c r="O1110" s="1" t="n">
        <v>233.04</v>
      </c>
      <c r="P1110" s="1" t="s">
        <v>2455</v>
      </c>
    </row>
    <row r="1111" customFormat="false" ht="15" hidden="false" customHeight="true" outlineLevel="0" collapsed="false">
      <c r="A1111" s="1" t="n">
        <v>2</v>
      </c>
      <c r="B1111" s="75" t="n">
        <v>46188</v>
      </c>
      <c r="C1111" s="1" t="n">
        <v>1</v>
      </c>
      <c r="D1111" s="1" t="s">
        <v>2453</v>
      </c>
      <c r="E1111" s="1" t="n">
        <v>1659</v>
      </c>
      <c r="F1111" s="1" t="s">
        <v>214</v>
      </c>
      <c r="I1111" s="1" t="n">
        <v>878392</v>
      </c>
      <c r="J1111" s="1" t="n">
        <v>40353</v>
      </c>
      <c r="K1111" s="1" t="n">
        <v>7898503790879</v>
      </c>
      <c r="L1111" s="1" t="s">
        <v>3118</v>
      </c>
      <c r="N1111" s="1" t="n">
        <v>40</v>
      </c>
      <c r="O1111" s="1" t="n">
        <v>137.56</v>
      </c>
      <c r="P1111" s="1" t="s">
        <v>2455</v>
      </c>
    </row>
    <row r="1112" customFormat="false" ht="15" hidden="false" customHeight="true" outlineLevel="0" collapsed="false">
      <c r="A1112" s="1" t="n">
        <v>2</v>
      </c>
      <c r="B1112" s="75" t="n">
        <v>46188</v>
      </c>
      <c r="C1112" s="1" t="n">
        <v>1</v>
      </c>
      <c r="D1112" s="1" t="s">
        <v>2453</v>
      </c>
      <c r="E1112" s="1" t="n">
        <v>1659</v>
      </c>
      <c r="F1112" s="1" t="s">
        <v>214</v>
      </c>
      <c r="I1112" s="1" t="n">
        <v>878392</v>
      </c>
      <c r="J1112" s="1" t="n">
        <v>33253</v>
      </c>
      <c r="K1112" s="1" t="n">
        <v>7898959504471</v>
      </c>
      <c r="L1112" s="1" t="s">
        <v>3119</v>
      </c>
      <c r="N1112" s="1" t="n">
        <v>24</v>
      </c>
      <c r="O1112" s="1" t="n">
        <v>130.8</v>
      </c>
      <c r="P1112" s="1" t="s">
        <v>2455</v>
      </c>
    </row>
    <row r="1113" customFormat="false" ht="15" hidden="false" customHeight="true" outlineLevel="0" collapsed="false">
      <c r="A1113" s="1" t="n">
        <v>2</v>
      </c>
      <c r="B1113" s="75" t="n">
        <v>46188</v>
      </c>
      <c r="C1113" s="1" t="n">
        <v>1</v>
      </c>
      <c r="D1113" s="1" t="s">
        <v>2453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3120</v>
      </c>
      <c r="N1113" s="1" t="n">
        <v>25</v>
      </c>
      <c r="O1113" s="1" t="n">
        <v>171.36</v>
      </c>
      <c r="P1113" s="1" t="s">
        <v>2455</v>
      </c>
    </row>
    <row r="1114" customFormat="false" ht="15" hidden="false" customHeight="true" outlineLevel="0" collapsed="false">
      <c r="A1114" s="1" t="n">
        <v>2</v>
      </c>
      <c r="B1114" s="75" t="n">
        <v>46188</v>
      </c>
      <c r="C1114" s="1" t="n">
        <v>1</v>
      </c>
      <c r="D1114" s="1" t="s">
        <v>2453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3121</v>
      </c>
      <c r="N1114" s="1" t="n">
        <v>20</v>
      </c>
      <c r="O1114" s="1" t="n">
        <v>65.26</v>
      </c>
      <c r="P1114" s="1" t="s">
        <v>2455</v>
      </c>
    </row>
    <row r="1115" customFormat="false" ht="15" hidden="false" customHeight="true" outlineLevel="0" collapsed="false">
      <c r="A1115" s="1" t="n">
        <v>2</v>
      </c>
      <c r="B1115" s="75" t="n">
        <v>46188</v>
      </c>
      <c r="C1115" s="1" t="n">
        <v>1</v>
      </c>
      <c r="D1115" s="1" t="s">
        <v>2453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3122</v>
      </c>
      <c r="N1115" s="1" t="n">
        <v>100</v>
      </c>
      <c r="O1115" s="1" t="n">
        <v>86</v>
      </c>
      <c r="P1115" s="1" t="s">
        <v>2455</v>
      </c>
    </row>
    <row r="1116" customFormat="false" ht="15" hidden="false" customHeight="true" outlineLevel="0" collapsed="false">
      <c r="A1116" s="1" t="n">
        <v>2</v>
      </c>
      <c r="B1116" s="75" t="n">
        <v>46188</v>
      </c>
      <c r="C1116" s="1" t="n">
        <v>1</v>
      </c>
      <c r="D1116" s="1" t="s">
        <v>2453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3123</v>
      </c>
      <c r="N1116" s="1" t="n">
        <v>20</v>
      </c>
      <c r="O1116" s="1" t="n">
        <v>65.26</v>
      </c>
      <c r="P1116" s="1" t="s">
        <v>2455</v>
      </c>
    </row>
    <row r="1117" customFormat="false" ht="15" hidden="false" customHeight="true" outlineLevel="0" collapsed="false">
      <c r="A1117" s="1" t="n">
        <v>2</v>
      </c>
      <c r="B1117" s="75" t="n">
        <v>46188</v>
      </c>
      <c r="C1117" s="1" t="n">
        <v>1</v>
      </c>
      <c r="D1117" s="1" t="s">
        <v>2453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3123</v>
      </c>
      <c r="N1117" s="1" t="n">
        <v>40</v>
      </c>
      <c r="O1117" s="1" t="n">
        <v>91.1</v>
      </c>
      <c r="P1117" s="1" t="s">
        <v>2455</v>
      </c>
    </row>
    <row r="1118" customFormat="false" ht="15" hidden="false" customHeight="true" outlineLevel="0" collapsed="false">
      <c r="A1118" s="1" t="n">
        <v>2</v>
      </c>
      <c r="B1118" s="75" t="n">
        <v>46188</v>
      </c>
      <c r="C1118" s="1" t="n">
        <v>1</v>
      </c>
      <c r="D1118" s="1" t="s">
        <v>2453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3123</v>
      </c>
      <c r="N1118" s="1" t="n">
        <v>48</v>
      </c>
      <c r="O1118" s="1" t="n">
        <v>38.66</v>
      </c>
      <c r="P1118" s="1" t="s">
        <v>2455</v>
      </c>
    </row>
    <row r="1119" customFormat="false" ht="15" hidden="false" customHeight="true" outlineLevel="0" collapsed="false">
      <c r="A1119" s="1" t="n">
        <v>2</v>
      </c>
      <c r="B1119" s="75" t="n">
        <v>46188</v>
      </c>
      <c r="C1119" s="1" t="n">
        <v>1</v>
      </c>
      <c r="D1119" s="1" t="s">
        <v>2453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3124</v>
      </c>
      <c r="N1119" s="1" t="n">
        <v>12</v>
      </c>
      <c r="O1119" s="1" t="n">
        <v>60.14</v>
      </c>
      <c r="P1119" s="1" t="s">
        <v>2455</v>
      </c>
    </row>
    <row r="1120" customFormat="false" ht="15" hidden="false" customHeight="true" outlineLevel="0" collapsed="false">
      <c r="A1120" s="1" t="n">
        <v>2</v>
      </c>
      <c r="B1120" s="75" t="n">
        <v>46188</v>
      </c>
      <c r="C1120" s="1" t="n">
        <v>1</v>
      </c>
      <c r="D1120" s="1" t="s">
        <v>2453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3125</v>
      </c>
      <c r="N1120" s="1" t="n">
        <v>48</v>
      </c>
      <c r="O1120" s="1" t="n">
        <v>38.66</v>
      </c>
      <c r="P1120" s="1" t="s">
        <v>2455</v>
      </c>
    </row>
    <row r="1121" customFormat="false" ht="15" hidden="false" customHeight="true" outlineLevel="0" collapsed="false">
      <c r="A1121" s="1" t="n">
        <v>2</v>
      </c>
      <c r="B1121" s="75" t="n">
        <v>46188</v>
      </c>
      <c r="C1121" s="1" t="n">
        <v>1</v>
      </c>
      <c r="D1121" s="1" t="s">
        <v>2453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3126</v>
      </c>
      <c r="N1121" s="1" t="n">
        <v>96</v>
      </c>
      <c r="O1121" s="1" t="n">
        <v>119.14</v>
      </c>
      <c r="P1121" s="1" t="s">
        <v>2455</v>
      </c>
    </row>
    <row r="1122" customFormat="false" ht="15" hidden="false" customHeight="true" outlineLevel="0" collapsed="false">
      <c r="A1122" s="1" t="n">
        <v>2</v>
      </c>
      <c r="B1122" s="75" t="n">
        <v>46188</v>
      </c>
      <c r="C1122" s="1" t="n">
        <v>1</v>
      </c>
      <c r="D1122" s="1" t="s">
        <v>2453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3127</v>
      </c>
      <c r="N1122" s="1" t="n">
        <v>96</v>
      </c>
      <c r="O1122" s="1" t="n">
        <v>119.14</v>
      </c>
      <c r="P1122" s="1" t="s">
        <v>2455</v>
      </c>
    </row>
    <row r="1123" customFormat="false" ht="15" hidden="false" customHeight="true" outlineLevel="0" collapsed="false">
      <c r="A1123" s="1" t="n">
        <v>2</v>
      </c>
      <c r="B1123" s="75" t="n">
        <v>46188</v>
      </c>
      <c r="C1123" s="1" t="n">
        <v>1</v>
      </c>
      <c r="D1123" s="1" t="s">
        <v>2453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3128</v>
      </c>
      <c r="N1123" s="1" t="n">
        <v>25</v>
      </c>
      <c r="O1123" s="1" t="n">
        <v>88.56</v>
      </c>
      <c r="P1123" s="1" t="s">
        <v>2455</v>
      </c>
    </row>
    <row r="1124" customFormat="false" ht="15" hidden="false" customHeight="true" outlineLevel="0" collapsed="false">
      <c r="A1124" s="1" t="n">
        <v>2</v>
      </c>
      <c r="B1124" s="75" t="n">
        <v>46188</v>
      </c>
      <c r="C1124" s="1" t="n">
        <v>1</v>
      </c>
      <c r="D1124" s="1" t="s">
        <v>2453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3129</v>
      </c>
      <c r="N1124" s="1" t="n">
        <v>270</v>
      </c>
      <c r="O1124" s="1" t="n">
        <v>390.5</v>
      </c>
      <c r="P1124" s="1" t="s">
        <v>2455</v>
      </c>
    </row>
    <row r="1125" customFormat="false" ht="15" hidden="false" customHeight="true" outlineLevel="0" collapsed="false">
      <c r="A1125" s="1" t="n">
        <v>2</v>
      </c>
      <c r="B1125" s="75" t="n">
        <v>46188</v>
      </c>
      <c r="C1125" s="1" t="n">
        <v>1</v>
      </c>
      <c r="D1125" s="1" t="s">
        <v>2453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2781</v>
      </c>
      <c r="N1125" s="1" t="n">
        <v>135</v>
      </c>
      <c r="O1125" s="1" t="n">
        <v>369.15</v>
      </c>
      <c r="P1125" s="1" t="s">
        <v>2455</v>
      </c>
    </row>
    <row r="1126" customFormat="false" ht="15" hidden="false" customHeight="true" outlineLevel="0" collapsed="false">
      <c r="A1126" s="1" t="n">
        <v>2</v>
      </c>
      <c r="B1126" s="75" t="n">
        <v>46188</v>
      </c>
      <c r="C1126" s="1" t="n">
        <v>1</v>
      </c>
      <c r="D1126" s="1" t="s">
        <v>2453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3130</v>
      </c>
      <c r="N1126" s="1" t="n">
        <v>270</v>
      </c>
      <c r="O1126" s="1" t="n">
        <v>519</v>
      </c>
      <c r="P1126" s="1" t="s">
        <v>2455</v>
      </c>
    </row>
    <row r="1127" customFormat="false" ht="15" hidden="false" customHeight="true" outlineLevel="0" collapsed="false">
      <c r="A1127" s="1" t="n">
        <v>2</v>
      </c>
      <c r="B1127" s="75" t="n">
        <v>46188</v>
      </c>
      <c r="C1127" s="1" t="n">
        <v>1</v>
      </c>
      <c r="D1127" s="1" t="s">
        <v>2453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3131</v>
      </c>
      <c r="N1127" s="1" t="n">
        <v>24</v>
      </c>
      <c r="O1127" s="1" t="n">
        <v>40.74</v>
      </c>
      <c r="P1127" s="1" t="s">
        <v>2455</v>
      </c>
    </row>
    <row r="1128" customFormat="false" ht="15" hidden="false" customHeight="true" outlineLevel="0" collapsed="false">
      <c r="A1128" s="1" t="n">
        <v>2</v>
      </c>
      <c r="B1128" s="75" t="n">
        <v>46188</v>
      </c>
      <c r="C1128" s="1" t="n">
        <v>1</v>
      </c>
      <c r="D1128" s="1" t="s">
        <v>2453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3132</v>
      </c>
      <c r="N1128" s="1" t="n">
        <v>60</v>
      </c>
      <c r="O1128" s="1" t="n">
        <v>202.49</v>
      </c>
      <c r="P1128" s="1" t="s">
        <v>2455</v>
      </c>
    </row>
    <row r="1129" customFormat="false" ht="15" hidden="false" customHeight="true" outlineLevel="0" collapsed="false">
      <c r="A1129" s="1" t="n">
        <v>2</v>
      </c>
      <c r="B1129" s="75" t="n">
        <v>46188</v>
      </c>
      <c r="C1129" s="1" t="n">
        <v>1</v>
      </c>
      <c r="D1129" s="1" t="s">
        <v>2453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3133</v>
      </c>
      <c r="N1129" s="1" t="n">
        <v>100</v>
      </c>
      <c r="O1129" s="1" t="n">
        <v>156.8</v>
      </c>
      <c r="P1129" s="1" t="s">
        <v>2455</v>
      </c>
    </row>
    <row r="1130" customFormat="false" ht="15" hidden="false" customHeight="true" outlineLevel="0" collapsed="false">
      <c r="A1130" s="1" t="n">
        <v>2</v>
      </c>
      <c r="B1130" s="75" t="n">
        <v>46188</v>
      </c>
      <c r="C1130" s="1" t="n">
        <v>1</v>
      </c>
      <c r="D1130" s="1" t="s">
        <v>2453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3134</v>
      </c>
      <c r="N1130" s="1" t="n">
        <v>12</v>
      </c>
      <c r="O1130" s="1" t="n">
        <v>80.31</v>
      </c>
      <c r="P1130" s="1" t="s">
        <v>2455</v>
      </c>
    </row>
    <row r="1131" customFormat="false" ht="15" hidden="false" customHeight="true" outlineLevel="0" collapsed="false">
      <c r="A1131" s="1" t="n">
        <v>2</v>
      </c>
      <c r="B1131" s="75" t="n">
        <v>46188</v>
      </c>
      <c r="C1131" s="1" t="n">
        <v>1</v>
      </c>
      <c r="D1131" s="1" t="s">
        <v>2453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3135</v>
      </c>
      <c r="N1131" s="1" t="n">
        <v>12</v>
      </c>
      <c r="O1131" s="1" t="n">
        <v>80.31</v>
      </c>
      <c r="P1131" s="1" t="s">
        <v>2455</v>
      </c>
    </row>
    <row r="1132" customFormat="false" ht="15" hidden="false" customHeight="true" outlineLevel="0" collapsed="false">
      <c r="A1132" s="1" t="n">
        <v>2</v>
      </c>
      <c r="B1132" s="75" t="n">
        <v>46188</v>
      </c>
      <c r="C1132" s="1" t="n">
        <v>1</v>
      </c>
      <c r="D1132" s="1" t="s">
        <v>2453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3136</v>
      </c>
      <c r="N1132" s="1" t="n">
        <v>12</v>
      </c>
      <c r="O1132" s="1" t="n">
        <v>264.24</v>
      </c>
      <c r="P1132" s="1" t="s">
        <v>2455</v>
      </c>
    </row>
    <row r="1133" customFormat="false" ht="15" hidden="false" customHeight="true" outlineLevel="0" collapsed="false">
      <c r="A1133" s="1" t="n">
        <v>2</v>
      </c>
      <c r="B1133" s="75" t="n">
        <v>46188</v>
      </c>
      <c r="C1133" s="1" t="n">
        <v>1</v>
      </c>
      <c r="D1133" s="1" t="s">
        <v>2453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3137</v>
      </c>
      <c r="N1133" s="1" t="n">
        <v>6</v>
      </c>
      <c r="O1133" s="1" t="n">
        <v>44.73</v>
      </c>
      <c r="P1133" s="1" t="s">
        <v>2455</v>
      </c>
    </row>
    <row r="1134" customFormat="false" ht="15" hidden="false" customHeight="true" outlineLevel="0" collapsed="false">
      <c r="A1134" s="1" t="n">
        <v>2</v>
      </c>
      <c r="B1134" s="75" t="n">
        <v>46188</v>
      </c>
      <c r="C1134" s="1" t="n">
        <v>1</v>
      </c>
      <c r="D1134" s="1" t="s">
        <v>2453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3138</v>
      </c>
      <c r="N1134" s="1" t="n">
        <v>64</v>
      </c>
      <c r="O1134" s="1" t="n">
        <v>103.34</v>
      </c>
      <c r="P1134" s="1" t="s">
        <v>2455</v>
      </c>
    </row>
    <row r="1135" customFormat="false" ht="15" hidden="false" customHeight="true" outlineLevel="0" collapsed="false">
      <c r="A1135" s="1" t="n">
        <v>2</v>
      </c>
      <c r="B1135" s="75" t="n">
        <v>46188</v>
      </c>
      <c r="C1135" s="1" t="n">
        <v>1</v>
      </c>
      <c r="D1135" s="1" t="s">
        <v>2453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3139</v>
      </c>
      <c r="N1135" s="1" t="n">
        <v>2</v>
      </c>
      <c r="O1135" s="1" t="n">
        <v>60.14</v>
      </c>
      <c r="P1135" s="1" t="s">
        <v>2455</v>
      </c>
    </row>
    <row r="1136" customFormat="false" ht="15" hidden="false" customHeight="true" outlineLevel="0" collapsed="false">
      <c r="A1136" s="1" t="n">
        <v>2</v>
      </c>
      <c r="B1136" s="75" t="n">
        <v>46188</v>
      </c>
      <c r="C1136" s="1" t="n">
        <v>1</v>
      </c>
      <c r="D1136" s="1" t="s">
        <v>2453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3140</v>
      </c>
      <c r="N1136" s="1" t="n">
        <v>12</v>
      </c>
      <c r="O1136" s="1" t="n">
        <v>80.31</v>
      </c>
      <c r="P1136" s="1" t="s">
        <v>2455</v>
      </c>
    </row>
    <row r="1137" customFormat="false" ht="15" hidden="false" customHeight="true" outlineLevel="0" collapsed="false">
      <c r="A1137" s="1" t="n">
        <v>2</v>
      </c>
      <c r="B1137" s="75" t="n">
        <v>46188</v>
      </c>
      <c r="C1137" s="1" t="n">
        <v>1</v>
      </c>
      <c r="D1137" s="1" t="s">
        <v>2453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3141</v>
      </c>
      <c r="N1137" s="1" t="n">
        <v>20</v>
      </c>
      <c r="O1137" s="1" t="n">
        <v>103.5</v>
      </c>
      <c r="P1137" s="1" t="s">
        <v>2455</v>
      </c>
    </row>
    <row r="1138" customFormat="false" ht="15" hidden="false" customHeight="true" outlineLevel="0" collapsed="false">
      <c r="A1138" s="1" t="n">
        <v>2</v>
      </c>
      <c r="B1138" s="75" t="n">
        <v>46188</v>
      </c>
      <c r="C1138" s="1" t="n">
        <v>1</v>
      </c>
      <c r="D1138" s="1" t="s">
        <v>2453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3142</v>
      </c>
      <c r="N1138" s="1" t="n">
        <v>20</v>
      </c>
      <c r="O1138" s="1" t="n">
        <v>103.5</v>
      </c>
      <c r="P1138" s="1" t="s">
        <v>2455</v>
      </c>
    </row>
    <row r="1139" customFormat="false" ht="15" hidden="false" customHeight="true" outlineLevel="0" collapsed="false">
      <c r="A1139" s="1" t="n">
        <v>2</v>
      </c>
      <c r="B1139" s="75" t="n">
        <v>46188</v>
      </c>
      <c r="C1139" s="1" t="n">
        <v>1</v>
      </c>
      <c r="D1139" s="1" t="s">
        <v>2453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3143</v>
      </c>
      <c r="N1139" s="1" t="n">
        <v>2</v>
      </c>
      <c r="O1139" s="1" t="n">
        <v>60.14</v>
      </c>
      <c r="P1139" s="1" t="s">
        <v>2455</v>
      </c>
    </row>
    <row r="1140" customFormat="false" ht="15" hidden="false" customHeight="true" outlineLevel="0" collapsed="false">
      <c r="A1140" s="1" t="n">
        <v>2</v>
      </c>
      <c r="B1140" s="75" t="n">
        <v>46188</v>
      </c>
      <c r="C1140" s="1" t="n">
        <v>1</v>
      </c>
      <c r="D1140" s="1" t="s">
        <v>2453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3144</v>
      </c>
      <c r="N1140" s="1" t="n">
        <v>6</v>
      </c>
      <c r="O1140" s="1" t="n">
        <v>33.54</v>
      </c>
      <c r="P1140" s="1" t="s">
        <v>2455</v>
      </c>
    </row>
    <row r="1141" customFormat="false" ht="15" hidden="false" customHeight="true" outlineLevel="0" collapsed="false">
      <c r="A1141" s="1" t="n">
        <v>2</v>
      </c>
      <c r="B1141" s="75" t="n">
        <v>46188</v>
      </c>
      <c r="C1141" s="1" t="n">
        <v>1</v>
      </c>
      <c r="D1141" s="1" t="s">
        <v>2453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3145</v>
      </c>
      <c r="N1141" s="1" t="n">
        <v>20</v>
      </c>
      <c r="O1141" s="1" t="n">
        <v>103.5</v>
      </c>
      <c r="P1141" s="1" t="s">
        <v>2455</v>
      </c>
    </row>
    <row r="1142" customFormat="false" ht="15" hidden="false" customHeight="true" outlineLevel="0" collapsed="false">
      <c r="A1142" s="1" t="n">
        <v>2</v>
      </c>
      <c r="B1142" s="75" t="n">
        <v>46188</v>
      </c>
      <c r="C1142" s="1" t="n">
        <v>1</v>
      </c>
      <c r="D1142" s="1" t="s">
        <v>2453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3146</v>
      </c>
      <c r="N1142" s="1" t="n">
        <v>12</v>
      </c>
      <c r="O1142" s="1" t="n">
        <v>47.63</v>
      </c>
      <c r="P1142" s="1" t="s">
        <v>2455</v>
      </c>
    </row>
    <row r="1143" customFormat="false" ht="15" hidden="false" customHeight="true" outlineLevel="0" collapsed="false">
      <c r="A1143" s="1" t="n">
        <v>2</v>
      </c>
      <c r="B1143" s="75" t="n">
        <v>46188</v>
      </c>
      <c r="C1143" s="1" t="n">
        <v>1</v>
      </c>
      <c r="D1143" s="1" t="s">
        <v>2453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3147</v>
      </c>
      <c r="N1143" s="1" t="n">
        <v>12</v>
      </c>
      <c r="O1143" s="1" t="n">
        <v>137.43</v>
      </c>
      <c r="P1143" s="1" t="s">
        <v>2455</v>
      </c>
    </row>
    <row r="1144" customFormat="false" ht="15" hidden="false" customHeight="true" outlineLevel="0" collapsed="false">
      <c r="A1144" s="1" t="n">
        <v>2</v>
      </c>
      <c r="B1144" s="75" t="n">
        <v>46188</v>
      </c>
      <c r="C1144" s="1" t="n">
        <v>1</v>
      </c>
      <c r="D1144" s="1" t="s">
        <v>2453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3148</v>
      </c>
      <c r="N1144" s="1" t="n">
        <v>36</v>
      </c>
      <c r="O1144" s="1" t="n">
        <v>154.53</v>
      </c>
      <c r="P1144" s="1" t="s">
        <v>2455</v>
      </c>
    </row>
    <row r="1145" customFormat="false" ht="15" hidden="false" customHeight="true" outlineLevel="0" collapsed="false">
      <c r="A1145" s="1" t="n">
        <v>2</v>
      </c>
      <c r="B1145" s="75" t="n">
        <v>46188</v>
      </c>
      <c r="C1145" s="1" t="n">
        <v>1</v>
      </c>
      <c r="D1145" s="1" t="s">
        <v>2453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3149</v>
      </c>
      <c r="N1145" s="1" t="n">
        <v>36</v>
      </c>
      <c r="O1145" s="1" t="n">
        <v>154.53</v>
      </c>
      <c r="P1145" s="1" t="s">
        <v>2455</v>
      </c>
    </row>
    <row r="1146" customFormat="false" ht="15" hidden="false" customHeight="true" outlineLevel="0" collapsed="false">
      <c r="A1146" s="1" t="n">
        <v>2</v>
      </c>
      <c r="B1146" s="75" t="n">
        <v>46188</v>
      </c>
      <c r="C1146" s="1" t="n">
        <v>1</v>
      </c>
      <c r="D1146" s="1" t="s">
        <v>2453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3150</v>
      </c>
      <c r="N1146" s="1" t="n">
        <v>36</v>
      </c>
      <c r="O1146" s="1" t="n">
        <v>154.53</v>
      </c>
      <c r="P1146" s="1" t="s">
        <v>2455</v>
      </c>
    </row>
    <row r="1147" customFormat="false" ht="15" hidden="false" customHeight="true" outlineLevel="0" collapsed="false">
      <c r="A1147" s="1" t="n">
        <v>2</v>
      </c>
      <c r="B1147" s="75" t="n">
        <v>46188</v>
      </c>
      <c r="C1147" s="1" t="n">
        <v>1</v>
      </c>
      <c r="D1147" s="1" t="s">
        <v>2453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3151</v>
      </c>
      <c r="N1147" s="1" t="n">
        <v>36</v>
      </c>
      <c r="O1147" s="1" t="n">
        <v>154.53</v>
      </c>
      <c r="P1147" s="1" t="s">
        <v>2455</v>
      </c>
    </row>
    <row r="1148" customFormat="false" ht="15" hidden="false" customHeight="true" outlineLevel="0" collapsed="false">
      <c r="A1148" s="1" t="n">
        <v>2</v>
      </c>
      <c r="B1148" s="75" t="n">
        <v>46188</v>
      </c>
      <c r="C1148" s="1" t="n">
        <v>1</v>
      </c>
      <c r="D1148" s="1" t="s">
        <v>2453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3152</v>
      </c>
      <c r="N1148" s="1" t="n">
        <v>6</v>
      </c>
      <c r="O1148" s="1" t="n">
        <v>33.54</v>
      </c>
      <c r="P1148" s="1" t="s">
        <v>2455</v>
      </c>
    </row>
    <row r="1149" customFormat="false" ht="15" hidden="false" customHeight="true" outlineLevel="0" collapsed="false">
      <c r="A1149" s="1" t="n">
        <v>2</v>
      </c>
      <c r="B1149" s="75" t="n">
        <v>46188</v>
      </c>
      <c r="C1149" s="1" t="n">
        <v>1</v>
      </c>
      <c r="D1149" s="1" t="s">
        <v>2453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3153</v>
      </c>
      <c r="N1149" s="1" t="n">
        <v>54</v>
      </c>
      <c r="O1149" s="1" t="n">
        <v>190.67</v>
      </c>
      <c r="P1149" s="1" t="s">
        <v>2455</v>
      </c>
    </row>
    <row r="1150" customFormat="false" ht="15" hidden="false" customHeight="true" outlineLevel="0" collapsed="false">
      <c r="A1150" s="1" t="n">
        <v>2</v>
      </c>
      <c r="B1150" s="75" t="n">
        <v>46188</v>
      </c>
      <c r="C1150" s="1" t="n">
        <v>1</v>
      </c>
      <c r="D1150" s="1" t="s">
        <v>2453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3154</v>
      </c>
      <c r="N1150" s="1" t="n">
        <v>12</v>
      </c>
      <c r="O1150" s="1" t="n">
        <v>70.49</v>
      </c>
      <c r="P1150" s="1" t="s">
        <v>2455</v>
      </c>
    </row>
    <row r="1151" customFormat="false" ht="15" hidden="false" customHeight="true" outlineLevel="0" collapsed="false">
      <c r="A1151" s="1" t="n">
        <v>2</v>
      </c>
      <c r="B1151" s="75" t="n">
        <v>46188</v>
      </c>
      <c r="C1151" s="1" t="n">
        <v>1</v>
      </c>
      <c r="D1151" s="1" t="s">
        <v>2453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3155</v>
      </c>
      <c r="N1151" s="1" t="n">
        <v>16</v>
      </c>
      <c r="O1151" s="1" t="n">
        <v>293.35</v>
      </c>
      <c r="P1151" s="1" t="s">
        <v>2455</v>
      </c>
    </row>
    <row r="1152" customFormat="false" ht="15" hidden="false" customHeight="true" outlineLevel="0" collapsed="false">
      <c r="A1152" s="1" t="n">
        <v>2</v>
      </c>
      <c r="B1152" s="75" t="n">
        <v>46188</v>
      </c>
      <c r="C1152" s="1" t="n">
        <v>1</v>
      </c>
      <c r="D1152" s="1" t="s">
        <v>2453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3156</v>
      </c>
      <c r="N1152" s="1" t="n">
        <v>6</v>
      </c>
      <c r="O1152" s="1" t="n">
        <v>33.54</v>
      </c>
      <c r="P1152" s="1" t="s">
        <v>2455</v>
      </c>
    </row>
    <row r="1153" customFormat="false" ht="15" hidden="false" customHeight="true" outlineLevel="0" collapsed="false">
      <c r="A1153" s="1" t="n">
        <v>2</v>
      </c>
      <c r="B1153" s="75" t="n">
        <v>46188</v>
      </c>
      <c r="C1153" s="1" t="n">
        <v>1</v>
      </c>
      <c r="D1153" s="1" t="s">
        <v>2453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3157</v>
      </c>
      <c r="N1153" s="1" t="n">
        <v>70</v>
      </c>
      <c r="O1153" s="1" t="n">
        <v>161.95</v>
      </c>
      <c r="P1153" s="1" t="s">
        <v>2455</v>
      </c>
    </row>
    <row r="1154" customFormat="false" ht="15" hidden="false" customHeight="true" outlineLevel="0" collapsed="false">
      <c r="A1154" s="1" t="n">
        <v>2</v>
      </c>
      <c r="B1154" s="75" t="n">
        <v>46188</v>
      </c>
      <c r="C1154" s="1" t="n">
        <v>1</v>
      </c>
      <c r="D1154" s="1" t="s">
        <v>2453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3158</v>
      </c>
      <c r="N1154" s="1" t="n">
        <v>24</v>
      </c>
      <c r="O1154" s="1" t="n">
        <v>60.33</v>
      </c>
      <c r="P1154" s="1" t="s">
        <v>2455</v>
      </c>
    </row>
    <row r="1155" customFormat="false" ht="15" hidden="false" customHeight="true" outlineLevel="0" collapsed="false">
      <c r="A1155" s="1" t="n">
        <v>2</v>
      </c>
      <c r="B1155" s="75" t="n">
        <v>46188</v>
      </c>
      <c r="C1155" s="1" t="n">
        <v>1</v>
      </c>
      <c r="D1155" s="1" t="s">
        <v>2453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3159</v>
      </c>
      <c r="N1155" s="1" t="n">
        <v>48</v>
      </c>
      <c r="O1155" s="1" t="n">
        <v>33.66</v>
      </c>
      <c r="P1155" s="1" t="s">
        <v>2455</v>
      </c>
    </row>
    <row r="1156" customFormat="false" ht="15" hidden="false" customHeight="true" outlineLevel="0" collapsed="false">
      <c r="A1156" s="1" t="n">
        <v>2</v>
      </c>
      <c r="B1156" s="75" t="n">
        <v>46188</v>
      </c>
      <c r="C1156" s="1" t="n">
        <v>1</v>
      </c>
      <c r="D1156" s="1" t="s">
        <v>2453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3160</v>
      </c>
      <c r="N1156" s="1" t="n">
        <v>20</v>
      </c>
      <c r="O1156" s="1" t="n">
        <v>103.5</v>
      </c>
      <c r="P1156" s="1" t="s">
        <v>2455</v>
      </c>
    </row>
    <row r="1157" customFormat="false" ht="15" hidden="false" customHeight="true" outlineLevel="0" collapsed="false">
      <c r="A1157" s="1" t="n">
        <v>2</v>
      </c>
      <c r="B1157" s="75" t="n">
        <v>46188</v>
      </c>
      <c r="C1157" s="1" t="n">
        <v>1</v>
      </c>
      <c r="D1157" s="1" t="s">
        <v>2453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3161</v>
      </c>
      <c r="N1157" s="1" t="n">
        <v>6</v>
      </c>
      <c r="O1157" s="1" t="n">
        <v>62.88</v>
      </c>
      <c r="P1157" s="1" t="s">
        <v>2455</v>
      </c>
    </row>
    <row r="1158" customFormat="false" ht="15" hidden="false" customHeight="true" outlineLevel="0" collapsed="false">
      <c r="A1158" s="1" t="n">
        <v>2</v>
      </c>
      <c r="B1158" s="75" t="n">
        <v>46188</v>
      </c>
      <c r="C1158" s="1" t="n">
        <v>1</v>
      </c>
      <c r="D1158" s="1" t="s">
        <v>2453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3162</v>
      </c>
      <c r="N1158" s="1" t="n">
        <v>6</v>
      </c>
      <c r="O1158" s="1" t="n">
        <v>62.85</v>
      </c>
      <c r="P1158" s="1" t="s">
        <v>2455</v>
      </c>
    </row>
    <row r="1159" customFormat="false" ht="15" hidden="false" customHeight="true" outlineLevel="0" collapsed="false">
      <c r="A1159" s="1" t="n">
        <v>2</v>
      </c>
      <c r="B1159" s="75" t="n">
        <v>46188</v>
      </c>
      <c r="C1159" s="1" t="n">
        <v>1</v>
      </c>
      <c r="D1159" s="1" t="s">
        <v>2453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3163</v>
      </c>
      <c r="N1159" s="1" t="n">
        <v>30</v>
      </c>
      <c r="O1159" s="1" t="n">
        <v>69.35</v>
      </c>
      <c r="P1159" s="1" t="s">
        <v>2455</v>
      </c>
    </row>
    <row r="1160" customFormat="false" ht="15" hidden="false" customHeight="true" outlineLevel="0" collapsed="false">
      <c r="A1160" s="1" t="n">
        <v>2</v>
      </c>
      <c r="B1160" s="75" t="n">
        <v>46188</v>
      </c>
      <c r="C1160" s="1" t="n">
        <v>1</v>
      </c>
      <c r="D1160" s="1" t="s">
        <v>2453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3164</v>
      </c>
      <c r="N1160" s="1" t="n">
        <v>24</v>
      </c>
      <c r="O1160" s="1" t="n">
        <v>60.33</v>
      </c>
      <c r="P1160" s="1" t="s">
        <v>2455</v>
      </c>
    </row>
    <row r="1161" customFormat="false" ht="15" hidden="false" customHeight="true" outlineLevel="0" collapsed="false">
      <c r="A1161" s="1" t="n">
        <v>2</v>
      </c>
      <c r="B1161" s="75" t="n">
        <v>46188</v>
      </c>
      <c r="C1161" s="1" t="n">
        <v>1</v>
      </c>
      <c r="D1161" s="1" t="s">
        <v>2453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3165</v>
      </c>
      <c r="N1161" s="1" t="n">
        <v>24</v>
      </c>
      <c r="O1161" s="1" t="n">
        <v>60.33</v>
      </c>
      <c r="P1161" s="1" t="s">
        <v>2455</v>
      </c>
    </row>
    <row r="1162" customFormat="false" ht="15" hidden="false" customHeight="true" outlineLevel="0" collapsed="false">
      <c r="A1162" s="1" t="n">
        <v>2</v>
      </c>
      <c r="B1162" s="75" t="n">
        <v>46188</v>
      </c>
      <c r="C1162" s="1" t="n">
        <v>1</v>
      </c>
      <c r="D1162" s="1" t="s">
        <v>2453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3166</v>
      </c>
      <c r="N1162" s="1" t="n">
        <v>12</v>
      </c>
      <c r="O1162" s="1" t="n">
        <v>80.31</v>
      </c>
      <c r="P1162" s="1" t="s">
        <v>2455</v>
      </c>
    </row>
    <row r="1163" customFormat="false" ht="15" hidden="false" customHeight="true" outlineLevel="0" collapsed="false">
      <c r="A1163" s="1" t="n">
        <v>2</v>
      </c>
      <c r="B1163" s="75" t="n">
        <v>46188</v>
      </c>
      <c r="C1163" s="1" t="n">
        <v>1</v>
      </c>
      <c r="D1163" s="1" t="s">
        <v>2453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3167</v>
      </c>
      <c r="N1163" s="1" t="n">
        <v>24</v>
      </c>
      <c r="O1163" s="1" t="n">
        <v>60.35</v>
      </c>
      <c r="P1163" s="1" t="s">
        <v>2455</v>
      </c>
    </row>
    <row r="1164" customFormat="false" ht="15" hidden="false" customHeight="true" outlineLevel="0" collapsed="false">
      <c r="A1164" s="1" t="n">
        <v>2</v>
      </c>
      <c r="B1164" s="75" t="n">
        <v>46188</v>
      </c>
      <c r="C1164" s="1" t="n">
        <v>1</v>
      </c>
      <c r="D1164" s="1" t="s">
        <v>2453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3168</v>
      </c>
      <c r="N1164" s="1" t="n">
        <v>54</v>
      </c>
      <c r="O1164" s="1" t="n">
        <v>118.94</v>
      </c>
      <c r="P1164" s="1" t="s">
        <v>2455</v>
      </c>
    </row>
    <row r="1165" customFormat="false" ht="15" hidden="false" customHeight="true" outlineLevel="0" collapsed="false">
      <c r="A1165" s="1" t="n">
        <v>2</v>
      </c>
      <c r="B1165" s="75" t="n">
        <v>46188</v>
      </c>
      <c r="C1165" s="1" t="n">
        <v>1</v>
      </c>
      <c r="D1165" s="1" t="s">
        <v>2453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2785</v>
      </c>
      <c r="N1165" s="1" t="n">
        <v>48</v>
      </c>
      <c r="O1165" s="1" t="n">
        <v>213.74</v>
      </c>
      <c r="P1165" s="1" t="s">
        <v>2455</v>
      </c>
    </row>
    <row r="1166" customFormat="false" ht="15" hidden="false" customHeight="true" outlineLevel="0" collapsed="false">
      <c r="A1166" s="1" t="n">
        <v>2</v>
      </c>
      <c r="B1166" s="75" t="n">
        <v>46188</v>
      </c>
      <c r="C1166" s="1" t="n">
        <v>1</v>
      </c>
      <c r="D1166" s="1" t="s">
        <v>2453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3169</v>
      </c>
      <c r="N1166" s="1" t="n">
        <v>12</v>
      </c>
      <c r="O1166" s="1" t="n">
        <v>47.63</v>
      </c>
      <c r="P1166" s="1" t="s">
        <v>2455</v>
      </c>
    </row>
    <row r="1167" customFormat="false" ht="15" hidden="false" customHeight="true" outlineLevel="0" collapsed="false">
      <c r="A1167" s="1" t="n">
        <v>2</v>
      </c>
      <c r="B1167" s="75" t="n">
        <v>46188</v>
      </c>
      <c r="C1167" s="1" t="n">
        <v>1</v>
      </c>
      <c r="D1167" s="1" t="s">
        <v>2453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3170</v>
      </c>
      <c r="N1167" s="1" t="n">
        <v>12</v>
      </c>
      <c r="O1167" s="1" t="n">
        <v>47.63</v>
      </c>
      <c r="P1167" s="1" t="s">
        <v>2455</v>
      </c>
    </row>
    <row r="1168" customFormat="false" ht="15" hidden="false" customHeight="true" outlineLevel="0" collapsed="false">
      <c r="A1168" s="1" t="n">
        <v>2</v>
      </c>
      <c r="B1168" s="75" t="n">
        <v>46188</v>
      </c>
      <c r="C1168" s="1" t="n">
        <v>1</v>
      </c>
      <c r="D1168" s="1" t="s">
        <v>2453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3171</v>
      </c>
      <c r="N1168" s="1" t="n">
        <v>33</v>
      </c>
      <c r="O1168" s="1" t="n">
        <v>76.94</v>
      </c>
      <c r="P1168" s="1" t="s">
        <v>2455</v>
      </c>
    </row>
    <row r="1169" customFormat="false" ht="15" hidden="false" customHeight="true" outlineLevel="0" collapsed="false">
      <c r="A1169" s="1" t="n">
        <v>2</v>
      </c>
      <c r="B1169" s="75" t="n">
        <v>46188</v>
      </c>
      <c r="C1169" s="1" t="n">
        <v>1</v>
      </c>
      <c r="D1169" s="1" t="s">
        <v>2453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3172</v>
      </c>
      <c r="N1169" s="1" t="n">
        <v>66</v>
      </c>
      <c r="O1169" s="1" t="n">
        <v>147.98</v>
      </c>
      <c r="P1169" s="1" t="s">
        <v>2455</v>
      </c>
    </row>
    <row r="1170" customFormat="false" ht="15" hidden="false" customHeight="true" outlineLevel="0" collapsed="false">
      <c r="A1170" s="1" t="n">
        <v>2</v>
      </c>
      <c r="B1170" s="75" t="n">
        <v>46188</v>
      </c>
      <c r="C1170" s="1" t="n">
        <v>1</v>
      </c>
      <c r="D1170" s="1" t="s">
        <v>2453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3173</v>
      </c>
      <c r="N1170" s="1" t="n">
        <v>20</v>
      </c>
      <c r="O1170" s="1" t="n">
        <v>79.89</v>
      </c>
      <c r="P1170" s="1" t="s">
        <v>2455</v>
      </c>
    </row>
    <row r="1171" customFormat="false" ht="15" hidden="false" customHeight="true" outlineLevel="0" collapsed="false">
      <c r="A1171" s="1" t="n">
        <v>2</v>
      </c>
      <c r="B1171" s="75" t="n">
        <v>46188</v>
      </c>
      <c r="C1171" s="1" t="n">
        <v>1</v>
      </c>
      <c r="D1171" s="1" t="s">
        <v>2453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3174</v>
      </c>
      <c r="N1171" s="1" t="n">
        <v>12</v>
      </c>
      <c r="O1171" s="1" t="n">
        <v>47.73</v>
      </c>
      <c r="P1171" s="1" t="s">
        <v>2455</v>
      </c>
    </row>
    <row r="1172" customFormat="false" ht="15" hidden="false" customHeight="true" outlineLevel="0" collapsed="false">
      <c r="A1172" s="1" t="n">
        <v>2</v>
      </c>
      <c r="B1172" s="75" t="n">
        <v>46188</v>
      </c>
      <c r="C1172" s="1" t="n">
        <v>1</v>
      </c>
      <c r="D1172" s="1" t="s">
        <v>2453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3175</v>
      </c>
      <c r="N1172" s="1" t="n">
        <v>66</v>
      </c>
      <c r="O1172" s="1" t="n">
        <v>147.98</v>
      </c>
      <c r="P1172" s="1" t="s">
        <v>2455</v>
      </c>
    </row>
    <row r="1173" customFormat="false" ht="15" hidden="false" customHeight="true" outlineLevel="0" collapsed="false">
      <c r="A1173" s="1" t="n">
        <v>2</v>
      </c>
      <c r="B1173" s="75" t="n">
        <v>46188</v>
      </c>
      <c r="C1173" s="1" t="n">
        <v>1</v>
      </c>
      <c r="D1173" s="1" t="s">
        <v>2453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3176</v>
      </c>
      <c r="N1173" s="1" t="n">
        <v>27</v>
      </c>
      <c r="O1173" s="1" t="n">
        <v>70.68</v>
      </c>
      <c r="P1173" s="1" t="s">
        <v>2455</v>
      </c>
    </row>
    <row r="1174" customFormat="false" ht="15" hidden="false" customHeight="true" outlineLevel="0" collapsed="false">
      <c r="A1174" s="1" t="n">
        <v>2</v>
      </c>
      <c r="B1174" s="75" t="n">
        <v>46188</v>
      </c>
      <c r="C1174" s="1" t="n">
        <v>1</v>
      </c>
      <c r="D1174" s="1" t="s">
        <v>2453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3177</v>
      </c>
      <c r="N1174" s="1" t="n">
        <v>12</v>
      </c>
      <c r="O1174" s="1" t="n">
        <v>47.73</v>
      </c>
      <c r="P1174" s="1" t="s">
        <v>2455</v>
      </c>
    </row>
    <row r="1175" customFormat="false" ht="15" hidden="false" customHeight="true" outlineLevel="0" collapsed="false">
      <c r="A1175" s="1" t="n">
        <v>2</v>
      </c>
      <c r="B1175" s="75" t="n">
        <v>46188</v>
      </c>
      <c r="C1175" s="1" t="n">
        <v>1</v>
      </c>
      <c r="D1175" s="1" t="s">
        <v>2453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3178</v>
      </c>
      <c r="N1175" s="1" t="n">
        <v>6</v>
      </c>
      <c r="O1175" s="1" t="n">
        <v>33.51</v>
      </c>
      <c r="P1175" s="1" t="s">
        <v>2455</v>
      </c>
    </row>
    <row r="1176" customFormat="false" ht="15" hidden="false" customHeight="true" outlineLevel="0" collapsed="false">
      <c r="A1176" s="1" t="n">
        <v>2</v>
      </c>
      <c r="B1176" s="75" t="n">
        <v>46188</v>
      </c>
      <c r="C1176" s="1" t="n">
        <v>1</v>
      </c>
      <c r="D1176" s="1" t="s">
        <v>2453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3179</v>
      </c>
      <c r="N1176" s="1" t="n">
        <v>10</v>
      </c>
      <c r="O1176" s="1" t="n">
        <v>60.01</v>
      </c>
      <c r="P1176" s="1" t="s">
        <v>2455</v>
      </c>
    </row>
    <row r="1177" customFormat="false" ht="15" hidden="false" customHeight="true" outlineLevel="0" collapsed="false">
      <c r="A1177" s="1" t="n">
        <v>2</v>
      </c>
      <c r="B1177" s="75" t="n">
        <v>46188</v>
      </c>
      <c r="C1177" s="1" t="n">
        <v>1</v>
      </c>
      <c r="D1177" s="1" t="s">
        <v>2453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3180</v>
      </c>
      <c r="N1177" s="1" t="n">
        <v>30</v>
      </c>
      <c r="O1177" s="1" t="n">
        <v>71.6</v>
      </c>
      <c r="P1177" s="1" t="s">
        <v>2455</v>
      </c>
    </row>
    <row r="1178" customFormat="false" ht="15" hidden="false" customHeight="true" outlineLevel="0" collapsed="false">
      <c r="A1178" s="1" t="n">
        <v>2</v>
      </c>
      <c r="B1178" s="75" t="n">
        <v>46188</v>
      </c>
      <c r="C1178" s="1" t="n">
        <v>1</v>
      </c>
      <c r="D1178" s="1" t="s">
        <v>2453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3181</v>
      </c>
      <c r="N1178" s="1" t="n">
        <v>30</v>
      </c>
      <c r="O1178" s="1" t="n">
        <v>71.4</v>
      </c>
      <c r="P1178" s="1" t="s">
        <v>2455</v>
      </c>
    </row>
    <row r="1179" customFormat="false" ht="15" hidden="false" customHeight="true" outlineLevel="0" collapsed="false">
      <c r="A1179" s="1" t="n">
        <v>2</v>
      </c>
      <c r="B1179" s="75" t="n">
        <v>46188</v>
      </c>
      <c r="C1179" s="1" t="n">
        <v>1</v>
      </c>
      <c r="D1179" s="1" t="s">
        <v>2453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3182</v>
      </c>
      <c r="N1179" s="1" t="n">
        <v>24</v>
      </c>
      <c r="O1179" s="1" t="n">
        <v>87.86</v>
      </c>
      <c r="P1179" s="1" t="s">
        <v>2455</v>
      </c>
    </row>
    <row r="1180" customFormat="false" ht="15" hidden="false" customHeight="true" outlineLevel="0" collapsed="false">
      <c r="A1180" s="1" t="n">
        <v>2</v>
      </c>
      <c r="B1180" s="75" t="n">
        <v>46188</v>
      </c>
      <c r="C1180" s="1" t="n">
        <v>1</v>
      </c>
      <c r="D1180" s="1" t="s">
        <v>2453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3183</v>
      </c>
      <c r="N1180" s="1" t="n">
        <v>24</v>
      </c>
      <c r="O1180" s="1" t="n">
        <v>87.86</v>
      </c>
      <c r="P1180" s="1" t="s">
        <v>2455</v>
      </c>
    </row>
    <row r="1181" customFormat="false" ht="15" hidden="false" customHeight="true" outlineLevel="0" collapsed="false">
      <c r="A1181" s="1" t="n">
        <v>2</v>
      </c>
      <c r="B1181" s="75" t="n">
        <v>46188</v>
      </c>
      <c r="C1181" s="1" t="n">
        <v>1</v>
      </c>
      <c r="D1181" s="1" t="s">
        <v>2453</v>
      </c>
      <c r="E1181" s="1" t="n">
        <v>10009</v>
      </c>
      <c r="F1181" s="1" t="s">
        <v>464</v>
      </c>
      <c r="I1181" s="1" t="n">
        <v>1416973</v>
      </c>
      <c r="J1181" s="1" t="n">
        <v>51568</v>
      </c>
      <c r="K1181" s="1" t="n">
        <v>7891000368572</v>
      </c>
      <c r="L1181" s="1" t="s">
        <v>3184</v>
      </c>
      <c r="N1181" s="1" t="n">
        <v>16</v>
      </c>
      <c r="O1181" s="1" t="n">
        <v>125.01</v>
      </c>
      <c r="P1181" s="1" t="s">
        <v>2455</v>
      </c>
    </row>
    <row r="1182" customFormat="false" ht="15" hidden="false" customHeight="true" outlineLevel="0" collapsed="false">
      <c r="A1182" s="1" t="n">
        <v>2</v>
      </c>
      <c r="B1182" s="75" t="n">
        <v>46188</v>
      </c>
      <c r="C1182" s="1" t="n">
        <v>1</v>
      </c>
      <c r="D1182" s="1" t="s">
        <v>2453</v>
      </c>
      <c r="E1182" s="1" t="n">
        <v>10009</v>
      </c>
      <c r="F1182" s="1" t="s">
        <v>464</v>
      </c>
      <c r="I1182" s="1" t="n">
        <v>1416973</v>
      </c>
      <c r="J1182" s="1" t="n">
        <v>52037</v>
      </c>
      <c r="K1182" s="1" t="n">
        <v>7891000369371</v>
      </c>
      <c r="L1182" s="1" t="s">
        <v>3185</v>
      </c>
      <c r="N1182" s="1" t="n">
        <v>16</v>
      </c>
      <c r="O1182" s="1" t="n">
        <v>125.01</v>
      </c>
      <c r="P1182" s="1" t="s">
        <v>2455</v>
      </c>
    </row>
    <row r="1183" customFormat="false" ht="15" hidden="false" customHeight="true" outlineLevel="0" collapsed="false">
      <c r="A1183" s="1" t="n">
        <v>2</v>
      </c>
      <c r="B1183" s="75" t="n">
        <v>46188</v>
      </c>
      <c r="C1183" s="1" t="n">
        <v>1</v>
      </c>
      <c r="D1183" s="1" t="s">
        <v>2453</v>
      </c>
      <c r="E1183" s="1" t="n">
        <v>10009</v>
      </c>
      <c r="F1183" s="1" t="s">
        <v>464</v>
      </c>
      <c r="I1183" s="1" t="n">
        <v>1416973</v>
      </c>
      <c r="J1183" s="1" t="n">
        <v>52266</v>
      </c>
      <c r="K1183" s="1" t="n">
        <v>7891000369098</v>
      </c>
      <c r="L1183" s="1" t="s">
        <v>3186</v>
      </c>
      <c r="N1183" s="1" t="n">
        <v>16</v>
      </c>
      <c r="O1183" s="1" t="n">
        <v>125.01</v>
      </c>
      <c r="P1183" s="1" t="s">
        <v>2455</v>
      </c>
    </row>
    <row r="1184" customFormat="false" ht="15" hidden="false" customHeight="true" outlineLevel="0" collapsed="false">
      <c r="A1184" s="1" t="n">
        <v>2</v>
      </c>
      <c r="B1184" s="75" t="n">
        <v>46188</v>
      </c>
      <c r="C1184" s="1" t="n">
        <v>1</v>
      </c>
      <c r="D1184" s="1" t="s">
        <v>2453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3187</v>
      </c>
      <c r="N1184" s="1" t="n">
        <v>16</v>
      </c>
      <c r="O1184" s="1" t="n">
        <v>125</v>
      </c>
      <c r="P1184" s="1" t="s">
        <v>2455</v>
      </c>
    </row>
    <row r="1185" customFormat="false" ht="15" hidden="false" customHeight="true" outlineLevel="0" collapsed="false">
      <c r="A1185" s="1" t="n">
        <v>2</v>
      </c>
      <c r="B1185" s="75" t="n">
        <v>46188</v>
      </c>
      <c r="C1185" s="1" t="n">
        <v>1</v>
      </c>
      <c r="D1185" s="1" t="s">
        <v>2453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3188</v>
      </c>
      <c r="N1185" s="1" t="n">
        <v>16</v>
      </c>
      <c r="O1185" s="1" t="n">
        <v>125.01</v>
      </c>
      <c r="P1185" s="1" t="s">
        <v>2455</v>
      </c>
    </row>
    <row r="1186" customFormat="false" ht="15" hidden="false" customHeight="true" outlineLevel="0" collapsed="false">
      <c r="A1186" s="1" t="n">
        <v>2</v>
      </c>
      <c r="B1186" s="75" t="n">
        <v>46188</v>
      </c>
      <c r="C1186" s="1" t="n">
        <v>1</v>
      </c>
      <c r="D1186" s="1" t="s">
        <v>2453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3189</v>
      </c>
      <c r="N1186" s="1" t="n">
        <v>12</v>
      </c>
      <c r="O1186" s="1" t="n">
        <v>94.88</v>
      </c>
      <c r="P1186" s="1" t="s">
        <v>2455</v>
      </c>
    </row>
    <row r="1187" customFormat="false" ht="15" hidden="false" customHeight="true" outlineLevel="0" collapsed="false">
      <c r="A1187" s="1" t="n">
        <v>2</v>
      </c>
      <c r="B1187" s="75" t="n">
        <v>46188</v>
      </c>
      <c r="C1187" s="1" t="n">
        <v>1</v>
      </c>
      <c r="D1187" s="1" t="s">
        <v>2453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3190</v>
      </c>
      <c r="N1187" s="1" t="n">
        <v>12</v>
      </c>
      <c r="O1187" s="1" t="n">
        <v>94.88</v>
      </c>
      <c r="P1187" s="1" t="s">
        <v>2455</v>
      </c>
    </row>
    <row r="1188" customFormat="false" ht="15" hidden="false" customHeight="true" outlineLevel="0" collapsed="false">
      <c r="A1188" s="1" t="n">
        <v>2</v>
      </c>
      <c r="B1188" s="75" t="n">
        <v>46188</v>
      </c>
      <c r="C1188" s="1" t="n">
        <v>1</v>
      </c>
      <c r="D1188" s="1" t="s">
        <v>2453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3191</v>
      </c>
      <c r="N1188" s="1" t="n">
        <v>16</v>
      </c>
      <c r="O1188" s="1" t="n">
        <v>125.01</v>
      </c>
      <c r="P1188" s="1" t="s">
        <v>2455</v>
      </c>
    </row>
    <row r="1189" customFormat="false" ht="15" hidden="false" customHeight="true" outlineLevel="0" collapsed="false">
      <c r="A1189" s="1" t="n">
        <v>2</v>
      </c>
      <c r="B1189" s="75" t="n">
        <v>46188</v>
      </c>
      <c r="C1189" s="1" t="n">
        <v>1</v>
      </c>
      <c r="D1189" s="1" t="s">
        <v>2453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3192</v>
      </c>
      <c r="N1189" s="1" t="n">
        <v>20</v>
      </c>
      <c r="O1189" s="1" t="n">
        <v>279.27</v>
      </c>
      <c r="P1189" s="1" t="s">
        <v>2455</v>
      </c>
    </row>
    <row r="1190" customFormat="false" ht="15" hidden="false" customHeight="true" outlineLevel="0" collapsed="false">
      <c r="A1190" s="1" t="n">
        <v>2</v>
      </c>
      <c r="B1190" s="75" t="n">
        <v>46188</v>
      </c>
      <c r="C1190" s="1" t="n">
        <v>1</v>
      </c>
      <c r="D1190" s="1" t="s">
        <v>2453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2476</v>
      </c>
      <c r="N1190" s="1" t="n">
        <v>10</v>
      </c>
      <c r="O1190" s="1" t="n">
        <v>15</v>
      </c>
      <c r="P1190" s="1" t="s">
        <v>2455</v>
      </c>
    </row>
    <row r="1191" customFormat="false" ht="15" hidden="false" customHeight="true" outlineLevel="0" collapsed="false">
      <c r="A1191" s="1" t="n">
        <v>2</v>
      </c>
      <c r="B1191" s="75" t="n">
        <v>46188</v>
      </c>
      <c r="C1191" s="1" t="n">
        <v>1</v>
      </c>
      <c r="D1191" s="1" t="s">
        <v>2453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2477</v>
      </c>
      <c r="N1191" s="1" t="n">
        <v>5</v>
      </c>
      <c r="O1191" s="1" t="n">
        <v>20</v>
      </c>
      <c r="P1191" s="1" t="s">
        <v>2455</v>
      </c>
    </row>
    <row r="1192" customFormat="false" ht="15" hidden="false" customHeight="true" outlineLevel="0" collapsed="false">
      <c r="A1192" s="1" t="n">
        <v>2</v>
      </c>
      <c r="B1192" s="75" t="n">
        <v>46188</v>
      </c>
      <c r="C1192" s="1" t="n">
        <v>1</v>
      </c>
      <c r="D1192" s="1" t="s">
        <v>2453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2478</v>
      </c>
      <c r="N1192" s="1" t="n">
        <v>70</v>
      </c>
      <c r="O1192" s="1" t="n">
        <v>126</v>
      </c>
      <c r="P1192" s="1" t="s">
        <v>2455</v>
      </c>
    </row>
    <row r="1193" customFormat="false" ht="15" hidden="false" customHeight="true" outlineLevel="0" collapsed="false">
      <c r="A1193" s="1" t="n">
        <v>2</v>
      </c>
      <c r="B1193" s="75" t="n">
        <v>46188</v>
      </c>
      <c r="C1193" s="1" t="n">
        <v>1</v>
      </c>
      <c r="D1193" s="1" t="s">
        <v>2453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2477</v>
      </c>
      <c r="N1193" s="1" t="n">
        <v>8</v>
      </c>
      <c r="O1193" s="1" t="n">
        <v>32</v>
      </c>
      <c r="P1193" s="1" t="s">
        <v>2455</v>
      </c>
    </row>
    <row r="1194" customFormat="false" ht="15" hidden="false" customHeight="true" outlineLevel="0" collapsed="false">
      <c r="A1194" s="1" t="n">
        <v>2</v>
      </c>
      <c r="B1194" s="75" t="n">
        <v>46188</v>
      </c>
      <c r="C1194" s="1" t="n">
        <v>1</v>
      </c>
      <c r="D1194" s="1" t="s">
        <v>2453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2478</v>
      </c>
      <c r="N1194" s="1" t="n">
        <v>30</v>
      </c>
      <c r="O1194" s="1" t="n">
        <v>54</v>
      </c>
      <c r="P1194" s="1" t="s">
        <v>2455</v>
      </c>
    </row>
    <row r="1195" customFormat="false" ht="15" hidden="false" customHeight="true" outlineLevel="0" collapsed="false">
      <c r="A1195" s="1" t="n">
        <v>2</v>
      </c>
      <c r="B1195" s="75" t="n">
        <v>46188</v>
      </c>
      <c r="C1195" s="1" t="n">
        <v>1</v>
      </c>
      <c r="D1195" s="1" t="s">
        <v>2453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3193</v>
      </c>
      <c r="N1195" s="1" t="n">
        <v>300</v>
      </c>
      <c r="O1195" s="1" t="n">
        <v>1839.99</v>
      </c>
      <c r="P1195" s="1" t="s">
        <v>2455</v>
      </c>
    </row>
    <row r="1196" customFormat="false" ht="15" hidden="false" customHeight="true" outlineLevel="0" collapsed="false">
      <c r="A1196" s="1" t="n">
        <v>2</v>
      </c>
      <c r="B1196" s="75" t="n">
        <v>46188</v>
      </c>
      <c r="C1196" s="1" t="n">
        <v>2</v>
      </c>
      <c r="D1196" s="1" t="s">
        <v>2544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2545</v>
      </c>
      <c r="N1196" s="1" t="n">
        <v>15</v>
      </c>
      <c r="O1196" s="1" t="n">
        <v>210</v>
      </c>
      <c r="P1196" s="1" t="s">
        <v>2455</v>
      </c>
    </row>
    <row r="1197" customFormat="false" ht="15" hidden="false" customHeight="true" outlineLevel="0" collapsed="false">
      <c r="A1197" s="1" t="n">
        <v>2</v>
      </c>
      <c r="B1197" s="75" t="n">
        <v>46188</v>
      </c>
      <c r="C1197" s="1" t="n">
        <v>6</v>
      </c>
      <c r="D1197" s="1" t="s">
        <v>2564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2545</v>
      </c>
      <c r="N1197" s="1" t="n">
        <v>15</v>
      </c>
      <c r="O1197" s="1" t="n">
        <v>210</v>
      </c>
      <c r="P1197" s="1" t="s">
        <v>2455</v>
      </c>
    </row>
    <row r="1198" customFormat="false" ht="15" hidden="false" customHeight="true" outlineLevel="0" collapsed="false">
      <c r="A1198" s="1" t="n">
        <v>2</v>
      </c>
      <c r="B1198" s="75" t="n">
        <v>46188</v>
      </c>
      <c r="C1198" s="1" t="n">
        <v>11</v>
      </c>
      <c r="D1198" s="1" t="s">
        <v>2482</v>
      </c>
      <c r="E1198" s="1" t="n">
        <v>10081</v>
      </c>
      <c r="F1198" s="1" t="s">
        <v>2345</v>
      </c>
      <c r="I1198" s="1" t="n">
        <v>10</v>
      </c>
      <c r="J1198" s="1" t="n">
        <v>10470</v>
      </c>
      <c r="K1198" s="1" t="n">
        <v>7898392930059</v>
      </c>
      <c r="L1198" s="1" t="s">
        <v>3194</v>
      </c>
      <c r="N1198" s="1" t="n">
        <v>12</v>
      </c>
      <c r="O1198" s="1" t="n">
        <v>84</v>
      </c>
      <c r="P1198" s="1" t="s">
        <v>2455</v>
      </c>
    </row>
    <row r="1199" customFormat="false" ht="15" hidden="false" customHeight="true" outlineLevel="0" collapsed="false">
      <c r="A1199" s="1" t="n">
        <v>2</v>
      </c>
      <c r="B1199" s="75" t="n">
        <v>46188</v>
      </c>
      <c r="C1199" s="1" t="n">
        <v>11</v>
      </c>
      <c r="D1199" s="1" t="s">
        <v>2482</v>
      </c>
      <c r="E1199" s="1" t="n">
        <v>10081</v>
      </c>
      <c r="F1199" s="1" t="s">
        <v>2345</v>
      </c>
      <c r="I1199" s="1" t="n">
        <v>10</v>
      </c>
      <c r="J1199" s="1" t="n">
        <v>30511</v>
      </c>
      <c r="K1199" s="1" t="n">
        <v>7891751000042</v>
      </c>
      <c r="L1199" s="1" t="s">
        <v>3195</v>
      </c>
      <c r="N1199" s="1" t="n">
        <v>12</v>
      </c>
      <c r="O1199" s="1" t="n">
        <v>16</v>
      </c>
      <c r="P1199" s="1" t="s">
        <v>2455</v>
      </c>
    </row>
    <row r="1200" customFormat="false" ht="15" hidden="false" customHeight="true" outlineLevel="0" collapsed="false">
      <c r="A1200" s="1" t="n">
        <v>2</v>
      </c>
      <c r="B1200" s="75" t="n">
        <v>46188</v>
      </c>
      <c r="C1200" s="1" t="n">
        <v>11</v>
      </c>
      <c r="D1200" s="1" t="s">
        <v>2482</v>
      </c>
      <c r="E1200" s="1" t="n">
        <v>10081</v>
      </c>
      <c r="F1200" s="1" t="s">
        <v>2345</v>
      </c>
      <c r="I1200" s="1" t="n">
        <v>10</v>
      </c>
      <c r="J1200" s="1" t="n">
        <v>30828</v>
      </c>
      <c r="K1200" s="1" t="n">
        <v>7896818211867</v>
      </c>
      <c r="L1200" s="1" t="s">
        <v>3196</v>
      </c>
      <c r="N1200" s="1" t="n">
        <v>24</v>
      </c>
      <c r="O1200" s="1" t="n">
        <v>11</v>
      </c>
      <c r="P1200" s="1" t="s">
        <v>2455</v>
      </c>
    </row>
    <row r="1201" customFormat="false" ht="15" hidden="false" customHeight="true" outlineLevel="0" collapsed="false">
      <c r="A1201" s="1" t="n">
        <v>2</v>
      </c>
      <c r="B1201" s="75" t="n">
        <v>46188</v>
      </c>
      <c r="C1201" s="1" t="n">
        <v>11</v>
      </c>
      <c r="D1201" s="1" t="s">
        <v>2482</v>
      </c>
      <c r="E1201" s="1" t="n">
        <v>10081</v>
      </c>
      <c r="F1201" s="1" t="s">
        <v>2345</v>
      </c>
      <c r="I1201" s="1" t="n">
        <v>10</v>
      </c>
      <c r="J1201" s="1" t="n">
        <v>30829</v>
      </c>
      <c r="K1201" s="1" t="n">
        <v>7896818218873</v>
      </c>
      <c r="L1201" s="1" t="s">
        <v>3197</v>
      </c>
      <c r="N1201" s="1" t="n">
        <v>24</v>
      </c>
      <c r="O1201" s="1" t="n">
        <v>14</v>
      </c>
      <c r="P1201" s="1" t="s">
        <v>2455</v>
      </c>
    </row>
    <row r="1202" customFormat="false" ht="15" hidden="false" customHeight="true" outlineLevel="0" collapsed="false">
      <c r="A1202" s="1" t="n">
        <v>2</v>
      </c>
      <c r="B1202" s="75" t="n">
        <v>46188</v>
      </c>
      <c r="C1202" s="1" t="n">
        <v>11</v>
      </c>
      <c r="D1202" s="1" t="s">
        <v>2482</v>
      </c>
      <c r="E1202" s="1" t="n">
        <v>10081</v>
      </c>
      <c r="F1202" s="1" t="s">
        <v>2345</v>
      </c>
      <c r="I1202" s="1" t="n">
        <v>10</v>
      </c>
      <c r="J1202" s="1" t="n">
        <v>61698</v>
      </c>
      <c r="K1202" s="1" t="n">
        <v>7890785492434</v>
      </c>
      <c r="L1202" s="1" t="s">
        <v>3198</v>
      </c>
      <c r="N1202" s="1" t="n">
        <v>3</v>
      </c>
      <c r="O1202" s="1" t="n">
        <v>45</v>
      </c>
      <c r="P1202" s="1" t="s">
        <v>2455</v>
      </c>
    </row>
    <row r="1203" customFormat="false" ht="15" hidden="false" customHeight="true" outlineLevel="0" collapsed="false">
      <c r="A1203" s="1" t="n">
        <v>2</v>
      </c>
      <c r="B1203" s="75" t="n">
        <v>46188</v>
      </c>
      <c r="C1203" s="1" t="n">
        <v>11</v>
      </c>
      <c r="D1203" s="1" t="s">
        <v>2482</v>
      </c>
      <c r="E1203" s="1" t="n">
        <v>10081</v>
      </c>
      <c r="F1203" s="1" t="s">
        <v>2345</v>
      </c>
      <c r="I1203" s="1" t="n">
        <v>10</v>
      </c>
      <c r="J1203" s="1" t="n">
        <v>81293</v>
      </c>
      <c r="K1203" s="1" t="n">
        <v>7899110643312</v>
      </c>
      <c r="L1203" s="1" t="s">
        <v>3199</v>
      </c>
      <c r="N1203" s="1" t="n">
        <v>3</v>
      </c>
      <c r="O1203" s="1" t="n">
        <v>16.5</v>
      </c>
      <c r="P1203" s="1" t="s">
        <v>2455</v>
      </c>
    </row>
    <row r="1204" customFormat="false" ht="15" hidden="false" customHeight="true" outlineLevel="0" collapsed="false">
      <c r="A1204" s="1" t="n">
        <v>2</v>
      </c>
      <c r="B1204" s="75" t="n">
        <v>46188</v>
      </c>
      <c r="C1204" s="1" t="n">
        <v>11</v>
      </c>
      <c r="D1204" s="1" t="s">
        <v>2482</v>
      </c>
      <c r="E1204" s="1" t="n">
        <v>10081</v>
      </c>
      <c r="F1204" s="1" t="s">
        <v>2345</v>
      </c>
      <c r="I1204" s="1" t="n">
        <v>10</v>
      </c>
      <c r="J1204" s="1" t="n">
        <v>81141</v>
      </c>
      <c r="K1204" s="1" t="n">
        <v>7899958261846</v>
      </c>
      <c r="L1204" s="1" t="s">
        <v>3200</v>
      </c>
      <c r="N1204" s="1" t="n">
        <v>3</v>
      </c>
      <c r="O1204" s="1" t="n">
        <v>22.5</v>
      </c>
      <c r="P1204" s="1" t="s">
        <v>2455</v>
      </c>
    </row>
    <row r="1205" customFormat="false" ht="15" hidden="false" customHeight="true" outlineLevel="0" collapsed="false">
      <c r="A1205" s="1" t="n">
        <v>2</v>
      </c>
      <c r="B1205" s="75" t="n">
        <v>46188</v>
      </c>
      <c r="C1205" s="1" t="n">
        <v>11</v>
      </c>
      <c r="D1205" s="1" t="s">
        <v>2482</v>
      </c>
      <c r="E1205" s="1" t="n">
        <v>10081</v>
      </c>
      <c r="F1205" s="1" t="s">
        <v>2345</v>
      </c>
      <c r="I1205" s="1" t="n">
        <v>10</v>
      </c>
      <c r="J1205" s="1" t="n">
        <v>81285</v>
      </c>
      <c r="K1205" s="1" t="n">
        <v>7898611091042</v>
      </c>
      <c r="L1205" s="1" t="s">
        <v>3201</v>
      </c>
      <c r="N1205" s="1" t="n">
        <v>5</v>
      </c>
      <c r="O1205" s="1" t="n">
        <v>50</v>
      </c>
      <c r="P1205" s="1" t="s">
        <v>2455</v>
      </c>
    </row>
    <row r="1206" customFormat="false" ht="15" hidden="false" customHeight="true" outlineLevel="0" collapsed="false">
      <c r="A1206" s="1" t="n">
        <v>2</v>
      </c>
      <c r="B1206" s="75" t="n">
        <v>46188</v>
      </c>
      <c r="C1206" s="1" t="n">
        <v>11</v>
      </c>
      <c r="D1206" s="1" t="s">
        <v>2482</v>
      </c>
      <c r="E1206" s="1" t="n">
        <v>10081</v>
      </c>
      <c r="F1206" s="1" t="s">
        <v>2345</v>
      </c>
      <c r="I1206" s="1" t="n">
        <v>10</v>
      </c>
      <c r="J1206" s="1" t="n">
        <v>81286</v>
      </c>
      <c r="K1206" s="1" t="n">
        <v>812870</v>
      </c>
      <c r="L1206" s="1" t="s">
        <v>3202</v>
      </c>
      <c r="N1206" s="1" t="n">
        <v>5</v>
      </c>
      <c r="O1206" s="1" t="n">
        <v>32.5</v>
      </c>
      <c r="P1206" s="1" t="s">
        <v>2455</v>
      </c>
    </row>
    <row r="1207" customFormat="false" ht="15" hidden="false" customHeight="true" outlineLevel="0" collapsed="false">
      <c r="A1207" s="1" t="n">
        <v>2</v>
      </c>
      <c r="B1207" s="75" t="n">
        <v>46188</v>
      </c>
      <c r="C1207" s="1" t="n">
        <v>11</v>
      </c>
      <c r="D1207" s="1" t="s">
        <v>2482</v>
      </c>
      <c r="E1207" s="1" t="n">
        <v>10081</v>
      </c>
      <c r="F1207" s="1" t="s">
        <v>2345</v>
      </c>
      <c r="I1207" s="1" t="n">
        <v>10</v>
      </c>
      <c r="J1207" s="1" t="n">
        <v>81288</v>
      </c>
      <c r="K1207" s="1" t="n">
        <v>7908629713741</v>
      </c>
      <c r="L1207" s="1" t="s">
        <v>3203</v>
      </c>
      <c r="N1207" s="1" t="n">
        <v>3</v>
      </c>
      <c r="O1207" s="1" t="n">
        <v>16.5</v>
      </c>
      <c r="P1207" s="1" t="s">
        <v>2455</v>
      </c>
    </row>
    <row r="1208" customFormat="false" ht="15" hidden="false" customHeight="true" outlineLevel="0" collapsed="false">
      <c r="A1208" s="1" t="n">
        <v>2</v>
      </c>
      <c r="B1208" s="75" t="n">
        <v>46188</v>
      </c>
      <c r="C1208" s="1" t="n">
        <v>11</v>
      </c>
      <c r="D1208" s="1" t="s">
        <v>2482</v>
      </c>
      <c r="E1208" s="1" t="n">
        <v>10081</v>
      </c>
      <c r="F1208" s="1" t="s">
        <v>2345</v>
      </c>
      <c r="I1208" s="1" t="n">
        <v>10</v>
      </c>
      <c r="J1208" s="1" t="n">
        <v>81289</v>
      </c>
      <c r="K1208" s="1" t="n">
        <v>7899958261884</v>
      </c>
      <c r="L1208" s="1" t="s">
        <v>3204</v>
      </c>
      <c r="N1208" s="1" t="n">
        <v>2</v>
      </c>
      <c r="O1208" s="1" t="n">
        <v>34</v>
      </c>
      <c r="P1208" s="1" t="s">
        <v>2455</v>
      </c>
    </row>
    <row r="1209" customFormat="false" ht="15" hidden="false" customHeight="true" outlineLevel="0" collapsed="false">
      <c r="A1209" s="1" t="n">
        <v>2</v>
      </c>
      <c r="B1209" s="75" t="n">
        <v>46188</v>
      </c>
      <c r="C1209" s="1" t="n">
        <v>11</v>
      </c>
      <c r="D1209" s="1" t="s">
        <v>2482</v>
      </c>
      <c r="E1209" s="1" t="n">
        <v>10081</v>
      </c>
      <c r="F1209" s="1" t="s">
        <v>2345</v>
      </c>
      <c r="I1209" s="1" t="n">
        <v>10</v>
      </c>
      <c r="J1209" s="1" t="n">
        <v>81290</v>
      </c>
      <c r="K1209" s="1" t="n">
        <v>7898505850137</v>
      </c>
      <c r="L1209" s="1" t="s">
        <v>3205</v>
      </c>
      <c r="N1209" s="1" t="n">
        <v>1</v>
      </c>
      <c r="O1209" s="1" t="n">
        <v>20</v>
      </c>
      <c r="P1209" s="1" t="s">
        <v>2455</v>
      </c>
    </row>
    <row r="1210" customFormat="false" ht="15" hidden="false" customHeight="true" outlineLevel="0" collapsed="false">
      <c r="A1210" s="1" t="n">
        <v>2</v>
      </c>
      <c r="B1210" s="75" t="n">
        <v>46188</v>
      </c>
      <c r="C1210" s="1" t="n">
        <v>11</v>
      </c>
      <c r="D1210" s="1" t="s">
        <v>2482</v>
      </c>
      <c r="E1210" s="1" t="n">
        <v>10081</v>
      </c>
      <c r="F1210" s="1" t="s">
        <v>2345</v>
      </c>
      <c r="I1210" s="1" t="n">
        <v>10</v>
      </c>
      <c r="J1210" s="1" t="n">
        <v>81291</v>
      </c>
      <c r="K1210" s="1" t="n">
        <v>7899958255685</v>
      </c>
      <c r="L1210" s="1" t="s">
        <v>3206</v>
      </c>
      <c r="N1210" s="1" t="n">
        <v>3</v>
      </c>
      <c r="O1210" s="1" t="n">
        <v>22.5</v>
      </c>
      <c r="P1210" s="1" t="s">
        <v>2455</v>
      </c>
    </row>
    <row r="1211" customFormat="false" ht="15" hidden="false" customHeight="true" outlineLevel="0" collapsed="false">
      <c r="A1211" s="1" t="n">
        <v>2</v>
      </c>
      <c r="B1211" s="75" t="n">
        <v>46188</v>
      </c>
      <c r="C1211" s="1" t="n">
        <v>11</v>
      </c>
      <c r="D1211" s="1" t="s">
        <v>2482</v>
      </c>
      <c r="E1211" s="1" t="n">
        <v>10081</v>
      </c>
      <c r="F1211" s="1" t="s">
        <v>2345</v>
      </c>
      <c r="I1211" s="1" t="n">
        <v>10</v>
      </c>
      <c r="J1211" s="1" t="n">
        <v>81292</v>
      </c>
      <c r="K1211" s="1" t="n">
        <v>7908629714236</v>
      </c>
      <c r="L1211" s="1" t="s">
        <v>3207</v>
      </c>
      <c r="N1211" s="1" t="n">
        <v>3</v>
      </c>
      <c r="O1211" s="1" t="n">
        <v>30</v>
      </c>
      <c r="P1211" s="1" t="s">
        <v>2455</v>
      </c>
    </row>
    <row r="1212" customFormat="false" ht="15" hidden="false" customHeight="true" outlineLevel="0" collapsed="false">
      <c r="A1212" s="1" t="n">
        <v>2</v>
      </c>
      <c r="B1212" s="75" t="n">
        <v>46188</v>
      </c>
      <c r="C1212" s="1" t="n">
        <v>11</v>
      </c>
      <c r="D1212" s="1" t="s">
        <v>2482</v>
      </c>
      <c r="E1212" s="1" t="n">
        <v>10081</v>
      </c>
      <c r="F1212" s="1" t="s">
        <v>2345</v>
      </c>
      <c r="I1212" s="1" t="n">
        <v>10</v>
      </c>
      <c r="J1212" s="1" t="n">
        <v>81294</v>
      </c>
      <c r="K1212" s="1" t="n">
        <v>7898505884392</v>
      </c>
      <c r="L1212" s="1" t="s">
        <v>3208</v>
      </c>
      <c r="N1212" s="1" t="n">
        <v>3</v>
      </c>
      <c r="O1212" s="1" t="n">
        <v>36</v>
      </c>
      <c r="P1212" s="1" t="s">
        <v>2455</v>
      </c>
    </row>
    <row r="1213" customFormat="false" ht="15" hidden="false" customHeight="true" outlineLevel="0" collapsed="false">
      <c r="A1213" s="1" t="n">
        <v>2</v>
      </c>
      <c r="B1213" s="75" t="n">
        <v>46188</v>
      </c>
      <c r="C1213" s="1" t="n">
        <v>11</v>
      </c>
      <c r="D1213" s="1" t="s">
        <v>2482</v>
      </c>
      <c r="E1213" s="1" t="n">
        <v>10081</v>
      </c>
      <c r="F1213" s="1" t="s">
        <v>2345</v>
      </c>
      <c r="I1213" s="1" t="n">
        <v>10</v>
      </c>
      <c r="J1213" s="1" t="n">
        <v>81295</v>
      </c>
      <c r="K1213" s="1" t="n">
        <v>7908629710382</v>
      </c>
      <c r="L1213" s="1" t="s">
        <v>3209</v>
      </c>
      <c r="N1213" s="1" t="n">
        <v>3</v>
      </c>
      <c r="O1213" s="1" t="n">
        <v>36</v>
      </c>
      <c r="P1213" s="1" t="s">
        <v>2455</v>
      </c>
    </row>
    <row r="1214" customFormat="false" ht="15" hidden="false" customHeight="true" outlineLevel="0" collapsed="false">
      <c r="A1214" s="1" t="n">
        <v>2</v>
      </c>
      <c r="B1214" s="75" t="n">
        <v>46188</v>
      </c>
      <c r="C1214" s="1" t="n">
        <v>11</v>
      </c>
      <c r="D1214" s="1" t="s">
        <v>2482</v>
      </c>
      <c r="E1214" s="1" t="n">
        <v>10081</v>
      </c>
      <c r="F1214" s="1" t="s">
        <v>2345</v>
      </c>
      <c r="I1214" s="1" t="n">
        <v>10</v>
      </c>
      <c r="J1214" s="1" t="n">
        <v>81296</v>
      </c>
      <c r="K1214" s="1" t="n">
        <v>7898740980651</v>
      </c>
      <c r="L1214" s="1" t="s">
        <v>3210</v>
      </c>
      <c r="N1214" s="1" t="n">
        <v>3</v>
      </c>
      <c r="O1214" s="1" t="n">
        <v>16.5</v>
      </c>
      <c r="P1214" s="1" t="s">
        <v>2455</v>
      </c>
    </row>
    <row r="1215" customFormat="false" ht="15" hidden="false" customHeight="true" outlineLevel="0" collapsed="false">
      <c r="A1215" s="1" t="n">
        <v>2</v>
      </c>
      <c r="B1215" s="75" t="n">
        <v>46188</v>
      </c>
      <c r="C1215" s="1" t="n">
        <v>11</v>
      </c>
      <c r="D1215" s="1" t="s">
        <v>2482</v>
      </c>
      <c r="E1215" s="1" t="n">
        <v>937</v>
      </c>
      <c r="F1215" s="1" t="s">
        <v>687</v>
      </c>
      <c r="I1215" s="1" t="n">
        <v>2316</v>
      </c>
      <c r="J1215" s="1" t="n">
        <v>81147</v>
      </c>
      <c r="K1215" s="1" t="n">
        <v>9786555165807</v>
      </c>
      <c r="L1215" s="1" t="s">
        <v>3211</v>
      </c>
      <c r="N1215" s="1" t="n">
        <v>20</v>
      </c>
      <c r="O1215" s="1" t="n">
        <v>500</v>
      </c>
      <c r="P1215" s="1" t="s">
        <v>2455</v>
      </c>
    </row>
    <row r="1216" customFormat="false" ht="15" hidden="false" customHeight="true" outlineLevel="0" collapsed="false">
      <c r="A1216" s="1" t="n">
        <v>2</v>
      </c>
      <c r="B1216" s="75" t="n">
        <v>46188</v>
      </c>
      <c r="C1216" s="1" t="n">
        <v>11</v>
      </c>
      <c r="D1216" s="1" t="s">
        <v>2482</v>
      </c>
      <c r="E1216" s="1" t="n">
        <v>937</v>
      </c>
      <c r="F1216" s="1" t="s">
        <v>687</v>
      </c>
      <c r="I1216" s="1" t="n">
        <v>2316</v>
      </c>
      <c r="J1216" s="1" t="n">
        <v>81160</v>
      </c>
      <c r="K1216" s="1" t="n">
        <v>7899471685273</v>
      </c>
      <c r="L1216" s="1" t="s">
        <v>3212</v>
      </c>
      <c r="N1216" s="1" t="n">
        <v>3</v>
      </c>
      <c r="O1216" s="1" t="n">
        <v>30</v>
      </c>
      <c r="P1216" s="1" t="s">
        <v>2455</v>
      </c>
    </row>
    <row r="1217" customFormat="false" ht="15" hidden="false" customHeight="true" outlineLevel="0" collapsed="false">
      <c r="A1217" s="1" t="n">
        <v>2</v>
      </c>
      <c r="B1217" s="75" t="n">
        <v>46188</v>
      </c>
      <c r="C1217" s="1" t="n">
        <v>11</v>
      </c>
      <c r="D1217" s="1" t="s">
        <v>2482</v>
      </c>
      <c r="E1217" s="1" t="n">
        <v>937</v>
      </c>
      <c r="F1217" s="1" t="s">
        <v>687</v>
      </c>
      <c r="I1217" s="1" t="n">
        <v>2316</v>
      </c>
      <c r="J1217" s="1" t="n">
        <v>81161</v>
      </c>
      <c r="K1217" s="1" t="n">
        <v>811620</v>
      </c>
      <c r="L1217" s="1" t="s">
        <v>3213</v>
      </c>
      <c r="N1217" s="1" t="n">
        <v>3</v>
      </c>
      <c r="O1217" s="1" t="n">
        <v>54</v>
      </c>
      <c r="P1217" s="1" t="s">
        <v>2455</v>
      </c>
    </row>
    <row r="1218" customFormat="false" ht="15" hidden="false" customHeight="true" outlineLevel="0" collapsed="false">
      <c r="A1218" s="1" t="n">
        <v>2</v>
      </c>
      <c r="B1218" s="75" t="n">
        <v>46188</v>
      </c>
      <c r="C1218" s="1" t="n">
        <v>11</v>
      </c>
      <c r="D1218" s="1" t="s">
        <v>2482</v>
      </c>
      <c r="E1218" s="1" t="n">
        <v>937</v>
      </c>
      <c r="F1218" s="1" t="s">
        <v>687</v>
      </c>
      <c r="I1218" s="1" t="n">
        <v>2316</v>
      </c>
      <c r="J1218" s="1" t="n">
        <v>81163</v>
      </c>
      <c r="K1218" s="1" t="n">
        <v>6926720607661</v>
      </c>
      <c r="L1218" s="1" t="s">
        <v>3214</v>
      </c>
      <c r="N1218" s="1" t="n">
        <v>3</v>
      </c>
      <c r="O1218" s="1" t="n">
        <v>60</v>
      </c>
      <c r="P1218" s="1" t="s">
        <v>2455</v>
      </c>
    </row>
    <row r="1219" customFormat="false" ht="15" hidden="false" customHeight="true" outlineLevel="0" collapsed="false">
      <c r="A1219" s="1" t="n">
        <v>2</v>
      </c>
      <c r="B1219" s="75" t="n">
        <v>46188</v>
      </c>
      <c r="C1219" s="1" t="n">
        <v>11</v>
      </c>
      <c r="D1219" s="1" t="s">
        <v>2482</v>
      </c>
      <c r="E1219" s="1" t="n">
        <v>937</v>
      </c>
      <c r="F1219" s="1" t="s">
        <v>687</v>
      </c>
      <c r="I1219" s="1" t="n">
        <v>2316</v>
      </c>
      <c r="J1219" s="1" t="n">
        <v>81164</v>
      </c>
      <c r="K1219" s="1" t="n">
        <v>811651</v>
      </c>
      <c r="L1219" s="1" t="s">
        <v>3215</v>
      </c>
      <c r="N1219" s="1" t="n">
        <v>1</v>
      </c>
      <c r="O1219" s="1" t="n">
        <v>56</v>
      </c>
      <c r="P1219" s="1" t="s">
        <v>2455</v>
      </c>
    </row>
    <row r="1220" customFormat="false" ht="15" hidden="false" customHeight="true" outlineLevel="0" collapsed="false">
      <c r="A1220" s="1" t="n">
        <v>2</v>
      </c>
      <c r="B1220" s="75" t="n">
        <v>46188</v>
      </c>
      <c r="C1220" s="1" t="n">
        <v>11</v>
      </c>
      <c r="D1220" s="1" t="s">
        <v>2482</v>
      </c>
      <c r="E1220" s="1" t="n">
        <v>937</v>
      </c>
      <c r="F1220" s="1" t="s">
        <v>687</v>
      </c>
      <c r="I1220" s="1" t="n">
        <v>2316</v>
      </c>
      <c r="J1220" s="1" t="n">
        <v>81170</v>
      </c>
      <c r="K1220" s="1" t="n">
        <v>811712</v>
      </c>
      <c r="L1220" s="1" t="s">
        <v>3216</v>
      </c>
      <c r="N1220" s="1" t="n">
        <v>12</v>
      </c>
      <c r="O1220" s="1" t="n">
        <v>12</v>
      </c>
      <c r="P1220" s="1" t="s">
        <v>2455</v>
      </c>
    </row>
    <row r="1221" customFormat="false" ht="15" hidden="false" customHeight="true" outlineLevel="0" collapsed="false">
      <c r="A1221" s="1" t="n">
        <v>2</v>
      </c>
      <c r="B1221" s="75" t="n">
        <v>46188</v>
      </c>
      <c r="C1221" s="1" t="n">
        <v>11</v>
      </c>
      <c r="D1221" s="1" t="s">
        <v>2482</v>
      </c>
      <c r="E1221" s="1" t="n">
        <v>937</v>
      </c>
      <c r="F1221" s="1" t="s">
        <v>687</v>
      </c>
      <c r="I1221" s="1" t="n">
        <v>2316</v>
      </c>
      <c r="J1221" s="1" t="n">
        <v>81172</v>
      </c>
      <c r="K1221" s="1" t="n">
        <v>811736</v>
      </c>
      <c r="L1221" s="1" t="s">
        <v>3217</v>
      </c>
      <c r="N1221" s="1" t="n">
        <v>12</v>
      </c>
      <c r="O1221" s="1" t="n">
        <v>15</v>
      </c>
      <c r="P1221" s="1" t="s">
        <v>2455</v>
      </c>
    </row>
    <row r="1222" customFormat="false" ht="15" hidden="false" customHeight="true" outlineLevel="0" collapsed="false">
      <c r="A1222" s="1" t="n">
        <v>2</v>
      </c>
      <c r="B1222" s="75" t="n">
        <v>46188</v>
      </c>
      <c r="C1222" s="1" t="n">
        <v>11</v>
      </c>
      <c r="D1222" s="1" t="s">
        <v>2482</v>
      </c>
      <c r="E1222" s="1" t="n">
        <v>937</v>
      </c>
      <c r="F1222" s="1" t="s">
        <v>687</v>
      </c>
      <c r="I1222" s="1" t="n">
        <v>2316</v>
      </c>
      <c r="J1222" s="1" t="n">
        <v>81174</v>
      </c>
      <c r="K1222" s="1" t="n">
        <v>7899471684771</v>
      </c>
      <c r="L1222" s="1" t="s">
        <v>3218</v>
      </c>
      <c r="N1222" s="1" t="n">
        <v>6</v>
      </c>
      <c r="O1222" s="1" t="n">
        <v>21</v>
      </c>
      <c r="P1222" s="1" t="s">
        <v>2455</v>
      </c>
    </row>
    <row r="1223" customFormat="false" ht="15" hidden="false" customHeight="true" outlineLevel="0" collapsed="false">
      <c r="A1223" s="1" t="n">
        <v>2</v>
      </c>
      <c r="B1223" s="75" t="n">
        <v>46188</v>
      </c>
      <c r="C1223" s="1" t="n">
        <v>11</v>
      </c>
      <c r="D1223" s="1" t="s">
        <v>2482</v>
      </c>
      <c r="E1223" s="1" t="n">
        <v>937</v>
      </c>
      <c r="F1223" s="1" t="s">
        <v>687</v>
      </c>
      <c r="I1223" s="1" t="n">
        <v>2316</v>
      </c>
      <c r="J1223" s="1" t="n">
        <v>81176</v>
      </c>
      <c r="K1223" s="1" t="n">
        <v>7899471685983</v>
      </c>
      <c r="L1223" s="1" t="s">
        <v>3219</v>
      </c>
      <c r="N1223" s="1" t="n">
        <v>3</v>
      </c>
      <c r="O1223" s="1" t="n">
        <v>15</v>
      </c>
      <c r="P1223" s="1" t="s">
        <v>2455</v>
      </c>
    </row>
    <row r="1224" customFormat="false" ht="15" hidden="false" customHeight="true" outlineLevel="0" collapsed="false">
      <c r="A1224" s="1" t="n">
        <v>2</v>
      </c>
      <c r="B1224" s="75" t="n">
        <v>46188</v>
      </c>
      <c r="C1224" s="1" t="n">
        <v>11</v>
      </c>
      <c r="D1224" s="1" t="s">
        <v>2482</v>
      </c>
      <c r="E1224" s="1" t="n">
        <v>937</v>
      </c>
      <c r="F1224" s="1" t="s">
        <v>687</v>
      </c>
      <c r="I1224" s="1" t="n">
        <v>2316</v>
      </c>
      <c r="J1224" s="1" t="n">
        <v>81177</v>
      </c>
      <c r="K1224" s="1" t="n">
        <v>7897256297161</v>
      </c>
      <c r="L1224" s="1" t="s">
        <v>3220</v>
      </c>
      <c r="N1224" s="1" t="n">
        <v>4</v>
      </c>
      <c r="O1224" s="1" t="n">
        <v>34</v>
      </c>
      <c r="P1224" s="1" t="s">
        <v>2455</v>
      </c>
    </row>
    <row r="1225" customFormat="false" ht="15" hidden="false" customHeight="true" outlineLevel="0" collapsed="false">
      <c r="A1225" s="1" t="n">
        <v>2</v>
      </c>
      <c r="B1225" s="75" t="n">
        <v>46188</v>
      </c>
      <c r="C1225" s="1" t="n">
        <v>11</v>
      </c>
      <c r="D1225" s="1" t="s">
        <v>2482</v>
      </c>
      <c r="E1225" s="1" t="n">
        <v>937</v>
      </c>
      <c r="F1225" s="1" t="s">
        <v>687</v>
      </c>
      <c r="I1225" s="1" t="n">
        <v>2316</v>
      </c>
      <c r="J1225" s="1" t="n">
        <v>81311</v>
      </c>
      <c r="K1225" s="1" t="n">
        <v>7908728380202</v>
      </c>
      <c r="L1225" s="1" t="s">
        <v>3221</v>
      </c>
      <c r="N1225" s="1" t="n">
        <v>2</v>
      </c>
      <c r="O1225" s="1" t="n">
        <v>30</v>
      </c>
      <c r="P1225" s="1" t="s">
        <v>2455</v>
      </c>
    </row>
    <row r="1226" customFormat="false" ht="15" hidden="false" customHeight="true" outlineLevel="0" collapsed="false">
      <c r="A1226" s="1" t="n">
        <v>2</v>
      </c>
      <c r="B1226" s="75" t="n">
        <v>46188</v>
      </c>
      <c r="C1226" s="1" t="n">
        <v>11</v>
      </c>
      <c r="D1226" s="1" t="s">
        <v>2482</v>
      </c>
      <c r="E1226" s="1" t="n">
        <v>937</v>
      </c>
      <c r="F1226" s="1" t="s">
        <v>687</v>
      </c>
      <c r="I1226" s="1" t="n">
        <v>2316</v>
      </c>
      <c r="J1226" s="1" t="n">
        <v>81312</v>
      </c>
      <c r="K1226" s="1" t="n">
        <v>7899956884757</v>
      </c>
      <c r="L1226" s="1" t="s">
        <v>3222</v>
      </c>
      <c r="N1226" s="1" t="n">
        <v>6</v>
      </c>
      <c r="O1226" s="1" t="n">
        <v>18</v>
      </c>
      <c r="P1226" s="1" t="s">
        <v>2455</v>
      </c>
    </row>
    <row r="1227" customFormat="false" ht="15" hidden="false" customHeight="true" outlineLevel="0" collapsed="false">
      <c r="A1227" s="1" t="n">
        <v>2</v>
      </c>
      <c r="B1227" s="75" t="n">
        <v>46188</v>
      </c>
      <c r="C1227" s="1" t="n">
        <v>11</v>
      </c>
      <c r="D1227" s="1" t="s">
        <v>2482</v>
      </c>
      <c r="E1227" s="1" t="n">
        <v>937</v>
      </c>
      <c r="F1227" s="1" t="s">
        <v>687</v>
      </c>
      <c r="I1227" s="1" t="n">
        <v>2316</v>
      </c>
      <c r="J1227" s="1" t="n">
        <v>81313</v>
      </c>
      <c r="K1227" s="1" t="n">
        <v>7898760970540</v>
      </c>
      <c r="L1227" s="1" t="s">
        <v>3223</v>
      </c>
      <c r="N1227" s="1" t="n">
        <v>6</v>
      </c>
      <c r="O1227" s="1" t="n">
        <v>90</v>
      </c>
      <c r="P1227" s="1" t="s">
        <v>2455</v>
      </c>
    </row>
    <row r="1228" customFormat="false" ht="15" hidden="false" customHeight="true" outlineLevel="0" collapsed="false">
      <c r="A1228" s="1" t="n">
        <v>2</v>
      </c>
      <c r="B1228" s="75" t="n">
        <v>46188</v>
      </c>
      <c r="C1228" s="1" t="n">
        <v>11</v>
      </c>
      <c r="D1228" s="1" t="s">
        <v>2482</v>
      </c>
      <c r="E1228" s="1" t="n">
        <v>937</v>
      </c>
      <c r="F1228" s="1" t="s">
        <v>687</v>
      </c>
      <c r="I1228" s="1" t="n">
        <v>2316</v>
      </c>
      <c r="J1228" s="1" t="n">
        <v>81314</v>
      </c>
      <c r="K1228" s="1" t="n">
        <v>7899492809337</v>
      </c>
      <c r="L1228" s="1" t="s">
        <v>3224</v>
      </c>
      <c r="N1228" s="1" t="n">
        <v>2</v>
      </c>
      <c r="O1228" s="1" t="n">
        <v>24</v>
      </c>
      <c r="P1228" s="1" t="s">
        <v>2455</v>
      </c>
    </row>
    <row r="1229" customFormat="false" ht="15" hidden="false" customHeight="true" outlineLevel="0" collapsed="false">
      <c r="A1229" s="1" t="n">
        <v>2</v>
      </c>
      <c r="B1229" s="75" t="n">
        <v>46188</v>
      </c>
      <c r="C1229" s="1" t="n">
        <v>11</v>
      </c>
      <c r="D1229" s="1" t="s">
        <v>2482</v>
      </c>
      <c r="E1229" s="1" t="n">
        <v>937</v>
      </c>
      <c r="F1229" s="1" t="s">
        <v>687</v>
      </c>
      <c r="I1229" s="1" t="n">
        <v>2316</v>
      </c>
      <c r="J1229" s="1" t="n">
        <v>81315</v>
      </c>
      <c r="K1229" s="1" t="n">
        <v>7908728380509</v>
      </c>
      <c r="L1229" s="1" t="s">
        <v>3225</v>
      </c>
      <c r="N1229" s="1" t="n">
        <v>2</v>
      </c>
      <c r="O1229" s="1" t="n">
        <v>24</v>
      </c>
      <c r="P1229" s="1" t="s">
        <v>2455</v>
      </c>
    </row>
    <row r="1230" customFormat="false" ht="15" hidden="false" customHeight="true" outlineLevel="0" collapsed="false">
      <c r="A1230" s="1" t="n">
        <v>2</v>
      </c>
      <c r="B1230" s="75" t="n">
        <v>46188</v>
      </c>
      <c r="C1230" s="1" t="n">
        <v>11</v>
      </c>
      <c r="D1230" s="1" t="s">
        <v>2482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3226</v>
      </c>
      <c r="N1230" s="1" t="n">
        <v>3</v>
      </c>
      <c r="O1230" s="1" t="n">
        <v>30</v>
      </c>
      <c r="P1230" s="1" t="s">
        <v>2455</v>
      </c>
    </row>
    <row r="1231" customFormat="false" ht="15" hidden="false" customHeight="true" outlineLevel="0" collapsed="false">
      <c r="A1231" s="1" t="n">
        <v>2</v>
      </c>
      <c r="B1231" s="75" t="n">
        <v>46188</v>
      </c>
      <c r="C1231" s="1" t="n">
        <v>11</v>
      </c>
      <c r="D1231" s="1" t="s">
        <v>2482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3227</v>
      </c>
      <c r="N1231" s="1" t="n">
        <v>2</v>
      </c>
      <c r="O1231" s="1" t="n">
        <v>30</v>
      </c>
      <c r="P1231" s="1" t="s">
        <v>2455</v>
      </c>
    </row>
    <row r="1232" customFormat="false" ht="15" hidden="false" customHeight="true" outlineLevel="0" collapsed="false">
      <c r="A1232" s="1" t="n">
        <v>2</v>
      </c>
      <c r="B1232" s="75" t="n">
        <v>46188</v>
      </c>
      <c r="C1232" s="1" t="n">
        <v>11</v>
      </c>
      <c r="D1232" s="1" t="s">
        <v>2482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3228</v>
      </c>
      <c r="N1232" s="1" t="n">
        <v>2</v>
      </c>
      <c r="O1232" s="1" t="n">
        <v>20</v>
      </c>
      <c r="P1232" s="1" t="s">
        <v>2455</v>
      </c>
    </row>
    <row r="1233" customFormat="false" ht="15" hidden="false" customHeight="true" outlineLevel="0" collapsed="false">
      <c r="A1233" s="1" t="n">
        <v>2</v>
      </c>
      <c r="B1233" s="75" t="n">
        <v>46188</v>
      </c>
      <c r="C1233" s="1" t="n">
        <v>11</v>
      </c>
      <c r="D1233" s="1" t="s">
        <v>2482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3229</v>
      </c>
      <c r="N1233" s="1" t="n">
        <v>2</v>
      </c>
      <c r="O1233" s="1" t="n">
        <v>36</v>
      </c>
      <c r="P1233" s="1" t="s">
        <v>2455</v>
      </c>
    </row>
    <row r="1234" customFormat="false" ht="15" hidden="false" customHeight="true" outlineLevel="0" collapsed="false">
      <c r="A1234" s="1" t="n">
        <v>2</v>
      </c>
      <c r="B1234" s="75" t="n">
        <v>46188</v>
      </c>
      <c r="C1234" s="1" t="n">
        <v>11</v>
      </c>
      <c r="D1234" s="1" t="s">
        <v>2482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3230</v>
      </c>
      <c r="N1234" s="1" t="n">
        <v>3</v>
      </c>
      <c r="O1234" s="1" t="n">
        <v>42</v>
      </c>
      <c r="P1234" s="1" t="s">
        <v>2455</v>
      </c>
    </row>
    <row r="1235" customFormat="false" ht="15" hidden="false" customHeight="true" outlineLevel="0" collapsed="false">
      <c r="A1235" s="1" t="n">
        <v>2</v>
      </c>
      <c r="B1235" s="75" t="n">
        <v>46188</v>
      </c>
      <c r="C1235" s="1" t="n">
        <v>11</v>
      </c>
      <c r="D1235" s="1" t="s">
        <v>2482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3231</v>
      </c>
      <c r="N1235" s="1" t="n">
        <v>3</v>
      </c>
      <c r="O1235" s="1" t="n">
        <v>54</v>
      </c>
      <c r="P1235" s="1" t="s">
        <v>2455</v>
      </c>
    </row>
    <row r="1236" customFormat="false" ht="15" hidden="false" customHeight="true" outlineLevel="0" collapsed="false">
      <c r="A1236" s="1" t="n">
        <v>2</v>
      </c>
      <c r="B1236" s="75" t="n">
        <v>46188</v>
      </c>
      <c r="C1236" s="1" t="n">
        <v>11</v>
      </c>
      <c r="D1236" s="1" t="s">
        <v>2482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3232</v>
      </c>
      <c r="N1236" s="1" t="n">
        <v>5</v>
      </c>
      <c r="O1236" s="1" t="n">
        <v>33.84</v>
      </c>
      <c r="P1236" s="1" t="s">
        <v>2455</v>
      </c>
    </row>
    <row r="1237" customFormat="false" ht="15" hidden="false" customHeight="true" outlineLevel="0" collapsed="false">
      <c r="A1237" s="1" t="n">
        <v>2</v>
      </c>
      <c r="B1237" s="75" t="n">
        <v>46188</v>
      </c>
      <c r="C1237" s="1" t="n">
        <v>11</v>
      </c>
      <c r="D1237" s="1" t="s">
        <v>2482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3233</v>
      </c>
      <c r="N1237" s="1" t="n">
        <v>14</v>
      </c>
      <c r="O1237" s="1" t="n">
        <v>98.61</v>
      </c>
      <c r="P1237" s="1" t="s">
        <v>2455</v>
      </c>
    </row>
    <row r="1238" customFormat="false" ht="15" hidden="false" customHeight="true" outlineLevel="0" collapsed="false">
      <c r="A1238" s="1" t="n">
        <v>2</v>
      </c>
      <c r="B1238" s="75" t="n">
        <v>46188</v>
      </c>
      <c r="C1238" s="1" t="n">
        <v>11</v>
      </c>
      <c r="D1238" s="1" t="s">
        <v>2482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3232</v>
      </c>
      <c r="N1238" s="1" t="n">
        <v>4</v>
      </c>
      <c r="O1238" s="1" t="n">
        <v>27.07</v>
      </c>
      <c r="P1238" s="1" t="s">
        <v>2455</v>
      </c>
    </row>
    <row r="1239" customFormat="false" ht="15" hidden="false" customHeight="true" outlineLevel="0" collapsed="false">
      <c r="A1239" s="1" t="n">
        <v>2</v>
      </c>
      <c r="B1239" s="75" t="n">
        <v>46188</v>
      </c>
      <c r="C1239" s="1" t="n">
        <v>22</v>
      </c>
      <c r="D1239" s="1" t="s">
        <v>2490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2491</v>
      </c>
      <c r="N1239" s="1" t="n">
        <v>2.51</v>
      </c>
      <c r="O1239" s="1" t="n">
        <v>47.27</v>
      </c>
      <c r="P1239" s="1" t="s">
        <v>2455</v>
      </c>
    </row>
    <row r="1240" customFormat="false" ht="15" hidden="false" customHeight="true" outlineLevel="0" collapsed="false">
      <c r="A1240" s="1" t="n">
        <v>2</v>
      </c>
      <c r="B1240" s="75" t="n">
        <v>46188</v>
      </c>
      <c r="C1240" s="1" t="n">
        <v>22</v>
      </c>
      <c r="D1240" s="1" t="s">
        <v>2490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2491</v>
      </c>
      <c r="N1240" s="1" t="n">
        <v>3.012</v>
      </c>
      <c r="O1240" s="1" t="n">
        <v>59.34</v>
      </c>
      <c r="P1240" s="1" t="s">
        <v>2455</v>
      </c>
    </row>
    <row r="1241" customFormat="false" ht="15" hidden="false" customHeight="true" outlineLevel="0" collapsed="false">
      <c r="A1241" s="1" t="n">
        <v>2</v>
      </c>
      <c r="B1241" s="75" t="n">
        <v>46188</v>
      </c>
      <c r="C1241" s="1" t="n">
        <v>22</v>
      </c>
      <c r="D1241" s="1" t="s">
        <v>2490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2492</v>
      </c>
      <c r="N1241" s="1" t="n">
        <v>8.64</v>
      </c>
      <c r="O1241" s="1" t="n">
        <v>176.29</v>
      </c>
      <c r="P1241" s="1" t="s">
        <v>2455</v>
      </c>
    </row>
    <row r="1242" customFormat="false" ht="15" hidden="false" customHeight="true" outlineLevel="0" collapsed="false">
      <c r="A1242" s="1" t="n">
        <v>2</v>
      </c>
      <c r="B1242" s="75" t="n">
        <v>46188</v>
      </c>
      <c r="C1242" s="1" t="n">
        <v>22</v>
      </c>
      <c r="D1242" s="1" t="s">
        <v>2490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2493</v>
      </c>
      <c r="N1242" s="1" t="n">
        <v>20.67</v>
      </c>
      <c r="O1242" s="1" t="n">
        <v>486.66</v>
      </c>
      <c r="P1242" s="1" t="s">
        <v>2455</v>
      </c>
    </row>
    <row r="1243" customFormat="false" ht="15" hidden="false" customHeight="true" outlineLevel="0" collapsed="false">
      <c r="A1243" s="1" t="n">
        <v>2</v>
      </c>
      <c r="B1243" s="75" t="n">
        <v>46188</v>
      </c>
      <c r="C1243" s="1" t="n">
        <v>22</v>
      </c>
      <c r="D1243" s="1" t="s">
        <v>2490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2494</v>
      </c>
      <c r="N1243" s="1" t="n">
        <v>20.02</v>
      </c>
      <c r="O1243" s="1" t="n">
        <v>502.79</v>
      </c>
      <c r="P1243" s="1" t="s">
        <v>2455</v>
      </c>
    </row>
    <row r="1244" customFormat="false" ht="15" hidden="false" customHeight="true" outlineLevel="0" collapsed="false">
      <c r="A1244" s="1" t="n">
        <v>2</v>
      </c>
      <c r="B1244" s="75" t="n">
        <v>46188</v>
      </c>
      <c r="C1244" s="1" t="n">
        <v>22</v>
      </c>
      <c r="D1244" s="1" t="s">
        <v>2490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2495</v>
      </c>
      <c r="N1244" s="1" t="n">
        <v>1.628</v>
      </c>
      <c r="O1244" s="1" t="n">
        <v>35.77</v>
      </c>
      <c r="P1244" s="1" t="s">
        <v>2455</v>
      </c>
    </row>
    <row r="1245" customFormat="false" ht="15" hidden="false" customHeight="true" outlineLevel="0" collapsed="false">
      <c r="A1245" s="1" t="n">
        <v>2</v>
      </c>
      <c r="B1245" s="75" t="n">
        <v>46188</v>
      </c>
      <c r="C1245" s="1" t="n">
        <v>22</v>
      </c>
      <c r="D1245" s="1" t="s">
        <v>2490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2593</v>
      </c>
      <c r="N1245" s="1" t="n">
        <v>3.472</v>
      </c>
      <c r="O1245" s="1" t="n">
        <v>81.75</v>
      </c>
      <c r="P1245" s="1" t="s">
        <v>2455</v>
      </c>
    </row>
    <row r="1246" customFormat="false" ht="15" hidden="false" customHeight="true" outlineLevel="0" collapsed="false">
      <c r="A1246" s="1" t="n">
        <v>2</v>
      </c>
      <c r="B1246" s="75" t="n">
        <v>46188</v>
      </c>
      <c r="C1246" s="1" t="n">
        <v>22</v>
      </c>
      <c r="D1246" s="1" t="s">
        <v>2490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2496</v>
      </c>
      <c r="N1246" s="1" t="n">
        <v>2.328</v>
      </c>
      <c r="O1246" s="1" t="n">
        <v>64.98</v>
      </c>
      <c r="P1246" s="1" t="s">
        <v>2455</v>
      </c>
    </row>
    <row r="1247" customFormat="false" ht="15" hidden="false" customHeight="true" outlineLevel="0" collapsed="false">
      <c r="A1247" s="1" t="n">
        <v>2</v>
      </c>
      <c r="B1247" s="75" t="n">
        <v>46188</v>
      </c>
      <c r="C1247" s="1" t="n">
        <v>22</v>
      </c>
      <c r="D1247" s="1" t="s">
        <v>2490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2497</v>
      </c>
      <c r="N1247" s="1" t="n">
        <v>1.842</v>
      </c>
      <c r="O1247" s="1" t="n">
        <v>43.37</v>
      </c>
      <c r="P1247" s="1" t="s">
        <v>2455</v>
      </c>
    </row>
    <row r="1248" customFormat="false" ht="15" hidden="false" customHeight="true" outlineLevel="0" collapsed="false">
      <c r="A1248" s="1" t="n">
        <v>2</v>
      </c>
      <c r="B1248" s="75" t="n">
        <v>46188</v>
      </c>
      <c r="C1248" s="1" t="n">
        <v>22</v>
      </c>
      <c r="D1248" s="1" t="s">
        <v>2490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2497</v>
      </c>
      <c r="N1248" s="1" t="n">
        <v>1.66</v>
      </c>
      <c r="O1248" s="1" t="n">
        <v>40.88</v>
      </c>
      <c r="P1248" s="1" t="s">
        <v>2455</v>
      </c>
    </row>
    <row r="1249" customFormat="false" ht="15" hidden="false" customHeight="true" outlineLevel="0" collapsed="false">
      <c r="A1249" s="1" t="n">
        <v>2</v>
      </c>
      <c r="B1249" s="75" t="n">
        <v>46188</v>
      </c>
      <c r="C1249" s="1" t="n">
        <v>22</v>
      </c>
      <c r="D1249" s="1" t="s">
        <v>2490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2498</v>
      </c>
      <c r="N1249" s="1" t="n">
        <v>13.21</v>
      </c>
      <c r="O1249" s="1" t="n">
        <v>422.97</v>
      </c>
      <c r="P1249" s="1" t="s">
        <v>2455</v>
      </c>
    </row>
    <row r="1250" customFormat="false" ht="15" hidden="false" customHeight="true" outlineLevel="0" collapsed="false">
      <c r="A1250" s="1" t="n">
        <v>2</v>
      </c>
      <c r="B1250" s="75" t="n">
        <v>46188</v>
      </c>
      <c r="C1250" s="1" t="n">
        <v>22</v>
      </c>
      <c r="D1250" s="1" t="s">
        <v>2490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2498</v>
      </c>
      <c r="N1250" s="1" t="n">
        <v>38.04</v>
      </c>
      <c r="O1250" s="1" t="n">
        <v>1166.44</v>
      </c>
      <c r="P1250" s="1" t="s">
        <v>2455</v>
      </c>
    </row>
    <row r="1251" customFormat="false" ht="15" hidden="false" customHeight="true" outlineLevel="0" collapsed="false">
      <c r="A1251" s="1" t="n">
        <v>2</v>
      </c>
      <c r="B1251" s="75" t="n">
        <v>46188</v>
      </c>
      <c r="C1251" s="1" t="n">
        <v>22</v>
      </c>
      <c r="D1251" s="1" t="s">
        <v>2490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2499</v>
      </c>
      <c r="N1251" s="1" t="n">
        <v>8.69</v>
      </c>
      <c r="O1251" s="1" t="n">
        <v>313.93</v>
      </c>
      <c r="P1251" s="1" t="s">
        <v>2455</v>
      </c>
    </row>
    <row r="1252" customFormat="false" ht="15" hidden="false" customHeight="true" outlineLevel="0" collapsed="false">
      <c r="A1252" s="1" t="n">
        <v>2</v>
      </c>
      <c r="B1252" s="75" t="n">
        <v>46188</v>
      </c>
      <c r="C1252" s="1" t="n">
        <v>22</v>
      </c>
      <c r="D1252" s="1" t="s">
        <v>2490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2500</v>
      </c>
      <c r="N1252" s="1" t="n">
        <v>5.432</v>
      </c>
      <c r="O1252" s="1" t="n">
        <v>223</v>
      </c>
      <c r="P1252" s="1" t="s">
        <v>2455</v>
      </c>
    </row>
    <row r="1253" customFormat="false" ht="15" hidden="false" customHeight="true" outlineLevel="0" collapsed="false">
      <c r="A1253" s="1" t="n">
        <v>2</v>
      </c>
      <c r="B1253" s="75" t="n">
        <v>46188</v>
      </c>
      <c r="C1253" s="1" t="n">
        <v>22</v>
      </c>
      <c r="D1253" s="1" t="s">
        <v>2490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2501</v>
      </c>
      <c r="N1253" s="1" t="n">
        <v>10.01</v>
      </c>
      <c r="O1253" s="1" t="n">
        <v>435.6</v>
      </c>
      <c r="P1253" s="1" t="s">
        <v>2455</v>
      </c>
    </row>
    <row r="1254" customFormat="false" ht="15" hidden="false" customHeight="true" outlineLevel="0" collapsed="false">
      <c r="A1254" s="1" t="n">
        <v>2</v>
      </c>
      <c r="B1254" s="75" t="n">
        <v>46188</v>
      </c>
      <c r="C1254" s="1" t="n">
        <v>22</v>
      </c>
      <c r="D1254" s="1" t="s">
        <v>2490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2502</v>
      </c>
      <c r="N1254" s="1" t="n">
        <v>4.046</v>
      </c>
      <c r="O1254" s="1" t="n">
        <v>179.39</v>
      </c>
      <c r="P1254" s="1" t="s">
        <v>2455</v>
      </c>
    </row>
    <row r="1255" customFormat="false" ht="15" hidden="false" customHeight="true" outlineLevel="0" collapsed="false">
      <c r="A1255" s="1" t="n">
        <v>2</v>
      </c>
      <c r="B1255" s="75" t="n">
        <v>46188</v>
      </c>
      <c r="C1255" s="1" t="n">
        <v>22</v>
      </c>
      <c r="D1255" s="1" t="s">
        <v>2490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2503</v>
      </c>
      <c r="N1255" s="1" t="n">
        <v>1.694</v>
      </c>
      <c r="O1255" s="1" t="n">
        <v>66.76</v>
      </c>
      <c r="P1255" s="1" t="s">
        <v>2455</v>
      </c>
    </row>
    <row r="1256" customFormat="false" ht="15" hidden="false" customHeight="true" outlineLevel="0" collapsed="false">
      <c r="A1256" s="1" t="n">
        <v>2</v>
      </c>
      <c r="B1256" s="75" t="n">
        <v>46188</v>
      </c>
      <c r="C1256" s="1" t="n">
        <v>22</v>
      </c>
      <c r="D1256" s="1" t="s">
        <v>2490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2504</v>
      </c>
      <c r="N1256" s="1" t="n">
        <v>2.508</v>
      </c>
      <c r="O1256" s="1" t="n">
        <v>123.56</v>
      </c>
      <c r="P1256" s="1" t="s">
        <v>2455</v>
      </c>
    </row>
    <row r="1257" customFormat="false" ht="15" hidden="false" customHeight="true" outlineLevel="0" collapsed="false">
      <c r="A1257" s="1" t="n">
        <v>2</v>
      </c>
      <c r="B1257" s="75" t="n">
        <v>46188</v>
      </c>
      <c r="C1257" s="1" t="n">
        <v>22</v>
      </c>
      <c r="D1257" s="1" t="s">
        <v>2490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2505</v>
      </c>
      <c r="N1257" s="1" t="n">
        <v>1.492</v>
      </c>
      <c r="O1257" s="1" t="n">
        <v>85.76</v>
      </c>
      <c r="P1257" s="1" t="s">
        <v>2455</v>
      </c>
    </row>
    <row r="1258" customFormat="false" ht="15" hidden="false" customHeight="true" outlineLevel="0" collapsed="false">
      <c r="A1258" s="1" t="n">
        <v>2</v>
      </c>
      <c r="B1258" s="75" t="n">
        <v>46188</v>
      </c>
      <c r="C1258" s="1" t="n">
        <v>22</v>
      </c>
      <c r="D1258" s="1" t="s">
        <v>2490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2506</v>
      </c>
      <c r="N1258" s="1" t="n">
        <v>1.33</v>
      </c>
      <c r="O1258" s="1" t="n">
        <v>48.05</v>
      </c>
      <c r="P1258" s="1" t="s">
        <v>2455</v>
      </c>
    </row>
    <row r="1259" customFormat="false" ht="15" hidden="false" customHeight="true" outlineLevel="0" collapsed="false">
      <c r="A1259" s="1" t="n">
        <v>2</v>
      </c>
      <c r="B1259" s="75" t="n">
        <v>46188</v>
      </c>
      <c r="C1259" s="1" t="n">
        <v>22</v>
      </c>
      <c r="D1259" s="1" t="s">
        <v>2490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2506</v>
      </c>
      <c r="N1259" s="1" t="n">
        <v>3.56</v>
      </c>
      <c r="O1259" s="1" t="n">
        <v>123.16</v>
      </c>
      <c r="P1259" s="1" t="s">
        <v>2455</v>
      </c>
    </row>
    <row r="1260" customFormat="false" ht="15" hidden="false" customHeight="true" outlineLevel="0" collapsed="false">
      <c r="A1260" s="1" t="n">
        <v>2</v>
      </c>
      <c r="B1260" s="75" t="n">
        <v>46188</v>
      </c>
      <c r="C1260" s="1" t="n">
        <v>22</v>
      </c>
      <c r="D1260" s="1" t="s">
        <v>2490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2507</v>
      </c>
      <c r="N1260" s="1" t="n">
        <v>0.78</v>
      </c>
      <c r="O1260" s="1" t="n">
        <v>1.92</v>
      </c>
      <c r="P1260" s="1" t="s">
        <v>2455</v>
      </c>
    </row>
    <row r="1261" customFormat="false" ht="15" hidden="false" customHeight="true" outlineLevel="0" collapsed="false">
      <c r="A1261" s="1" t="n">
        <v>2</v>
      </c>
      <c r="B1261" s="75" t="n">
        <v>46188</v>
      </c>
      <c r="C1261" s="1" t="n">
        <v>22</v>
      </c>
      <c r="D1261" s="1" t="s">
        <v>2490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2507</v>
      </c>
      <c r="N1261" s="1" t="n">
        <v>1.476</v>
      </c>
      <c r="O1261" s="1" t="n">
        <v>3.46</v>
      </c>
      <c r="P1261" s="1" t="s">
        <v>2455</v>
      </c>
    </row>
    <row r="1262" customFormat="false" ht="15" hidden="false" customHeight="true" outlineLevel="0" collapsed="false">
      <c r="A1262" s="1" t="n">
        <v>2</v>
      </c>
      <c r="B1262" s="75" t="n">
        <v>46188</v>
      </c>
      <c r="C1262" s="1" t="n">
        <v>22</v>
      </c>
      <c r="D1262" s="1" t="s">
        <v>2490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2508</v>
      </c>
      <c r="N1262" s="1" t="n">
        <v>8.255</v>
      </c>
      <c r="O1262" s="1" t="n">
        <v>20.27</v>
      </c>
      <c r="P1262" s="1" t="s">
        <v>2455</v>
      </c>
    </row>
    <row r="1263" customFormat="false" ht="15" hidden="false" customHeight="true" outlineLevel="0" collapsed="false">
      <c r="A1263" s="1" t="n">
        <v>2</v>
      </c>
      <c r="B1263" s="75" t="n">
        <v>46188</v>
      </c>
      <c r="C1263" s="1" t="n">
        <v>22</v>
      </c>
      <c r="D1263" s="1" t="s">
        <v>2490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2508</v>
      </c>
      <c r="N1263" s="1" t="n">
        <v>1.806</v>
      </c>
      <c r="O1263" s="1" t="n">
        <v>4.24</v>
      </c>
      <c r="P1263" s="1" t="s">
        <v>2455</v>
      </c>
    </row>
    <row r="1264" customFormat="false" ht="15" hidden="false" customHeight="true" outlineLevel="0" collapsed="false">
      <c r="A1264" s="1" t="n">
        <v>2</v>
      </c>
      <c r="B1264" s="75" t="n">
        <v>46188</v>
      </c>
      <c r="C1264" s="1" t="n">
        <v>22</v>
      </c>
      <c r="D1264" s="1" t="s">
        <v>2490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2509</v>
      </c>
      <c r="N1264" s="1" t="n">
        <v>0.736</v>
      </c>
      <c r="O1264" s="1" t="n">
        <v>0</v>
      </c>
      <c r="P1264" s="1" t="s">
        <v>2455</v>
      </c>
    </row>
    <row r="1265" customFormat="false" ht="15" hidden="false" customHeight="true" outlineLevel="0" collapsed="false">
      <c r="A1265" s="1" t="n">
        <v>2</v>
      </c>
      <c r="B1265" s="75" t="n">
        <v>46188</v>
      </c>
      <c r="C1265" s="1" t="n">
        <v>22</v>
      </c>
      <c r="D1265" s="1" t="s">
        <v>2490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2509</v>
      </c>
      <c r="N1265" s="1" t="n">
        <v>0.753</v>
      </c>
      <c r="O1265" s="1" t="n">
        <v>0</v>
      </c>
      <c r="P1265" s="1" t="s">
        <v>2455</v>
      </c>
    </row>
    <row r="1266" customFormat="false" ht="15" hidden="false" customHeight="true" outlineLevel="0" collapsed="false">
      <c r="A1266" s="1" t="n">
        <v>2</v>
      </c>
      <c r="B1266" s="75" t="n">
        <v>46188</v>
      </c>
      <c r="C1266" s="1" t="n">
        <v>100</v>
      </c>
      <c r="D1266" s="1" t="s">
        <v>2510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2498</v>
      </c>
      <c r="N1266" s="1" t="n">
        <v>38.04</v>
      </c>
      <c r="O1266" s="1" t="n">
        <v>1166.44</v>
      </c>
      <c r="P1266" s="1" t="s">
        <v>2455</v>
      </c>
    </row>
    <row r="1267" customFormat="false" ht="15" hidden="false" customHeight="true" outlineLevel="0" collapsed="false">
      <c r="A1267" s="1" t="n">
        <v>2</v>
      </c>
      <c r="B1267" s="75" t="n">
        <v>46188</v>
      </c>
      <c r="C1267" s="1" t="n">
        <v>100</v>
      </c>
      <c r="D1267" s="1" t="s">
        <v>2510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2506</v>
      </c>
      <c r="N1267" s="1" t="n">
        <v>3.56</v>
      </c>
      <c r="O1267" s="1" t="n">
        <v>123.16</v>
      </c>
      <c r="P1267" s="1" t="s">
        <v>2455</v>
      </c>
    </row>
    <row r="1268" customFormat="false" ht="15" hidden="false" customHeight="true" outlineLevel="0" collapsed="false">
      <c r="A1268" s="1" t="n">
        <v>2</v>
      </c>
      <c r="B1268" s="75" t="n">
        <v>46188</v>
      </c>
      <c r="C1268" s="1" t="n">
        <v>100</v>
      </c>
      <c r="D1268" s="1" t="s">
        <v>2510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2491</v>
      </c>
      <c r="N1268" s="1" t="n">
        <v>2.51</v>
      </c>
      <c r="O1268" s="1" t="n">
        <v>47.27</v>
      </c>
      <c r="P1268" s="1" t="s">
        <v>2455</v>
      </c>
    </row>
    <row r="1269" customFormat="false" ht="15" hidden="false" customHeight="true" outlineLevel="0" collapsed="false">
      <c r="A1269" s="1" t="n">
        <v>2</v>
      </c>
      <c r="B1269" s="75" t="n">
        <v>46188</v>
      </c>
      <c r="C1269" s="1" t="n">
        <v>100</v>
      </c>
      <c r="D1269" s="1" t="s">
        <v>2510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2492</v>
      </c>
      <c r="N1269" s="1" t="n">
        <v>8.64</v>
      </c>
      <c r="O1269" s="1" t="n">
        <v>176.29</v>
      </c>
      <c r="P1269" s="1" t="s">
        <v>2455</v>
      </c>
    </row>
    <row r="1270" customFormat="false" ht="15" hidden="false" customHeight="true" outlineLevel="0" collapsed="false">
      <c r="A1270" s="1" t="n">
        <v>2</v>
      </c>
      <c r="B1270" s="75" t="n">
        <v>46188</v>
      </c>
      <c r="C1270" s="1" t="n">
        <v>100</v>
      </c>
      <c r="D1270" s="1" t="s">
        <v>2510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2493</v>
      </c>
      <c r="N1270" s="1" t="n">
        <v>20.67</v>
      </c>
      <c r="O1270" s="1" t="n">
        <v>486.66</v>
      </c>
      <c r="P1270" s="1" t="s">
        <v>2455</v>
      </c>
    </row>
    <row r="1271" customFormat="false" ht="15" hidden="false" customHeight="true" outlineLevel="0" collapsed="false">
      <c r="A1271" s="1" t="n">
        <v>2</v>
      </c>
      <c r="B1271" s="75" t="n">
        <v>46188</v>
      </c>
      <c r="C1271" s="1" t="n">
        <v>100</v>
      </c>
      <c r="D1271" s="1" t="s">
        <v>2510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2494</v>
      </c>
      <c r="N1271" s="1" t="n">
        <v>20.02</v>
      </c>
      <c r="O1271" s="1" t="n">
        <v>502.79</v>
      </c>
      <c r="P1271" s="1" t="s">
        <v>2455</v>
      </c>
    </row>
    <row r="1272" customFormat="false" ht="15" hidden="false" customHeight="true" outlineLevel="0" collapsed="false">
      <c r="A1272" s="1" t="n">
        <v>2</v>
      </c>
      <c r="B1272" s="75" t="n">
        <v>46188</v>
      </c>
      <c r="C1272" s="1" t="n">
        <v>100</v>
      </c>
      <c r="D1272" s="1" t="s">
        <v>2510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2495</v>
      </c>
      <c r="N1272" s="1" t="n">
        <v>1.628</v>
      </c>
      <c r="O1272" s="1" t="n">
        <v>35.77</v>
      </c>
      <c r="P1272" s="1" t="s">
        <v>2455</v>
      </c>
    </row>
    <row r="1273" customFormat="false" ht="15" hidden="false" customHeight="true" outlineLevel="0" collapsed="false">
      <c r="A1273" s="1" t="n">
        <v>2</v>
      </c>
      <c r="B1273" s="75" t="n">
        <v>46188</v>
      </c>
      <c r="C1273" s="1" t="n">
        <v>100</v>
      </c>
      <c r="D1273" s="1" t="s">
        <v>2510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2593</v>
      </c>
      <c r="N1273" s="1" t="n">
        <v>3.472</v>
      </c>
      <c r="O1273" s="1" t="n">
        <v>81.75</v>
      </c>
      <c r="P1273" s="1" t="s">
        <v>2455</v>
      </c>
    </row>
    <row r="1274" customFormat="false" ht="15" hidden="false" customHeight="true" outlineLevel="0" collapsed="false">
      <c r="A1274" s="1" t="n">
        <v>2</v>
      </c>
      <c r="B1274" s="75" t="n">
        <v>46188</v>
      </c>
      <c r="C1274" s="1" t="n">
        <v>100</v>
      </c>
      <c r="D1274" s="1" t="s">
        <v>2510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2497</v>
      </c>
      <c r="N1274" s="1" t="n">
        <v>1.842</v>
      </c>
      <c r="O1274" s="1" t="n">
        <v>43.37</v>
      </c>
      <c r="P1274" s="1" t="s">
        <v>2455</v>
      </c>
    </row>
    <row r="1275" customFormat="false" ht="15" hidden="false" customHeight="true" outlineLevel="0" collapsed="false">
      <c r="A1275" s="1" t="n">
        <v>2</v>
      </c>
      <c r="B1275" s="75" t="n">
        <v>46188</v>
      </c>
      <c r="C1275" s="1" t="n">
        <v>100</v>
      </c>
      <c r="D1275" s="1" t="s">
        <v>2510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2507</v>
      </c>
      <c r="N1275" s="1" t="n">
        <v>1.476</v>
      </c>
      <c r="O1275" s="1" t="n">
        <v>3.46</v>
      </c>
      <c r="P1275" s="1" t="s">
        <v>2455</v>
      </c>
    </row>
    <row r="1276" customFormat="false" ht="15" hidden="false" customHeight="true" outlineLevel="0" collapsed="false">
      <c r="A1276" s="1" t="n">
        <v>2</v>
      </c>
      <c r="B1276" s="75" t="n">
        <v>46188</v>
      </c>
      <c r="C1276" s="1" t="n">
        <v>100</v>
      </c>
      <c r="D1276" s="1" t="s">
        <v>2510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2508</v>
      </c>
      <c r="N1276" s="1" t="n">
        <v>1.806</v>
      </c>
      <c r="O1276" s="1" t="n">
        <v>4.24</v>
      </c>
      <c r="P1276" s="1" t="s">
        <v>2455</v>
      </c>
    </row>
    <row r="1277" customFormat="false" ht="15" hidden="false" customHeight="true" outlineLevel="0" collapsed="false">
      <c r="A1277" s="1" t="n">
        <v>2</v>
      </c>
      <c r="B1277" s="75" t="n">
        <v>46188</v>
      </c>
      <c r="C1277" s="1" t="n">
        <v>100</v>
      </c>
      <c r="D1277" s="1" t="s">
        <v>2510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2509</v>
      </c>
      <c r="N1277" s="1" t="n">
        <v>0.736</v>
      </c>
      <c r="O1277" s="1" t="n">
        <v>0</v>
      </c>
      <c r="P1277" s="1" t="s">
        <v>2455</v>
      </c>
    </row>
    <row r="1278" customFormat="false" ht="15" hidden="false" customHeight="true" outlineLevel="0" collapsed="false">
      <c r="A1278" s="1" t="n">
        <v>2</v>
      </c>
      <c r="B1278" s="75" t="n">
        <v>46188</v>
      </c>
      <c r="C1278" s="1" t="n">
        <v>100</v>
      </c>
      <c r="D1278" s="1" t="s">
        <v>2510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2491</v>
      </c>
      <c r="N1278" s="1" t="n">
        <v>3.012</v>
      </c>
      <c r="O1278" s="1" t="n">
        <v>59.34</v>
      </c>
      <c r="P1278" s="1" t="s">
        <v>2455</v>
      </c>
    </row>
    <row r="1279" customFormat="false" ht="15" hidden="false" customHeight="true" outlineLevel="0" collapsed="false">
      <c r="A1279" s="1" t="n">
        <v>2</v>
      </c>
      <c r="B1279" s="75" t="n">
        <v>46188</v>
      </c>
      <c r="C1279" s="1" t="n">
        <v>100</v>
      </c>
      <c r="D1279" s="1" t="s">
        <v>2510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2496</v>
      </c>
      <c r="N1279" s="1" t="n">
        <v>2.328</v>
      </c>
      <c r="O1279" s="1" t="n">
        <v>64.98</v>
      </c>
      <c r="P1279" s="1" t="s">
        <v>2455</v>
      </c>
    </row>
    <row r="1280" customFormat="false" ht="15" hidden="false" customHeight="true" outlineLevel="0" collapsed="false">
      <c r="A1280" s="1" t="n">
        <v>2</v>
      </c>
      <c r="B1280" s="75" t="n">
        <v>46188</v>
      </c>
      <c r="C1280" s="1" t="n">
        <v>100</v>
      </c>
      <c r="D1280" s="1" t="s">
        <v>2510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2497</v>
      </c>
      <c r="N1280" s="1" t="n">
        <v>1.66</v>
      </c>
      <c r="O1280" s="1" t="n">
        <v>40.88</v>
      </c>
      <c r="P1280" s="1" t="s">
        <v>2455</v>
      </c>
    </row>
    <row r="1281" customFormat="false" ht="15" hidden="false" customHeight="true" outlineLevel="0" collapsed="false">
      <c r="A1281" s="1" t="n">
        <v>2</v>
      </c>
      <c r="B1281" s="75" t="n">
        <v>46188</v>
      </c>
      <c r="C1281" s="1" t="n">
        <v>100</v>
      </c>
      <c r="D1281" s="1" t="s">
        <v>2510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2498</v>
      </c>
      <c r="N1281" s="1" t="n">
        <v>13.21</v>
      </c>
      <c r="O1281" s="1" t="n">
        <v>422.97</v>
      </c>
      <c r="P1281" s="1" t="s">
        <v>2455</v>
      </c>
    </row>
    <row r="1282" customFormat="false" ht="15" hidden="false" customHeight="true" outlineLevel="0" collapsed="false">
      <c r="A1282" s="1" t="n">
        <v>2</v>
      </c>
      <c r="B1282" s="75" t="n">
        <v>46188</v>
      </c>
      <c r="C1282" s="1" t="n">
        <v>100</v>
      </c>
      <c r="D1282" s="1" t="s">
        <v>2510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2499</v>
      </c>
      <c r="N1282" s="1" t="n">
        <v>8.69</v>
      </c>
      <c r="O1282" s="1" t="n">
        <v>313.93</v>
      </c>
      <c r="P1282" s="1" t="s">
        <v>2455</v>
      </c>
    </row>
    <row r="1283" customFormat="false" ht="15" hidden="false" customHeight="true" outlineLevel="0" collapsed="false">
      <c r="A1283" s="1" t="n">
        <v>2</v>
      </c>
      <c r="B1283" s="75" t="n">
        <v>46188</v>
      </c>
      <c r="C1283" s="1" t="n">
        <v>100</v>
      </c>
      <c r="D1283" s="1" t="s">
        <v>2510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2500</v>
      </c>
      <c r="N1283" s="1" t="n">
        <v>5.432</v>
      </c>
      <c r="O1283" s="1" t="n">
        <v>223</v>
      </c>
      <c r="P1283" s="1" t="s">
        <v>2455</v>
      </c>
    </row>
    <row r="1284" customFormat="false" ht="15" hidden="false" customHeight="true" outlineLevel="0" collapsed="false">
      <c r="A1284" s="1" t="n">
        <v>2</v>
      </c>
      <c r="B1284" s="75" t="n">
        <v>46188</v>
      </c>
      <c r="C1284" s="1" t="n">
        <v>100</v>
      </c>
      <c r="D1284" s="1" t="s">
        <v>2510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2501</v>
      </c>
      <c r="N1284" s="1" t="n">
        <v>10.01</v>
      </c>
      <c r="O1284" s="1" t="n">
        <v>435.6</v>
      </c>
      <c r="P1284" s="1" t="s">
        <v>2455</v>
      </c>
    </row>
    <row r="1285" customFormat="false" ht="15" hidden="false" customHeight="true" outlineLevel="0" collapsed="false">
      <c r="A1285" s="1" t="n">
        <v>2</v>
      </c>
      <c r="B1285" s="75" t="n">
        <v>46188</v>
      </c>
      <c r="C1285" s="1" t="n">
        <v>100</v>
      </c>
      <c r="D1285" s="1" t="s">
        <v>2510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2502</v>
      </c>
      <c r="N1285" s="1" t="n">
        <v>4.046</v>
      </c>
      <c r="O1285" s="1" t="n">
        <v>179.39</v>
      </c>
      <c r="P1285" s="1" t="s">
        <v>2455</v>
      </c>
    </row>
    <row r="1286" customFormat="false" ht="15" hidden="false" customHeight="true" outlineLevel="0" collapsed="false">
      <c r="A1286" s="1" t="n">
        <v>2</v>
      </c>
      <c r="B1286" s="75" t="n">
        <v>46188</v>
      </c>
      <c r="C1286" s="1" t="n">
        <v>100</v>
      </c>
      <c r="D1286" s="1" t="s">
        <v>2510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2503</v>
      </c>
      <c r="N1286" s="1" t="n">
        <v>1.694</v>
      </c>
      <c r="O1286" s="1" t="n">
        <v>66.76</v>
      </c>
      <c r="P1286" s="1" t="s">
        <v>2455</v>
      </c>
    </row>
    <row r="1287" customFormat="false" ht="15" hidden="false" customHeight="true" outlineLevel="0" collapsed="false">
      <c r="A1287" s="1" t="n">
        <v>2</v>
      </c>
      <c r="B1287" s="75" t="n">
        <v>46188</v>
      </c>
      <c r="C1287" s="1" t="n">
        <v>100</v>
      </c>
      <c r="D1287" s="1" t="s">
        <v>2510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2504</v>
      </c>
      <c r="N1287" s="1" t="n">
        <v>2.508</v>
      </c>
      <c r="O1287" s="1" t="n">
        <v>123.56</v>
      </c>
      <c r="P1287" s="1" t="s">
        <v>2455</v>
      </c>
    </row>
    <row r="1288" customFormat="false" ht="15" hidden="false" customHeight="true" outlineLevel="0" collapsed="false">
      <c r="A1288" s="1" t="n">
        <v>2</v>
      </c>
      <c r="B1288" s="75" t="n">
        <v>46188</v>
      </c>
      <c r="C1288" s="1" t="n">
        <v>100</v>
      </c>
      <c r="D1288" s="1" t="s">
        <v>2510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2505</v>
      </c>
      <c r="N1288" s="1" t="n">
        <v>1.492</v>
      </c>
      <c r="O1288" s="1" t="n">
        <v>85.76</v>
      </c>
      <c r="P1288" s="1" t="s">
        <v>2455</v>
      </c>
    </row>
    <row r="1289" customFormat="false" ht="15" hidden="false" customHeight="true" outlineLevel="0" collapsed="false">
      <c r="A1289" s="1" t="n">
        <v>2</v>
      </c>
      <c r="B1289" s="75" t="n">
        <v>46188</v>
      </c>
      <c r="C1289" s="1" t="n">
        <v>100</v>
      </c>
      <c r="D1289" s="1" t="s">
        <v>2510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2506</v>
      </c>
      <c r="N1289" s="1" t="n">
        <v>1.33</v>
      </c>
      <c r="O1289" s="1" t="n">
        <v>48.05</v>
      </c>
      <c r="P1289" s="1" t="s">
        <v>2455</v>
      </c>
    </row>
    <row r="1290" customFormat="false" ht="15" hidden="false" customHeight="true" outlineLevel="0" collapsed="false">
      <c r="A1290" s="1" t="n">
        <v>2</v>
      </c>
      <c r="B1290" s="75" t="n">
        <v>46188</v>
      </c>
      <c r="C1290" s="1" t="n">
        <v>100</v>
      </c>
      <c r="D1290" s="1" t="s">
        <v>2510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2507</v>
      </c>
      <c r="N1290" s="1" t="n">
        <v>0.78</v>
      </c>
      <c r="O1290" s="1" t="n">
        <v>1.92</v>
      </c>
      <c r="P1290" s="1" t="s">
        <v>2455</v>
      </c>
    </row>
    <row r="1291" customFormat="false" ht="15" hidden="false" customHeight="true" outlineLevel="0" collapsed="false">
      <c r="A1291" s="1" t="n">
        <v>2</v>
      </c>
      <c r="B1291" s="75" t="n">
        <v>46188</v>
      </c>
      <c r="C1291" s="1" t="n">
        <v>100</v>
      </c>
      <c r="D1291" s="1" t="s">
        <v>2510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2508</v>
      </c>
      <c r="N1291" s="1" t="n">
        <v>8.255</v>
      </c>
      <c r="O1291" s="1" t="n">
        <v>20.27</v>
      </c>
      <c r="P1291" s="1" t="s">
        <v>2455</v>
      </c>
    </row>
    <row r="1292" customFormat="false" ht="15" hidden="false" customHeight="true" outlineLevel="0" collapsed="false">
      <c r="A1292" s="1" t="n">
        <v>2</v>
      </c>
      <c r="B1292" s="75" t="n">
        <v>46188</v>
      </c>
      <c r="C1292" s="1" t="n">
        <v>100</v>
      </c>
      <c r="D1292" s="1" t="s">
        <v>2510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2509</v>
      </c>
      <c r="N1292" s="1" t="n">
        <v>0.753</v>
      </c>
      <c r="O1292" s="1" t="n">
        <v>0</v>
      </c>
      <c r="P1292" s="1" t="s">
        <v>2455</v>
      </c>
    </row>
    <row r="1293" customFormat="false" ht="15" hidden="false" customHeight="true" outlineLevel="0" collapsed="false">
      <c r="A1293" s="1" t="n">
        <v>2</v>
      </c>
      <c r="B1293" s="75" t="n">
        <v>46189</v>
      </c>
      <c r="C1293" s="1" t="n">
        <v>1</v>
      </c>
      <c r="D1293" s="1" t="s">
        <v>2453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2513</v>
      </c>
      <c r="N1293" s="1" t="n">
        <v>2</v>
      </c>
      <c r="O1293" s="1" t="n">
        <v>15.4</v>
      </c>
      <c r="P1293" s="1" t="s">
        <v>2455</v>
      </c>
    </row>
    <row r="1294" customFormat="false" ht="15" hidden="false" customHeight="true" outlineLevel="0" collapsed="false">
      <c r="A1294" s="1" t="n">
        <v>2</v>
      </c>
      <c r="B1294" s="75" t="n">
        <v>46189</v>
      </c>
      <c r="C1294" s="1" t="n">
        <v>1</v>
      </c>
      <c r="D1294" s="1" t="s">
        <v>2453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2514</v>
      </c>
      <c r="N1294" s="1" t="n">
        <v>2</v>
      </c>
      <c r="O1294" s="1" t="n">
        <v>11.44</v>
      </c>
      <c r="P1294" s="1" t="s">
        <v>2455</v>
      </c>
    </row>
    <row r="1295" customFormat="false" ht="15" hidden="false" customHeight="true" outlineLevel="0" collapsed="false">
      <c r="A1295" s="1" t="n">
        <v>2</v>
      </c>
      <c r="B1295" s="75" t="n">
        <v>46189</v>
      </c>
      <c r="C1295" s="1" t="n">
        <v>1</v>
      </c>
      <c r="D1295" s="1" t="s">
        <v>2453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2515</v>
      </c>
      <c r="N1295" s="1" t="n">
        <v>12</v>
      </c>
      <c r="O1295" s="1" t="n">
        <v>84</v>
      </c>
      <c r="P1295" s="1" t="s">
        <v>2455</v>
      </c>
    </row>
    <row r="1296" customFormat="false" ht="15" hidden="false" customHeight="true" outlineLevel="0" collapsed="false">
      <c r="A1296" s="1" t="n">
        <v>2</v>
      </c>
      <c r="B1296" s="75" t="n">
        <v>46189</v>
      </c>
      <c r="C1296" s="1" t="n">
        <v>1</v>
      </c>
      <c r="D1296" s="1" t="s">
        <v>2453</v>
      </c>
      <c r="E1296" s="1" t="n">
        <v>1328</v>
      </c>
      <c r="F1296" s="1" t="s">
        <v>95</v>
      </c>
      <c r="I1296" s="1" t="n">
        <v>3777</v>
      </c>
      <c r="J1296" s="1" t="n">
        <v>31784</v>
      </c>
      <c r="K1296" s="1" t="n">
        <v>7898588380545</v>
      </c>
      <c r="L1296" s="1" t="s">
        <v>2601</v>
      </c>
      <c r="N1296" s="1" t="n">
        <v>2</v>
      </c>
      <c r="O1296" s="1" t="n">
        <v>11.44</v>
      </c>
      <c r="P1296" s="1" t="s">
        <v>2455</v>
      </c>
    </row>
    <row r="1297" customFormat="false" ht="15" hidden="false" customHeight="true" outlineLevel="0" collapsed="false">
      <c r="A1297" s="1" t="n">
        <v>2</v>
      </c>
      <c r="B1297" s="75" t="n">
        <v>46189</v>
      </c>
      <c r="C1297" s="1" t="n">
        <v>1</v>
      </c>
      <c r="D1297" s="1" t="s">
        <v>2453</v>
      </c>
      <c r="E1297" s="1" t="n">
        <v>1328</v>
      </c>
      <c r="F1297" s="1" t="s">
        <v>95</v>
      </c>
      <c r="I1297" s="1" t="n">
        <v>3777</v>
      </c>
      <c r="J1297" s="1" t="n">
        <v>31782</v>
      </c>
      <c r="K1297" s="1" t="n">
        <v>7898588380132</v>
      </c>
      <c r="L1297" s="1" t="s">
        <v>2516</v>
      </c>
      <c r="N1297" s="1" t="n">
        <v>2</v>
      </c>
      <c r="O1297" s="1" t="n">
        <v>11.44</v>
      </c>
      <c r="P1297" s="1" t="s">
        <v>2455</v>
      </c>
    </row>
    <row r="1298" customFormat="false" ht="15" hidden="false" customHeight="true" outlineLevel="0" collapsed="false">
      <c r="A1298" s="1" t="n">
        <v>2</v>
      </c>
      <c r="B1298" s="75" t="n">
        <v>46189</v>
      </c>
      <c r="C1298" s="1" t="n">
        <v>1</v>
      </c>
      <c r="D1298" s="1" t="s">
        <v>2453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2517</v>
      </c>
      <c r="N1298" s="1" t="n">
        <v>3</v>
      </c>
      <c r="O1298" s="1" t="n">
        <v>17.16</v>
      </c>
      <c r="P1298" s="1" t="s">
        <v>2455</v>
      </c>
    </row>
    <row r="1299" customFormat="false" ht="15" hidden="false" customHeight="true" outlineLevel="0" collapsed="false">
      <c r="A1299" s="1" t="n">
        <v>2</v>
      </c>
      <c r="B1299" s="75" t="n">
        <v>46189</v>
      </c>
      <c r="C1299" s="1" t="n">
        <v>1</v>
      </c>
      <c r="D1299" s="1" t="s">
        <v>2453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2457</v>
      </c>
      <c r="N1299" s="1" t="n">
        <v>3</v>
      </c>
      <c r="O1299" s="1" t="n">
        <v>17.16</v>
      </c>
      <c r="P1299" s="1" t="s">
        <v>2455</v>
      </c>
    </row>
    <row r="1300" customFormat="false" ht="15" hidden="false" customHeight="true" outlineLevel="0" collapsed="false">
      <c r="A1300" s="1" t="n">
        <v>2</v>
      </c>
      <c r="B1300" s="75" t="n">
        <v>46189</v>
      </c>
      <c r="C1300" s="1" t="n">
        <v>1</v>
      </c>
      <c r="D1300" s="1" t="s">
        <v>2453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2519</v>
      </c>
      <c r="N1300" s="1" t="n">
        <v>3</v>
      </c>
      <c r="O1300" s="1" t="n">
        <v>17.16</v>
      </c>
      <c r="P1300" s="1" t="s">
        <v>2455</v>
      </c>
    </row>
    <row r="1301" customFormat="false" ht="15" hidden="false" customHeight="true" outlineLevel="0" collapsed="false">
      <c r="A1301" s="1" t="n">
        <v>2</v>
      </c>
      <c r="B1301" s="75" t="n">
        <v>46189</v>
      </c>
      <c r="C1301" s="1" t="n">
        <v>1</v>
      </c>
      <c r="D1301" s="1" t="s">
        <v>2453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3234</v>
      </c>
      <c r="N1301" s="1" t="n">
        <v>720</v>
      </c>
      <c r="O1301" s="1" t="n">
        <v>1281.6</v>
      </c>
      <c r="P1301" s="1" t="s">
        <v>2455</v>
      </c>
    </row>
    <row r="1302" customFormat="false" ht="15" hidden="false" customHeight="true" outlineLevel="0" collapsed="false">
      <c r="A1302" s="1" t="n">
        <v>2</v>
      </c>
      <c r="B1302" s="75" t="n">
        <v>46189</v>
      </c>
      <c r="C1302" s="1" t="n">
        <v>1</v>
      </c>
      <c r="D1302" s="1" t="s">
        <v>2453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3235</v>
      </c>
      <c r="N1302" s="1" t="n">
        <v>360</v>
      </c>
      <c r="O1302" s="1" t="n">
        <v>640.8</v>
      </c>
      <c r="P1302" s="1" t="s">
        <v>2455</v>
      </c>
    </row>
    <row r="1303" customFormat="false" ht="15" hidden="false" customHeight="true" outlineLevel="0" collapsed="false">
      <c r="A1303" s="1" t="n">
        <v>2</v>
      </c>
      <c r="B1303" s="75" t="n">
        <v>46189</v>
      </c>
      <c r="C1303" s="1" t="n">
        <v>1</v>
      </c>
      <c r="D1303" s="1" t="s">
        <v>2453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3236</v>
      </c>
      <c r="N1303" s="1" t="n">
        <v>400</v>
      </c>
      <c r="O1303" s="1" t="n">
        <v>712</v>
      </c>
      <c r="P1303" s="1" t="s">
        <v>2455</v>
      </c>
    </row>
    <row r="1304" customFormat="false" ht="15" hidden="false" customHeight="true" outlineLevel="0" collapsed="false">
      <c r="A1304" s="1" t="n">
        <v>2</v>
      </c>
      <c r="B1304" s="75" t="n">
        <v>46189</v>
      </c>
      <c r="C1304" s="1" t="n">
        <v>1</v>
      </c>
      <c r="D1304" s="1" t="s">
        <v>2453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3237</v>
      </c>
      <c r="N1304" s="1" t="n">
        <v>400</v>
      </c>
      <c r="O1304" s="1" t="n">
        <v>712</v>
      </c>
      <c r="P1304" s="1" t="s">
        <v>2455</v>
      </c>
    </row>
    <row r="1305" customFormat="false" ht="15" hidden="false" customHeight="true" outlineLevel="0" collapsed="false">
      <c r="A1305" s="1" t="n">
        <v>2</v>
      </c>
      <c r="B1305" s="75" t="n">
        <v>46189</v>
      </c>
      <c r="C1305" s="1" t="n">
        <v>1</v>
      </c>
      <c r="D1305" s="1" t="s">
        <v>2453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3238</v>
      </c>
      <c r="N1305" s="1" t="n">
        <v>400</v>
      </c>
      <c r="O1305" s="1" t="n">
        <v>712</v>
      </c>
      <c r="P1305" s="1" t="s">
        <v>2455</v>
      </c>
    </row>
    <row r="1306" customFormat="false" ht="15" hidden="false" customHeight="true" outlineLevel="0" collapsed="false">
      <c r="A1306" s="1" t="n">
        <v>2</v>
      </c>
      <c r="B1306" s="75" t="n">
        <v>46189</v>
      </c>
      <c r="C1306" s="1" t="n">
        <v>1</v>
      </c>
      <c r="D1306" s="1" t="s">
        <v>2453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3239</v>
      </c>
      <c r="N1306" s="1" t="n">
        <v>400</v>
      </c>
      <c r="O1306" s="1" t="n">
        <v>712</v>
      </c>
      <c r="P1306" s="1" t="s">
        <v>2455</v>
      </c>
    </row>
    <row r="1307" customFormat="false" ht="15" hidden="false" customHeight="true" outlineLevel="0" collapsed="false">
      <c r="A1307" s="1" t="n">
        <v>2</v>
      </c>
      <c r="B1307" s="75" t="n">
        <v>46189</v>
      </c>
      <c r="C1307" s="1" t="n">
        <v>1</v>
      </c>
      <c r="D1307" s="1" t="s">
        <v>2453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3240</v>
      </c>
      <c r="N1307" s="1" t="n">
        <v>400</v>
      </c>
      <c r="O1307" s="1" t="n">
        <v>712</v>
      </c>
      <c r="P1307" s="1" t="s">
        <v>2455</v>
      </c>
    </row>
    <row r="1308" customFormat="false" ht="15" hidden="false" customHeight="true" outlineLevel="0" collapsed="false">
      <c r="A1308" s="1" t="n">
        <v>2</v>
      </c>
      <c r="B1308" s="75" t="n">
        <v>46189</v>
      </c>
      <c r="C1308" s="1" t="n">
        <v>1</v>
      </c>
      <c r="D1308" s="1" t="s">
        <v>2453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3241</v>
      </c>
      <c r="N1308" s="1" t="n">
        <v>6</v>
      </c>
      <c r="O1308" s="1" t="n">
        <v>81.36</v>
      </c>
      <c r="P1308" s="1" t="s">
        <v>2455</v>
      </c>
    </row>
    <row r="1309" customFormat="false" ht="15" hidden="false" customHeight="true" outlineLevel="0" collapsed="false">
      <c r="A1309" s="1" t="n">
        <v>2</v>
      </c>
      <c r="B1309" s="75" t="n">
        <v>46189</v>
      </c>
      <c r="C1309" s="1" t="n">
        <v>1</v>
      </c>
      <c r="D1309" s="1" t="s">
        <v>2453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3242</v>
      </c>
      <c r="N1309" s="1" t="n">
        <v>6</v>
      </c>
      <c r="O1309" s="1" t="n">
        <v>81.36</v>
      </c>
      <c r="P1309" s="1" t="s">
        <v>2455</v>
      </c>
    </row>
    <row r="1310" customFormat="false" ht="15" hidden="false" customHeight="true" outlineLevel="0" collapsed="false">
      <c r="A1310" s="1" t="n">
        <v>2</v>
      </c>
      <c r="B1310" s="75" t="n">
        <v>46189</v>
      </c>
      <c r="C1310" s="1" t="n">
        <v>1</v>
      </c>
      <c r="D1310" s="1" t="s">
        <v>2453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3243</v>
      </c>
      <c r="N1310" s="1" t="n">
        <v>400</v>
      </c>
      <c r="O1310" s="1" t="n">
        <v>712</v>
      </c>
      <c r="P1310" s="1" t="s">
        <v>2455</v>
      </c>
    </row>
    <row r="1311" customFormat="false" ht="15" hidden="false" customHeight="true" outlineLevel="0" collapsed="false">
      <c r="A1311" s="1" t="n">
        <v>2</v>
      </c>
      <c r="B1311" s="75" t="n">
        <v>46189</v>
      </c>
      <c r="C1311" s="1" t="n">
        <v>1</v>
      </c>
      <c r="D1311" s="1" t="s">
        <v>2453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3244</v>
      </c>
      <c r="N1311" s="1" t="n">
        <v>6</v>
      </c>
      <c r="O1311" s="1" t="n">
        <v>46.56</v>
      </c>
      <c r="P1311" s="1" t="s">
        <v>2455</v>
      </c>
    </row>
    <row r="1312" customFormat="false" ht="15" hidden="false" customHeight="true" outlineLevel="0" collapsed="false">
      <c r="A1312" s="1" t="n">
        <v>2</v>
      </c>
      <c r="B1312" s="75" t="n">
        <v>46189</v>
      </c>
      <c r="C1312" s="1" t="n">
        <v>1</v>
      </c>
      <c r="D1312" s="1" t="s">
        <v>2453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3244</v>
      </c>
      <c r="N1312" s="1" t="n">
        <v>6</v>
      </c>
      <c r="O1312" s="1" t="n">
        <v>46.56</v>
      </c>
      <c r="P1312" s="1" t="s">
        <v>2455</v>
      </c>
    </row>
    <row r="1313" customFormat="false" ht="15" hidden="false" customHeight="true" outlineLevel="0" collapsed="false">
      <c r="A1313" s="1" t="n">
        <v>2</v>
      </c>
      <c r="B1313" s="75" t="n">
        <v>46189</v>
      </c>
      <c r="C1313" s="1" t="n">
        <v>1</v>
      </c>
      <c r="D1313" s="1" t="s">
        <v>2453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3245</v>
      </c>
      <c r="N1313" s="1" t="n">
        <v>48</v>
      </c>
      <c r="O1313" s="1" t="n">
        <v>70.08</v>
      </c>
      <c r="P1313" s="1" t="s">
        <v>2455</v>
      </c>
    </row>
    <row r="1314" customFormat="false" ht="15" hidden="false" customHeight="true" outlineLevel="0" collapsed="false">
      <c r="A1314" s="1" t="n">
        <v>2</v>
      </c>
      <c r="B1314" s="75" t="n">
        <v>46189</v>
      </c>
      <c r="C1314" s="1" t="n">
        <v>1</v>
      </c>
      <c r="D1314" s="1" t="s">
        <v>2453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3246</v>
      </c>
      <c r="N1314" s="1" t="n">
        <v>48</v>
      </c>
      <c r="O1314" s="1" t="n">
        <v>70.08</v>
      </c>
      <c r="P1314" s="1" t="s">
        <v>2455</v>
      </c>
    </row>
    <row r="1315" customFormat="false" ht="15" hidden="false" customHeight="true" outlineLevel="0" collapsed="false">
      <c r="A1315" s="1" t="n">
        <v>2</v>
      </c>
      <c r="B1315" s="75" t="n">
        <v>46189</v>
      </c>
      <c r="C1315" s="1" t="n">
        <v>1</v>
      </c>
      <c r="D1315" s="1" t="s">
        <v>2453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3247</v>
      </c>
      <c r="N1315" s="1" t="n">
        <v>96</v>
      </c>
      <c r="O1315" s="1" t="n">
        <v>286.08</v>
      </c>
      <c r="P1315" s="1" t="s">
        <v>2455</v>
      </c>
    </row>
    <row r="1316" customFormat="false" ht="15" hidden="false" customHeight="true" outlineLevel="0" collapsed="false">
      <c r="A1316" s="1" t="n">
        <v>2</v>
      </c>
      <c r="B1316" s="75" t="n">
        <v>46189</v>
      </c>
      <c r="C1316" s="1" t="n">
        <v>1</v>
      </c>
      <c r="D1316" s="1" t="s">
        <v>2453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3248</v>
      </c>
      <c r="N1316" s="1" t="n">
        <v>12</v>
      </c>
      <c r="O1316" s="1" t="n">
        <v>31.2</v>
      </c>
      <c r="P1316" s="1" t="s">
        <v>2455</v>
      </c>
    </row>
    <row r="1317" customFormat="false" ht="15" hidden="false" customHeight="true" outlineLevel="0" collapsed="false">
      <c r="A1317" s="1" t="n">
        <v>2</v>
      </c>
      <c r="B1317" s="75" t="n">
        <v>46189</v>
      </c>
      <c r="C1317" s="1" t="n">
        <v>1</v>
      </c>
      <c r="D1317" s="1" t="s">
        <v>2453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3249</v>
      </c>
      <c r="N1317" s="1" t="n">
        <v>48</v>
      </c>
      <c r="O1317" s="1" t="n">
        <v>70.08</v>
      </c>
      <c r="P1317" s="1" t="s">
        <v>2455</v>
      </c>
    </row>
    <row r="1318" customFormat="false" ht="15" hidden="false" customHeight="true" outlineLevel="0" collapsed="false">
      <c r="A1318" s="1" t="n">
        <v>2</v>
      </c>
      <c r="B1318" s="75" t="n">
        <v>46189</v>
      </c>
      <c r="C1318" s="1" t="n">
        <v>1</v>
      </c>
      <c r="D1318" s="1" t="s">
        <v>2453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3250</v>
      </c>
      <c r="N1318" s="1" t="n">
        <v>48</v>
      </c>
      <c r="O1318" s="1" t="n">
        <v>70.08</v>
      </c>
      <c r="P1318" s="1" t="s">
        <v>2455</v>
      </c>
    </row>
    <row r="1319" customFormat="false" ht="15" hidden="false" customHeight="true" outlineLevel="0" collapsed="false">
      <c r="A1319" s="1" t="n">
        <v>2</v>
      </c>
      <c r="B1319" s="75" t="n">
        <v>46189</v>
      </c>
      <c r="C1319" s="1" t="n">
        <v>1</v>
      </c>
      <c r="D1319" s="1" t="s">
        <v>2453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3251</v>
      </c>
      <c r="N1319" s="1" t="n">
        <v>12</v>
      </c>
      <c r="O1319" s="1" t="n">
        <v>29.76</v>
      </c>
      <c r="P1319" s="1" t="s">
        <v>2455</v>
      </c>
    </row>
    <row r="1320" customFormat="false" ht="15" hidden="false" customHeight="true" outlineLevel="0" collapsed="false">
      <c r="A1320" s="1" t="n">
        <v>2</v>
      </c>
      <c r="B1320" s="75" t="n">
        <v>46189</v>
      </c>
      <c r="C1320" s="1" t="n">
        <v>1</v>
      </c>
      <c r="D1320" s="1" t="s">
        <v>2453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3252</v>
      </c>
      <c r="N1320" s="1" t="n">
        <v>50</v>
      </c>
      <c r="O1320" s="1" t="n">
        <v>48.24</v>
      </c>
      <c r="P1320" s="1" t="s">
        <v>2455</v>
      </c>
    </row>
    <row r="1321" customFormat="false" ht="15" hidden="false" customHeight="true" outlineLevel="0" collapsed="false">
      <c r="A1321" s="1" t="n">
        <v>2</v>
      </c>
      <c r="B1321" s="75" t="n">
        <v>46189</v>
      </c>
      <c r="C1321" s="1" t="n">
        <v>1</v>
      </c>
      <c r="D1321" s="1" t="s">
        <v>2453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3253</v>
      </c>
      <c r="N1321" s="1" t="n">
        <v>5</v>
      </c>
      <c r="O1321" s="1" t="n">
        <v>54.25</v>
      </c>
      <c r="P1321" s="1" t="s">
        <v>2455</v>
      </c>
    </row>
    <row r="1322" customFormat="false" ht="15" hidden="false" customHeight="true" outlineLevel="0" collapsed="false">
      <c r="A1322" s="1" t="n">
        <v>2</v>
      </c>
      <c r="B1322" s="75" t="n">
        <v>46189</v>
      </c>
      <c r="C1322" s="1" t="n">
        <v>1</v>
      </c>
      <c r="D1322" s="1" t="s">
        <v>2453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3254</v>
      </c>
      <c r="N1322" s="1" t="n">
        <v>60</v>
      </c>
      <c r="O1322" s="1" t="n">
        <v>48.74</v>
      </c>
      <c r="P1322" s="1" t="s">
        <v>2455</v>
      </c>
    </row>
    <row r="1323" customFormat="false" ht="15" hidden="false" customHeight="true" outlineLevel="0" collapsed="false">
      <c r="A1323" s="1" t="n">
        <v>2</v>
      </c>
      <c r="B1323" s="75" t="n">
        <v>46189</v>
      </c>
      <c r="C1323" s="1" t="n">
        <v>1</v>
      </c>
      <c r="D1323" s="1" t="s">
        <v>2453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3255</v>
      </c>
      <c r="N1323" s="1" t="n">
        <v>2</v>
      </c>
      <c r="O1323" s="1" t="n">
        <v>22.53</v>
      </c>
      <c r="P1323" s="1" t="s">
        <v>2455</v>
      </c>
    </row>
    <row r="1324" customFormat="false" ht="15" hidden="false" customHeight="true" outlineLevel="0" collapsed="false">
      <c r="A1324" s="1" t="n">
        <v>2</v>
      </c>
      <c r="B1324" s="75" t="n">
        <v>46189</v>
      </c>
      <c r="C1324" s="1" t="n">
        <v>1</v>
      </c>
      <c r="D1324" s="1" t="s">
        <v>2453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3256</v>
      </c>
      <c r="N1324" s="1" t="n">
        <v>2</v>
      </c>
      <c r="O1324" s="1" t="n">
        <v>12.98</v>
      </c>
      <c r="P1324" s="1" t="s">
        <v>2455</v>
      </c>
    </row>
    <row r="1325" customFormat="false" ht="15" hidden="false" customHeight="true" outlineLevel="0" collapsed="false">
      <c r="A1325" s="1" t="n">
        <v>2</v>
      </c>
      <c r="B1325" s="75" t="n">
        <v>46189</v>
      </c>
      <c r="C1325" s="1" t="n">
        <v>1</v>
      </c>
      <c r="D1325" s="1" t="s">
        <v>2453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3257</v>
      </c>
      <c r="N1325" s="1" t="n">
        <v>12</v>
      </c>
      <c r="O1325" s="1" t="n">
        <v>153</v>
      </c>
      <c r="P1325" s="1" t="s">
        <v>2455</v>
      </c>
    </row>
    <row r="1326" customFormat="false" ht="15" hidden="false" customHeight="true" outlineLevel="0" collapsed="false">
      <c r="A1326" s="1" t="n">
        <v>2</v>
      </c>
      <c r="B1326" s="75" t="n">
        <v>46189</v>
      </c>
      <c r="C1326" s="1" t="n">
        <v>1</v>
      </c>
      <c r="D1326" s="1" t="s">
        <v>2453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3258</v>
      </c>
      <c r="N1326" s="1" t="n">
        <v>300</v>
      </c>
      <c r="O1326" s="1" t="n">
        <v>142.62</v>
      </c>
      <c r="P1326" s="1" t="s">
        <v>2455</v>
      </c>
    </row>
    <row r="1327" customFormat="false" ht="15" hidden="false" customHeight="true" outlineLevel="0" collapsed="false">
      <c r="A1327" s="1" t="n">
        <v>2</v>
      </c>
      <c r="B1327" s="75" t="n">
        <v>46189</v>
      </c>
      <c r="C1327" s="1" t="n">
        <v>1</v>
      </c>
      <c r="D1327" s="1" t="s">
        <v>2453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3259</v>
      </c>
      <c r="N1327" s="1" t="n">
        <v>12</v>
      </c>
      <c r="O1327" s="1" t="n">
        <v>150</v>
      </c>
      <c r="P1327" s="1" t="s">
        <v>2455</v>
      </c>
    </row>
    <row r="1328" customFormat="false" ht="15" hidden="false" customHeight="true" outlineLevel="0" collapsed="false">
      <c r="A1328" s="1" t="n">
        <v>2</v>
      </c>
      <c r="B1328" s="75" t="n">
        <v>46189</v>
      </c>
      <c r="C1328" s="1" t="n">
        <v>1</v>
      </c>
      <c r="D1328" s="1" t="s">
        <v>2453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3260</v>
      </c>
      <c r="N1328" s="1" t="n">
        <v>60</v>
      </c>
      <c r="O1328" s="1" t="n">
        <v>120</v>
      </c>
      <c r="P1328" s="1" t="s">
        <v>2455</v>
      </c>
    </row>
    <row r="1329" customFormat="false" ht="15" hidden="false" customHeight="true" outlineLevel="0" collapsed="false">
      <c r="A1329" s="1" t="n">
        <v>2</v>
      </c>
      <c r="B1329" s="75" t="n">
        <v>46189</v>
      </c>
      <c r="C1329" s="1" t="n">
        <v>1</v>
      </c>
      <c r="D1329" s="1" t="s">
        <v>2453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3261</v>
      </c>
      <c r="N1329" s="1" t="n">
        <v>60</v>
      </c>
      <c r="O1329" s="1" t="n">
        <v>120</v>
      </c>
      <c r="P1329" s="1" t="s">
        <v>2455</v>
      </c>
    </row>
    <row r="1330" customFormat="false" ht="15" hidden="false" customHeight="true" outlineLevel="0" collapsed="false">
      <c r="A1330" s="1" t="n">
        <v>2</v>
      </c>
      <c r="B1330" s="75" t="n">
        <v>46189</v>
      </c>
      <c r="C1330" s="1" t="n">
        <v>1</v>
      </c>
      <c r="D1330" s="1" t="s">
        <v>2453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3262</v>
      </c>
      <c r="N1330" s="1" t="n">
        <v>60</v>
      </c>
      <c r="O1330" s="1" t="n">
        <v>120</v>
      </c>
      <c r="P1330" s="1" t="s">
        <v>2455</v>
      </c>
    </row>
    <row r="1331" customFormat="false" ht="15" hidden="false" customHeight="true" outlineLevel="0" collapsed="false">
      <c r="A1331" s="1" t="n">
        <v>2</v>
      </c>
      <c r="B1331" s="75" t="n">
        <v>46189</v>
      </c>
      <c r="C1331" s="1" t="n">
        <v>1</v>
      </c>
      <c r="D1331" s="1" t="s">
        <v>2453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3263</v>
      </c>
      <c r="N1331" s="1" t="n">
        <v>60</v>
      </c>
      <c r="O1331" s="1" t="n">
        <v>120</v>
      </c>
      <c r="P1331" s="1" t="s">
        <v>2455</v>
      </c>
    </row>
    <row r="1332" customFormat="false" ht="15" hidden="false" customHeight="true" outlineLevel="0" collapsed="false">
      <c r="A1332" s="1" t="n">
        <v>2</v>
      </c>
      <c r="B1332" s="75" t="n">
        <v>46189</v>
      </c>
      <c r="C1332" s="1" t="n">
        <v>1</v>
      </c>
      <c r="D1332" s="1" t="s">
        <v>2453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3264</v>
      </c>
      <c r="N1332" s="1" t="n">
        <v>12</v>
      </c>
      <c r="O1332" s="1" t="n">
        <v>171.6</v>
      </c>
      <c r="P1332" s="1" t="s">
        <v>2455</v>
      </c>
    </row>
    <row r="1333" customFormat="false" ht="15" hidden="false" customHeight="true" outlineLevel="0" collapsed="false">
      <c r="A1333" s="1" t="n">
        <v>2</v>
      </c>
      <c r="B1333" s="75" t="n">
        <v>46189</v>
      </c>
      <c r="C1333" s="1" t="n">
        <v>1</v>
      </c>
      <c r="D1333" s="1" t="s">
        <v>2453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3265</v>
      </c>
      <c r="N1333" s="1" t="n">
        <v>350</v>
      </c>
      <c r="O1333" s="1" t="n">
        <v>1400</v>
      </c>
      <c r="P1333" s="1" t="s">
        <v>2455</v>
      </c>
    </row>
    <row r="1334" customFormat="false" ht="15" hidden="false" customHeight="true" outlineLevel="0" collapsed="false">
      <c r="A1334" s="1" t="n">
        <v>2</v>
      </c>
      <c r="B1334" s="75" t="n">
        <v>46189</v>
      </c>
      <c r="C1334" s="1" t="n">
        <v>1</v>
      </c>
      <c r="D1334" s="1" t="s">
        <v>2453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2473</v>
      </c>
      <c r="N1334" s="1" t="n">
        <v>24</v>
      </c>
      <c r="O1334" s="1" t="n">
        <v>203.42</v>
      </c>
      <c r="P1334" s="1" t="s">
        <v>2455</v>
      </c>
    </row>
    <row r="1335" customFormat="false" ht="15" hidden="false" customHeight="true" outlineLevel="0" collapsed="false">
      <c r="A1335" s="1" t="n">
        <v>2</v>
      </c>
      <c r="B1335" s="75" t="n">
        <v>46189</v>
      </c>
      <c r="C1335" s="1" t="n">
        <v>1</v>
      </c>
      <c r="D1335" s="1" t="s">
        <v>2453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3266</v>
      </c>
      <c r="N1335" s="1" t="n">
        <v>96</v>
      </c>
      <c r="O1335" s="1" t="n">
        <v>195.36</v>
      </c>
      <c r="P1335" s="1" t="s">
        <v>2455</v>
      </c>
    </row>
    <row r="1336" customFormat="false" ht="15" hidden="false" customHeight="true" outlineLevel="0" collapsed="false">
      <c r="A1336" s="1" t="n">
        <v>2</v>
      </c>
      <c r="B1336" s="75" t="n">
        <v>46189</v>
      </c>
      <c r="C1336" s="1" t="n">
        <v>1</v>
      </c>
      <c r="D1336" s="1" t="s">
        <v>2453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2569</v>
      </c>
      <c r="N1336" s="1" t="n">
        <v>24</v>
      </c>
      <c r="O1336" s="1" t="n">
        <v>48.84</v>
      </c>
      <c r="P1336" s="1" t="s">
        <v>2455</v>
      </c>
    </row>
    <row r="1337" customFormat="false" ht="15" hidden="false" customHeight="true" outlineLevel="0" collapsed="false">
      <c r="A1337" s="1" t="n">
        <v>2</v>
      </c>
      <c r="B1337" s="75" t="n">
        <v>46189</v>
      </c>
      <c r="C1337" s="1" t="n">
        <v>1</v>
      </c>
      <c r="D1337" s="1" t="s">
        <v>2453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3267</v>
      </c>
      <c r="N1337" s="1" t="n">
        <v>120</v>
      </c>
      <c r="O1337" s="1" t="n">
        <v>329.67</v>
      </c>
      <c r="P1337" s="1" t="s">
        <v>2455</v>
      </c>
    </row>
    <row r="1338" customFormat="false" ht="15" hidden="false" customHeight="true" outlineLevel="0" collapsed="false">
      <c r="A1338" s="1" t="n">
        <v>2</v>
      </c>
      <c r="B1338" s="75" t="n">
        <v>46189</v>
      </c>
      <c r="C1338" s="1" t="n">
        <v>1</v>
      </c>
      <c r="D1338" s="1" t="s">
        <v>2453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2574</v>
      </c>
      <c r="N1338" s="1" t="n">
        <v>6</v>
      </c>
      <c r="O1338" s="1" t="n">
        <v>50.85</v>
      </c>
      <c r="P1338" s="1" t="s">
        <v>2455</v>
      </c>
    </row>
    <row r="1339" customFormat="false" ht="15" hidden="false" customHeight="true" outlineLevel="0" collapsed="false">
      <c r="A1339" s="1" t="n">
        <v>2</v>
      </c>
      <c r="B1339" s="75" t="n">
        <v>46189</v>
      </c>
      <c r="C1339" s="1" t="n">
        <v>1</v>
      </c>
      <c r="D1339" s="1" t="s">
        <v>2453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3268</v>
      </c>
      <c r="N1339" s="1" t="n">
        <v>12</v>
      </c>
      <c r="O1339" s="1" t="n">
        <v>15.14</v>
      </c>
      <c r="P1339" s="1" t="s">
        <v>2455</v>
      </c>
    </row>
    <row r="1340" customFormat="false" ht="15" hidden="false" customHeight="true" outlineLevel="0" collapsed="false">
      <c r="A1340" s="1" t="n">
        <v>2</v>
      </c>
      <c r="B1340" s="75" t="n">
        <v>46189</v>
      </c>
      <c r="C1340" s="1" t="n">
        <v>1</v>
      </c>
      <c r="D1340" s="1" t="s">
        <v>2453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2592</v>
      </c>
      <c r="N1340" s="1" t="n">
        <v>30</v>
      </c>
      <c r="O1340" s="1" t="n">
        <v>182.54</v>
      </c>
      <c r="P1340" s="1" t="s">
        <v>2455</v>
      </c>
    </row>
    <row r="1341" customFormat="false" ht="15" hidden="false" customHeight="true" outlineLevel="0" collapsed="false">
      <c r="A1341" s="1" t="n">
        <v>2</v>
      </c>
      <c r="B1341" s="75" t="n">
        <v>46189</v>
      </c>
      <c r="C1341" s="1" t="n">
        <v>1</v>
      </c>
      <c r="D1341" s="1" t="s">
        <v>2453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2580</v>
      </c>
      <c r="N1341" s="1" t="n">
        <v>60</v>
      </c>
      <c r="O1341" s="1" t="n">
        <v>190.48</v>
      </c>
      <c r="P1341" s="1" t="s">
        <v>2455</v>
      </c>
    </row>
    <row r="1342" customFormat="false" ht="15" hidden="false" customHeight="true" outlineLevel="0" collapsed="false">
      <c r="A1342" s="1" t="n">
        <v>2</v>
      </c>
      <c r="B1342" s="75" t="n">
        <v>46189</v>
      </c>
      <c r="C1342" s="1" t="n">
        <v>1</v>
      </c>
      <c r="D1342" s="1" t="s">
        <v>2453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2581</v>
      </c>
      <c r="N1342" s="1" t="n">
        <v>24</v>
      </c>
      <c r="O1342" s="1" t="n">
        <v>141.88</v>
      </c>
      <c r="P1342" s="1" t="s">
        <v>2455</v>
      </c>
    </row>
    <row r="1343" customFormat="false" ht="15" hidden="false" customHeight="true" outlineLevel="0" collapsed="false">
      <c r="A1343" s="1" t="n">
        <v>2</v>
      </c>
      <c r="B1343" s="75" t="n">
        <v>46189</v>
      </c>
      <c r="C1343" s="1" t="n">
        <v>1</v>
      </c>
      <c r="D1343" s="1" t="s">
        <v>2453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2583</v>
      </c>
      <c r="N1343" s="1" t="n">
        <v>24</v>
      </c>
      <c r="O1343" s="1" t="n">
        <v>74.24</v>
      </c>
      <c r="P1343" s="1" t="s">
        <v>2455</v>
      </c>
    </row>
    <row r="1344" customFormat="false" ht="15" hidden="false" customHeight="true" outlineLevel="0" collapsed="false">
      <c r="A1344" s="1" t="n">
        <v>2</v>
      </c>
      <c r="B1344" s="75" t="n">
        <v>46189</v>
      </c>
      <c r="C1344" s="1" t="n">
        <v>1</v>
      </c>
      <c r="D1344" s="1" t="s">
        <v>2453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2584</v>
      </c>
      <c r="N1344" s="1" t="n">
        <v>30</v>
      </c>
      <c r="O1344" s="1" t="n">
        <v>256.41</v>
      </c>
      <c r="P1344" s="1" t="s">
        <v>2455</v>
      </c>
    </row>
    <row r="1345" customFormat="false" ht="15" hidden="false" customHeight="true" outlineLevel="0" collapsed="false">
      <c r="A1345" s="1" t="n">
        <v>2</v>
      </c>
      <c r="B1345" s="75" t="n">
        <v>46189</v>
      </c>
      <c r="C1345" s="1" t="n">
        <v>1</v>
      </c>
      <c r="D1345" s="1" t="s">
        <v>2453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2479</v>
      </c>
      <c r="N1345" s="1" t="n">
        <v>18</v>
      </c>
      <c r="O1345" s="1" t="n">
        <v>170.7</v>
      </c>
      <c r="P1345" s="1" t="s">
        <v>2455</v>
      </c>
    </row>
    <row r="1346" customFormat="false" ht="15" hidden="false" customHeight="true" outlineLevel="0" collapsed="false">
      <c r="A1346" s="1" t="n">
        <v>2</v>
      </c>
      <c r="B1346" s="75" t="n">
        <v>46189</v>
      </c>
      <c r="C1346" s="1" t="n">
        <v>1</v>
      </c>
      <c r="D1346" s="1" t="s">
        <v>2453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2480</v>
      </c>
      <c r="N1346" s="1" t="n">
        <v>9</v>
      </c>
      <c r="O1346" s="1" t="n">
        <v>52.11</v>
      </c>
      <c r="P1346" s="1" t="s">
        <v>2455</v>
      </c>
    </row>
    <row r="1347" customFormat="false" ht="15" hidden="false" customHeight="true" outlineLevel="0" collapsed="false">
      <c r="A1347" s="1" t="n">
        <v>2</v>
      </c>
      <c r="B1347" s="75" t="n">
        <v>46189</v>
      </c>
      <c r="C1347" s="1" t="n">
        <v>1</v>
      </c>
      <c r="D1347" s="1" t="s">
        <v>2453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2481</v>
      </c>
      <c r="N1347" s="1" t="n">
        <v>18</v>
      </c>
      <c r="O1347" s="1" t="n">
        <v>119.78</v>
      </c>
      <c r="P1347" s="1" t="s">
        <v>2455</v>
      </c>
    </row>
    <row r="1348" customFormat="false" ht="15" hidden="false" customHeight="true" outlineLevel="0" collapsed="false">
      <c r="A1348" s="1" t="n">
        <v>2</v>
      </c>
      <c r="B1348" s="75" t="n">
        <v>46189</v>
      </c>
      <c r="C1348" s="1" t="n">
        <v>1</v>
      </c>
      <c r="D1348" s="1" t="s">
        <v>2453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2671</v>
      </c>
      <c r="N1348" s="1" t="n">
        <v>30</v>
      </c>
      <c r="O1348" s="1" t="n">
        <v>164.53</v>
      </c>
      <c r="P1348" s="1" t="s">
        <v>2455</v>
      </c>
    </row>
    <row r="1349" customFormat="false" ht="15" hidden="false" customHeight="true" outlineLevel="0" collapsed="false">
      <c r="A1349" s="1" t="n">
        <v>2</v>
      </c>
      <c r="B1349" s="75" t="n">
        <v>46189</v>
      </c>
      <c r="C1349" s="1" t="n">
        <v>1</v>
      </c>
      <c r="D1349" s="1" t="s">
        <v>2453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3269</v>
      </c>
      <c r="N1349" s="1" t="n">
        <v>12</v>
      </c>
      <c r="O1349" s="1" t="n">
        <v>22.59</v>
      </c>
      <c r="P1349" s="1" t="s">
        <v>2455</v>
      </c>
    </row>
    <row r="1350" customFormat="false" ht="15" hidden="false" customHeight="true" outlineLevel="0" collapsed="false">
      <c r="A1350" s="1" t="n">
        <v>2</v>
      </c>
      <c r="B1350" s="75" t="n">
        <v>46189</v>
      </c>
      <c r="C1350" s="1" t="n">
        <v>1</v>
      </c>
      <c r="D1350" s="1" t="s">
        <v>2453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3007</v>
      </c>
      <c r="N1350" s="1" t="n">
        <v>6</v>
      </c>
      <c r="O1350" s="1" t="n">
        <v>44.99</v>
      </c>
      <c r="P1350" s="1" t="s">
        <v>2455</v>
      </c>
    </row>
    <row r="1351" customFormat="false" ht="15" hidden="false" customHeight="true" outlineLevel="0" collapsed="false">
      <c r="A1351" s="1" t="n">
        <v>2</v>
      </c>
      <c r="B1351" s="75" t="n">
        <v>46189</v>
      </c>
      <c r="C1351" s="1" t="n">
        <v>1</v>
      </c>
      <c r="D1351" s="1" t="s">
        <v>2453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2586</v>
      </c>
      <c r="N1351" s="1" t="n">
        <v>72</v>
      </c>
      <c r="O1351" s="1" t="n">
        <v>634.43</v>
      </c>
      <c r="P1351" s="1" t="s">
        <v>2455</v>
      </c>
    </row>
    <row r="1352" customFormat="false" ht="15" hidden="false" customHeight="true" outlineLevel="0" collapsed="false">
      <c r="A1352" s="1" t="n">
        <v>2</v>
      </c>
      <c r="B1352" s="75" t="n">
        <v>46189</v>
      </c>
      <c r="C1352" s="1" t="n">
        <v>1</v>
      </c>
      <c r="D1352" s="1" t="s">
        <v>2453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2587</v>
      </c>
      <c r="N1352" s="1" t="n">
        <v>36</v>
      </c>
      <c r="O1352" s="1" t="n">
        <v>123.08</v>
      </c>
      <c r="P1352" s="1" t="s">
        <v>2455</v>
      </c>
    </row>
    <row r="1353" customFormat="false" ht="15" hidden="false" customHeight="true" outlineLevel="0" collapsed="false">
      <c r="A1353" s="1" t="n">
        <v>2</v>
      </c>
      <c r="B1353" s="75" t="n">
        <v>46189</v>
      </c>
      <c r="C1353" s="1" t="n">
        <v>2</v>
      </c>
      <c r="D1353" s="1" t="s">
        <v>2544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2546</v>
      </c>
      <c r="N1353" s="1" t="n">
        <v>13</v>
      </c>
      <c r="O1353" s="1" t="n">
        <v>93.86</v>
      </c>
      <c r="P1353" s="1" t="s">
        <v>2455</v>
      </c>
    </row>
    <row r="1354" customFormat="false" ht="15" hidden="false" customHeight="true" outlineLevel="0" collapsed="false">
      <c r="A1354" s="1" t="n">
        <v>2</v>
      </c>
      <c r="B1354" s="75" t="n">
        <v>46189</v>
      </c>
      <c r="C1354" s="1" t="n">
        <v>2</v>
      </c>
      <c r="D1354" s="1" t="s">
        <v>2544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2547</v>
      </c>
      <c r="N1354" s="1" t="n">
        <v>24</v>
      </c>
      <c r="O1354" s="1" t="n">
        <v>170</v>
      </c>
      <c r="P1354" s="1" t="s">
        <v>2455</v>
      </c>
    </row>
    <row r="1355" customFormat="false" ht="15" hidden="false" customHeight="true" outlineLevel="0" collapsed="false">
      <c r="A1355" s="1" t="n">
        <v>2</v>
      </c>
      <c r="B1355" s="75" t="n">
        <v>46189</v>
      </c>
      <c r="C1355" s="1" t="n">
        <v>2</v>
      </c>
      <c r="D1355" s="1" t="s">
        <v>2544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3270</v>
      </c>
      <c r="N1355" s="1" t="n">
        <v>4</v>
      </c>
      <c r="O1355" s="1" t="n">
        <v>40</v>
      </c>
      <c r="P1355" s="1" t="s">
        <v>2455</v>
      </c>
    </row>
    <row r="1356" customFormat="false" ht="15" hidden="false" customHeight="true" outlineLevel="0" collapsed="false">
      <c r="A1356" s="1" t="n">
        <v>2</v>
      </c>
      <c r="B1356" s="75" t="n">
        <v>46189</v>
      </c>
      <c r="C1356" s="1" t="n">
        <v>2</v>
      </c>
      <c r="D1356" s="1" t="s">
        <v>2544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2548</v>
      </c>
      <c r="N1356" s="1" t="n">
        <v>20</v>
      </c>
      <c r="O1356" s="1" t="n">
        <v>100</v>
      </c>
      <c r="P1356" s="1" t="s">
        <v>2455</v>
      </c>
    </row>
    <row r="1357" customFormat="false" ht="15" hidden="false" customHeight="true" outlineLevel="0" collapsed="false">
      <c r="A1357" s="1" t="n">
        <v>2</v>
      </c>
      <c r="B1357" s="75" t="n">
        <v>46189</v>
      </c>
      <c r="C1357" s="1" t="n">
        <v>2</v>
      </c>
      <c r="D1357" s="1" t="s">
        <v>2544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2705</v>
      </c>
      <c r="N1357" s="1" t="n">
        <v>10</v>
      </c>
      <c r="O1357" s="1" t="n">
        <v>53.3</v>
      </c>
      <c r="P1357" s="1" t="s">
        <v>2455</v>
      </c>
    </row>
    <row r="1358" customFormat="false" ht="15" hidden="false" customHeight="true" outlineLevel="0" collapsed="false">
      <c r="A1358" s="1" t="n">
        <v>2</v>
      </c>
      <c r="B1358" s="75" t="n">
        <v>46189</v>
      </c>
      <c r="C1358" s="1" t="n">
        <v>2</v>
      </c>
      <c r="D1358" s="1" t="s">
        <v>2544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2552</v>
      </c>
      <c r="N1358" s="1" t="n">
        <v>5</v>
      </c>
      <c r="O1358" s="1" t="n">
        <v>25</v>
      </c>
      <c r="P1358" s="1" t="s">
        <v>2455</v>
      </c>
    </row>
    <row r="1359" customFormat="false" ht="15" hidden="false" customHeight="true" outlineLevel="0" collapsed="false">
      <c r="A1359" s="1" t="n">
        <v>2</v>
      </c>
      <c r="B1359" s="75" t="n">
        <v>46189</v>
      </c>
      <c r="C1359" s="1" t="n">
        <v>2</v>
      </c>
      <c r="D1359" s="1" t="s">
        <v>2544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2553</v>
      </c>
      <c r="N1359" s="1" t="n">
        <v>3</v>
      </c>
      <c r="O1359" s="1" t="n">
        <v>75</v>
      </c>
      <c r="P1359" s="1" t="s">
        <v>2455</v>
      </c>
    </row>
    <row r="1360" customFormat="false" ht="15" hidden="false" customHeight="true" outlineLevel="0" collapsed="false">
      <c r="A1360" s="1" t="n">
        <v>2</v>
      </c>
      <c r="B1360" s="75" t="n">
        <v>46189</v>
      </c>
      <c r="C1360" s="1" t="n">
        <v>2</v>
      </c>
      <c r="D1360" s="1" t="s">
        <v>2544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2554</v>
      </c>
      <c r="N1360" s="1" t="n">
        <v>3</v>
      </c>
      <c r="O1360" s="1" t="n">
        <v>54</v>
      </c>
      <c r="P1360" s="1" t="s">
        <v>2455</v>
      </c>
    </row>
    <row r="1361" customFormat="false" ht="15" hidden="false" customHeight="true" outlineLevel="0" collapsed="false">
      <c r="A1361" s="1" t="n">
        <v>2</v>
      </c>
      <c r="B1361" s="75" t="n">
        <v>46189</v>
      </c>
      <c r="C1361" s="1" t="n">
        <v>2</v>
      </c>
      <c r="D1361" s="1" t="s">
        <v>2544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2555</v>
      </c>
      <c r="N1361" s="1" t="n">
        <v>1</v>
      </c>
      <c r="O1361" s="1" t="n">
        <v>13</v>
      </c>
      <c r="P1361" s="1" t="s">
        <v>2455</v>
      </c>
    </row>
    <row r="1362" customFormat="false" ht="15" hidden="false" customHeight="true" outlineLevel="0" collapsed="false">
      <c r="A1362" s="1" t="n">
        <v>2</v>
      </c>
      <c r="B1362" s="75" t="n">
        <v>46189</v>
      </c>
      <c r="C1362" s="1" t="n">
        <v>2</v>
      </c>
      <c r="D1362" s="1" t="s">
        <v>2544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2706</v>
      </c>
      <c r="N1362" s="1" t="n">
        <v>5</v>
      </c>
      <c r="O1362" s="1" t="n">
        <v>55</v>
      </c>
      <c r="P1362" s="1" t="s">
        <v>2455</v>
      </c>
    </row>
    <row r="1363" customFormat="false" ht="15" hidden="false" customHeight="true" outlineLevel="0" collapsed="false">
      <c r="A1363" s="1" t="n">
        <v>2</v>
      </c>
      <c r="B1363" s="75" t="n">
        <v>46189</v>
      </c>
      <c r="C1363" s="1" t="n">
        <v>2</v>
      </c>
      <c r="D1363" s="1" t="s">
        <v>2544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2556</v>
      </c>
      <c r="N1363" s="1" t="n">
        <v>20</v>
      </c>
      <c r="O1363" s="1" t="n">
        <v>100</v>
      </c>
      <c r="P1363" s="1" t="s">
        <v>2455</v>
      </c>
    </row>
    <row r="1364" customFormat="false" ht="15" hidden="false" customHeight="true" outlineLevel="0" collapsed="false">
      <c r="A1364" s="1" t="n">
        <v>2</v>
      </c>
      <c r="B1364" s="75" t="n">
        <v>46189</v>
      </c>
      <c r="C1364" s="1" t="n">
        <v>2</v>
      </c>
      <c r="D1364" s="1" t="s">
        <v>2544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2557</v>
      </c>
      <c r="N1364" s="1" t="n">
        <v>47</v>
      </c>
      <c r="O1364" s="1" t="n">
        <v>175</v>
      </c>
      <c r="P1364" s="1" t="s">
        <v>2455</v>
      </c>
    </row>
    <row r="1365" customFormat="false" ht="15" hidden="false" customHeight="true" outlineLevel="0" collapsed="false">
      <c r="A1365" s="1" t="n">
        <v>2</v>
      </c>
      <c r="B1365" s="75" t="n">
        <v>46189</v>
      </c>
      <c r="C1365" s="1" t="n">
        <v>2</v>
      </c>
      <c r="D1365" s="1" t="s">
        <v>2544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2558</v>
      </c>
      <c r="N1365" s="1" t="n">
        <v>14</v>
      </c>
      <c r="O1365" s="1" t="n">
        <v>42</v>
      </c>
      <c r="P1365" s="1" t="s">
        <v>2455</v>
      </c>
    </row>
    <row r="1366" customFormat="false" ht="15" hidden="false" customHeight="true" outlineLevel="0" collapsed="false">
      <c r="A1366" s="1" t="n">
        <v>2</v>
      </c>
      <c r="B1366" s="75" t="n">
        <v>46189</v>
      </c>
      <c r="C1366" s="1" t="n">
        <v>2</v>
      </c>
      <c r="D1366" s="1" t="s">
        <v>2544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3271</v>
      </c>
      <c r="N1366" s="1" t="n">
        <v>1</v>
      </c>
      <c r="O1366" s="1" t="n">
        <v>35</v>
      </c>
      <c r="P1366" s="1" t="s">
        <v>2455</v>
      </c>
    </row>
    <row r="1367" customFormat="false" ht="15" hidden="false" customHeight="true" outlineLevel="0" collapsed="false">
      <c r="A1367" s="1" t="n">
        <v>2</v>
      </c>
      <c r="B1367" s="75" t="n">
        <v>46189</v>
      </c>
      <c r="C1367" s="1" t="n">
        <v>2</v>
      </c>
      <c r="D1367" s="1" t="s">
        <v>2544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2560</v>
      </c>
      <c r="N1367" s="1" t="n">
        <v>20</v>
      </c>
      <c r="O1367" s="1" t="n">
        <v>120</v>
      </c>
      <c r="P1367" s="1" t="s">
        <v>2455</v>
      </c>
    </row>
    <row r="1368" customFormat="false" ht="15" hidden="false" customHeight="true" outlineLevel="0" collapsed="false">
      <c r="A1368" s="1" t="n">
        <v>2</v>
      </c>
      <c r="B1368" s="75" t="n">
        <v>46189</v>
      </c>
      <c r="C1368" s="1" t="n">
        <v>2</v>
      </c>
      <c r="D1368" s="1" t="s">
        <v>2544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2707</v>
      </c>
      <c r="N1368" s="1" t="n">
        <v>14</v>
      </c>
      <c r="O1368" s="1" t="n">
        <v>77</v>
      </c>
      <c r="P1368" s="1" t="s">
        <v>2455</v>
      </c>
    </row>
    <row r="1369" customFormat="false" ht="15" hidden="false" customHeight="true" outlineLevel="0" collapsed="false">
      <c r="A1369" s="1" t="n">
        <v>2</v>
      </c>
      <c r="B1369" s="75" t="n">
        <v>46189</v>
      </c>
      <c r="C1369" s="1" t="n">
        <v>2</v>
      </c>
      <c r="D1369" s="1" t="s">
        <v>2544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2561</v>
      </c>
      <c r="N1369" s="1" t="n">
        <v>40</v>
      </c>
      <c r="O1369" s="1" t="n">
        <v>240</v>
      </c>
      <c r="P1369" s="1" t="s">
        <v>2455</v>
      </c>
    </row>
    <row r="1370" customFormat="false" ht="15" hidden="false" customHeight="true" outlineLevel="0" collapsed="false">
      <c r="A1370" s="1" t="n">
        <v>2</v>
      </c>
      <c r="B1370" s="75" t="n">
        <v>46189</v>
      </c>
      <c r="C1370" s="1" t="n">
        <v>2</v>
      </c>
      <c r="D1370" s="1" t="s">
        <v>2544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2562</v>
      </c>
      <c r="N1370" s="1" t="n">
        <v>10</v>
      </c>
      <c r="O1370" s="1" t="n">
        <v>30</v>
      </c>
      <c r="P1370" s="1" t="s">
        <v>2455</v>
      </c>
    </row>
    <row r="1371" customFormat="false" ht="15" hidden="false" customHeight="true" outlineLevel="0" collapsed="false">
      <c r="A1371" s="1" t="n">
        <v>2</v>
      </c>
      <c r="B1371" s="75" t="n">
        <v>46189</v>
      </c>
      <c r="C1371" s="1" t="n">
        <v>2</v>
      </c>
      <c r="D1371" s="1" t="s">
        <v>2544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2563</v>
      </c>
      <c r="N1371" s="1" t="n">
        <v>5</v>
      </c>
      <c r="O1371" s="1" t="n">
        <v>15</v>
      </c>
      <c r="P1371" s="1" t="s">
        <v>2455</v>
      </c>
    </row>
    <row r="1372" customFormat="false" ht="15" hidden="false" customHeight="true" outlineLevel="0" collapsed="false">
      <c r="A1372" s="1" t="n">
        <v>2</v>
      </c>
      <c r="B1372" s="75" t="n">
        <v>46189</v>
      </c>
      <c r="C1372" s="1" t="n">
        <v>6</v>
      </c>
      <c r="D1372" s="1" t="s">
        <v>2564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2546</v>
      </c>
      <c r="N1372" s="1" t="n">
        <v>13</v>
      </c>
      <c r="O1372" s="1" t="n">
        <v>93.86</v>
      </c>
      <c r="P1372" s="1" t="s">
        <v>2455</v>
      </c>
    </row>
    <row r="1373" customFormat="false" ht="15" hidden="false" customHeight="true" outlineLevel="0" collapsed="false">
      <c r="A1373" s="1" t="n">
        <v>2</v>
      </c>
      <c r="B1373" s="75" t="n">
        <v>46189</v>
      </c>
      <c r="C1373" s="1" t="n">
        <v>6</v>
      </c>
      <c r="D1373" s="1" t="s">
        <v>2564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2547</v>
      </c>
      <c r="N1373" s="1" t="n">
        <v>24</v>
      </c>
      <c r="O1373" s="1" t="n">
        <v>170</v>
      </c>
      <c r="P1373" s="1" t="s">
        <v>2455</v>
      </c>
    </row>
    <row r="1374" customFormat="false" ht="15" hidden="false" customHeight="true" outlineLevel="0" collapsed="false">
      <c r="A1374" s="1" t="n">
        <v>2</v>
      </c>
      <c r="B1374" s="75" t="n">
        <v>46189</v>
      </c>
      <c r="C1374" s="1" t="n">
        <v>6</v>
      </c>
      <c r="D1374" s="1" t="s">
        <v>2564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3270</v>
      </c>
      <c r="N1374" s="1" t="n">
        <v>4</v>
      </c>
      <c r="O1374" s="1" t="n">
        <v>40</v>
      </c>
      <c r="P1374" s="1" t="s">
        <v>2455</v>
      </c>
    </row>
    <row r="1375" customFormat="false" ht="15" hidden="false" customHeight="true" outlineLevel="0" collapsed="false">
      <c r="A1375" s="1" t="n">
        <v>2</v>
      </c>
      <c r="B1375" s="75" t="n">
        <v>46189</v>
      </c>
      <c r="C1375" s="1" t="n">
        <v>6</v>
      </c>
      <c r="D1375" s="1" t="s">
        <v>2564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2548</v>
      </c>
      <c r="N1375" s="1" t="n">
        <v>20</v>
      </c>
      <c r="O1375" s="1" t="n">
        <v>100</v>
      </c>
      <c r="P1375" s="1" t="s">
        <v>2455</v>
      </c>
    </row>
    <row r="1376" customFormat="false" ht="15" hidden="false" customHeight="true" outlineLevel="0" collapsed="false">
      <c r="A1376" s="1" t="n">
        <v>2</v>
      </c>
      <c r="B1376" s="75" t="n">
        <v>46189</v>
      </c>
      <c r="C1376" s="1" t="n">
        <v>6</v>
      </c>
      <c r="D1376" s="1" t="s">
        <v>2564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2705</v>
      </c>
      <c r="N1376" s="1" t="n">
        <v>10</v>
      </c>
      <c r="O1376" s="1" t="n">
        <v>53.3</v>
      </c>
      <c r="P1376" s="1" t="s">
        <v>2455</v>
      </c>
    </row>
    <row r="1377" customFormat="false" ht="15" hidden="false" customHeight="true" outlineLevel="0" collapsed="false">
      <c r="A1377" s="1" t="n">
        <v>2</v>
      </c>
      <c r="B1377" s="75" t="n">
        <v>46189</v>
      </c>
      <c r="C1377" s="1" t="n">
        <v>6</v>
      </c>
      <c r="D1377" s="1" t="s">
        <v>2564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2552</v>
      </c>
      <c r="N1377" s="1" t="n">
        <v>5</v>
      </c>
      <c r="O1377" s="1" t="n">
        <v>25</v>
      </c>
      <c r="P1377" s="1" t="s">
        <v>2455</v>
      </c>
    </row>
    <row r="1378" customFormat="false" ht="15" hidden="false" customHeight="true" outlineLevel="0" collapsed="false">
      <c r="A1378" s="1" t="n">
        <v>2</v>
      </c>
      <c r="B1378" s="75" t="n">
        <v>46189</v>
      </c>
      <c r="C1378" s="1" t="n">
        <v>6</v>
      </c>
      <c r="D1378" s="1" t="s">
        <v>2564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2553</v>
      </c>
      <c r="N1378" s="1" t="n">
        <v>3</v>
      </c>
      <c r="O1378" s="1" t="n">
        <v>75</v>
      </c>
      <c r="P1378" s="1" t="s">
        <v>2455</v>
      </c>
    </row>
    <row r="1379" customFormat="false" ht="15" hidden="false" customHeight="true" outlineLevel="0" collapsed="false">
      <c r="A1379" s="1" t="n">
        <v>2</v>
      </c>
      <c r="B1379" s="75" t="n">
        <v>46189</v>
      </c>
      <c r="C1379" s="1" t="n">
        <v>6</v>
      </c>
      <c r="D1379" s="1" t="s">
        <v>2564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2554</v>
      </c>
      <c r="N1379" s="1" t="n">
        <v>3</v>
      </c>
      <c r="O1379" s="1" t="n">
        <v>54</v>
      </c>
      <c r="P1379" s="1" t="s">
        <v>2455</v>
      </c>
    </row>
    <row r="1380" customFormat="false" ht="15" hidden="false" customHeight="true" outlineLevel="0" collapsed="false">
      <c r="A1380" s="1" t="n">
        <v>2</v>
      </c>
      <c r="B1380" s="75" t="n">
        <v>46189</v>
      </c>
      <c r="C1380" s="1" t="n">
        <v>6</v>
      </c>
      <c r="D1380" s="1" t="s">
        <v>2564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2555</v>
      </c>
      <c r="N1380" s="1" t="n">
        <v>1</v>
      </c>
      <c r="O1380" s="1" t="n">
        <v>13</v>
      </c>
      <c r="P1380" s="1" t="s">
        <v>2455</v>
      </c>
    </row>
    <row r="1381" customFormat="false" ht="15" hidden="false" customHeight="true" outlineLevel="0" collapsed="false">
      <c r="A1381" s="1" t="n">
        <v>2</v>
      </c>
      <c r="B1381" s="75" t="n">
        <v>46189</v>
      </c>
      <c r="C1381" s="1" t="n">
        <v>6</v>
      </c>
      <c r="D1381" s="1" t="s">
        <v>2564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2706</v>
      </c>
      <c r="N1381" s="1" t="n">
        <v>5</v>
      </c>
      <c r="O1381" s="1" t="n">
        <v>55</v>
      </c>
      <c r="P1381" s="1" t="s">
        <v>2455</v>
      </c>
    </row>
    <row r="1382" customFormat="false" ht="15" hidden="false" customHeight="true" outlineLevel="0" collapsed="false">
      <c r="A1382" s="1" t="n">
        <v>2</v>
      </c>
      <c r="B1382" s="75" t="n">
        <v>46189</v>
      </c>
      <c r="C1382" s="1" t="n">
        <v>6</v>
      </c>
      <c r="D1382" s="1" t="s">
        <v>2564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2556</v>
      </c>
      <c r="N1382" s="1" t="n">
        <v>20</v>
      </c>
      <c r="O1382" s="1" t="n">
        <v>100</v>
      </c>
      <c r="P1382" s="1" t="s">
        <v>2455</v>
      </c>
    </row>
    <row r="1383" customFormat="false" ht="15" hidden="false" customHeight="true" outlineLevel="0" collapsed="false">
      <c r="A1383" s="1" t="n">
        <v>2</v>
      </c>
      <c r="B1383" s="75" t="n">
        <v>46189</v>
      </c>
      <c r="C1383" s="1" t="n">
        <v>6</v>
      </c>
      <c r="D1383" s="1" t="s">
        <v>2564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2557</v>
      </c>
      <c r="N1383" s="1" t="n">
        <v>47</v>
      </c>
      <c r="O1383" s="1" t="n">
        <v>175</v>
      </c>
      <c r="P1383" s="1" t="s">
        <v>2455</v>
      </c>
    </row>
    <row r="1384" customFormat="false" ht="15" hidden="false" customHeight="true" outlineLevel="0" collapsed="false">
      <c r="A1384" s="1" t="n">
        <v>2</v>
      </c>
      <c r="B1384" s="75" t="n">
        <v>46189</v>
      </c>
      <c r="C1384" s="1" t="n">
        <v>6</v>
      </c>
      <c r="D1384" s="1" t="s">
        <v>2564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2558</v>
      </c>
      <c r="N1384" s="1" t="n">
        <v>14</v>
      </c>
      <c r="O1384" s="1" t="n">
        <v>42</v>
      </c>
      <c r="P1384" s="1" t="s">
        <v>2455</v>
      </c>
    </row>
    <row r="1385" customFormat="false" ht="15" hidden="false" customHeight="true" outlineLevel="0" collapsed="false">
      <c r="A1385" s="1" t="n">
        <v>2</v>
      </c>
      <c r="B1385" s="75" t="n">
        <v>46189</v>
      </c>
      <c r="C1385" s="1" t="n">
        <v>6</v>
      </c>
      <c r="D1385" s="1" t="s">
        <v>2564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3271</v>
      </c>
      <c r="N1385" s="1" t="n">
        <v>1</v>
      </c>
      <c r="O1385" s="1" t="n">
        <v>35</v>
      </c>
      <c r="P1385" s="1" t="s">
        <v>2455</v>
      </c>
    </row>
    <row r="1386" customFormat="false" ht="15" hidden="false" customHeight="true" outlineLevel="0" collapsed="false">
      <c r="A1386" s="1" t="n">
        <v>2</v>
      </c>
      <c r="B1386" s="75" t="n">
        <v>46189</v>
      </c>
      <c r="C1386" s="1" t="n">
        <v>6</v>
      </c>
      <c r="D1386" s="1" t="s">
        <v>2564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2560</v>
      </c>
      <c r="N1386" s="1" t="n">
        <v>20</v>
      </c>
      <c r="O1386" s="1" t="n">
        <v>120</v>
      </c>
      <c r="P1386" s="1" t="s">
        <v>2455</v>
      </c>
    </row>
    <row r="1387" customFormat="false" ht="15" hidden="false" customHeight="true" outlineLevel="0" collapsed="false">
      <c r="A1387" s="1" t="n">
        <v>2</v>
      </c>
      <c r="B1387" s="75" t="n">
        <v>46189</v>
      </c>
      <c r="C1387" s="1" t="n">
        <v>6</v>
      </c>
      <c r="D1387" s="1" t="s">
        <v>2564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2707</v>
      </c>
      <c r="N1387" s="1" t="n">
        <v>14</v>
      </c>
      <c r="O1387" s="1" t="n">
        <v>77</v>
      </c>
      <c r="P1387" s="1" t="s">
        <v>2455</v>
      </c>
    </row>
    <row r="1388" customFormat="false" ht="15" hidden="false" customHeight="true" outlineLevel="0" collapsed="false">
      <c r="A1388" s="1" t="n">
        <v>2</v>
      </c>
      <c r="B1388" s="75" t="n">
        <v>46189</v>
      </c>
      <c r="C1388" s="1" t="n">
        <v>6</v>
      </c>
      <c r="D1388" s="1" t="s">
        <v>2564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2561</v>
      </c>
      <c r="N1388" s="1" t="n">
        <v>40</v>
      </c>
      <c r="O1388" s="1" t="n">
        <v>240</v>
      </c>
      <c r="P1388" s="1" t="s">
        <v>2455</v>
      </c>
    </row>
    <row r="1389" customFormat="false" ht="15" hidden="false" customHeight="true" outlineLevel="0" collapsed="false">
      <c r="A1389" s="1" t="n">
        <v>2</v>
      </c>
      <c r="B1389" s="75" t="n">
        <v>46189</v>
      </c>
      <c r="C1389" s="1" t="n">
        <v>6</v>
      </c>
      <c r="D1389" s="1" t="s">
        <v>2564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2562</v>
      </c>
      <c r="N1389" s="1" t="n">
        <v>10</v>
      </c>
      <c r="O1389" s="1" t="n">
        <v>30</v>
      </c>
      <c r="P1389" s="1" t="s">
        <v>2455</v>
      </c>
    </row>
    <row r="1390" customFormat="false" ht="15" hidden="false" customHeight="true" outlineLevel="0" collapsed="false">
      <c r="A1390" s="1" t="n">
        <v>2</v>
      </c>
      <c r="B1390" s="75" t="n">
        <v>46189</v>
      </c>
      <c r="C1390" s="1" t="n">
        <v>6</v>
      </c>
      <c r="D1390" s="1" t="s">
        <v>2564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2563</v>
      </c>
      <c r="N1390" s="1" t="n">
        <v>5</v>
      </c>
      <c r="O1390" s="1" t="n">
        <v>15</v>
      </c>
      <c r="P1390" s="1" t="s">
        <v>2455</v>
      </c>
    </row>
    <row r="1391" customFormat="false" ht="15" hidden="false" customHeight="true" outlineLevel="0" collapsed="false">
      <c r="A1391" s="1" t="n">
        <v>2</v>
      </c>
      <c r="B1391" s="75" t="n">
        <v>46189</v>
      </c>
      <c r="C1391" s="1" t="n">
        <v>11</v>
      </c>
      <c r="D1391" s="1" t="s">
        <v>2482</v>
      </c>
      <c r="E1391" s="1" t="n">
        <v>1391</v>
      </c>
      <c r="F1391" s="1" t="s">
        <v>2361</v>
      </c>
      <c r="I1391" s="1" t="n">
        <v>394</v>
      </c>
      <c r="J1391" s="1" t="n">
        <v>25750</v>
      </c>
      <c r="K1391" s="1" t="n">
        <v>78937529</v>
      </c>
      <c r="L1391" s="1" t="s">
        <v>3272</v>
      </c>
      <c r="N1391" s="1" t="n">
        <v>50</v>
      </c>
      <c r="O1391" s="1" t="n">
        <v>195</v>
      </c>
      <c r="P1391" s="1" t="s">
        <v>2455</v>
      </c>
    </row>
    <row r="1392" customFormat="false" ht="15" hidden="false" customHeight="true" outlineLevel="0" collapsed="false">
      <c r="A1392" s="1" t="n">
        <v>2</v>
      </c>
      <c r="B1392" s="75" t="n">
        <v>46189</v>
      </c>
      <c r="C1392" s="1" t="n">
        <v>11</v>
      </c>
      <c r="D1392" s="1" t="s">
        <v>2482</v>
      </c>
      <c r="E1392" s="1" t="n">
        <v>1391</v>
      </c>
      <c r="F1392" s="1" t="s">
        <v>2361</v>
      </c>
      <c r="I1392" s="1" t="n">
        <v>394</v>
      </c>
      <c r="J1392" s="1" t="n">
        <v>36733</v>
      </c>
      <c r="K1392" s="1" t="n">
        <v>78939035</v>
      </c>
      <c r="L1392" s="1" t="s">
        <v>3273</v>
      </c>
      <c r="N1392" s="1" t="n">
        <v>50</v>
      </c>
      <c r="O1392" s="1" t="n">
        <v>195</v>
      </c>
      <c r="P1392" s="1" t="s">
        <v>2455</v>
      </c>
    </row>
    <row r="1393" customFormat="false" ht="15" hidden="false" customHeight="true" outlineLevel="0" collapsed="false">
      <c r="A1393" s="1" t="n">
        <v>2</v>
      </c>
      <c r="B1393" s="75" t="n">
        <v>46189</v>
      </c>
      <c r="C1393" s="1" t="n">
        <v>11</v>
      </c>
      <c r="D1393" s="1" t="s">
        <v>2482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3274</v>
      </c>
      <c r="N1393" s="1" t="n">
        <v>42</v>
      </c>
      <c r="O1393" s="1" t="n">
        <v>88.89</v>
      </c>
      <c r="P1393" s="1" t="s">
        <v>2455</v>
      </c>
    </row>
    <row r="1394" customFormat="false" ht="15" hidden="false" customHeight="true" outlineLevel="0" collapsed="false">
      <c r="A1394" s="1" t="n">
        <v>2</v>
      </c>
      <c r="B1394" s="75" t="n">
        <v>46189</v>
      </c>
      <c r="C1394" s="1" t="n">
        <v>11</v>
      </c>
      <c r="D1394" s="1" t="s">
        <v>2482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3275</v>
      </c>
      <c r="N1394" s="1" t="n">
        <v>105</v>
      </c>
      <c r="O1394" s="1" t="n">
        <v>204.06</v>
      </c>
      <c r="P1394" s="1" t="s">
        <v>2455</v>
      </c>
    </row>
    <row r="1395" customFormat="false" ht="15" hidden="false" customHeight="true" outlineLevel="0" collapsed="false">
      <c r="A1395" s="1" t="n">
        <v>2</v>
      </c>
      <c r="B1395" s="75" t="n">
        <v>46189</v>
      </c>
      <c r="C1395" s="1" t="n">
        <v>11</v>
      </c>
      <c r="D1395" s="1" t="s">
        <v>2482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3276</v>
      </c>
      <c r="N1395" s="1" t="n">
        <v>42</v>
      </c>
      <c r="O1395" s="1" t="n">
        <v>81.62</v>
      </c>
      <c r="P1395" s="1" t="s">
        <v>2455</v>
      </c>
    </row>
    <row r="1396" customFormat="false" ht="15" hidden="false" customHeight="true" outlineLevel="0" collapsed="false">
      <c r="A1396" s="1" t="n">
        <v>2</v>
      </c>
      <c r="B1396" s="75" t="n">
        <v>46189</v>
      </c>
      <c r="C1396" s="1" t="n">
        <v>11</v>
      </c>
      <c r="D1396" s="1" t="s">
        <v>2482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3277</v>
      </c>
      <c r="N1396" s="1" t="n">
        <v>105</v>
      </c>
      <c r="O1396" s="1" t="n">
        <v>204.06</v>
      </c>
      <c r="P1396" s="1" t="s">
        <v>2455</v>
      </c>
    </row>
    <row r="1397" customFormat="false" ht="15" hidden="false" customHeight="true" outlineLevel="0" collapsed="false">
      <c r="A1397" s="1" t="n">
        <v>2</v>
      </c>
      <c r="B1397" s="75" t="n">
        <v>46189</v>
      </c>
      <c r="C1397" s="1" t="n">
        <v>11</v>
      </c>
      <c r="D1397" s="1" t="s">
        <v>2482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3278</v>
      </c>
      <c r="N1397" s="1" t="n">
        <v>105</v>
      </c>
      <c r="O1397" s="1" t="n">
        <v>204.06</v>
      </c>
      <c r="P1397" s="1" t="s">
        <v>2455</v>
      </c>
    </row>
    <row r="1398" customFormat="false" ht="15" hidden="false" customHeight="true" outlineLevel="0" collapsed="false">
      <c r="A1398" s="1" t="n">
        <v>2</v>
      </c>
      <c r="B1398" s="75" t="n">
        <v>46189</v>
      </c>
      <c r="C1398" s="1" t="n">
        <v>11</v>
      </c>
      <c r="D1398" s="1" t="s">
        <v>2482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3279</v>
      </c>
      <c r="N1398" s="1" t="n">
        <v>32</v>
      </c>
      <c r="O1398" s="1" t="n">
        <v>68.38</v>
      </c>
      <c r="P1398" s="1" t="s">
        <v>2455</v>
      </c>
    </row>
    <row r="1399" customFormat="false" ht="15" hidden="false" customHeight="true" outlineLevel="0" collapsed="false">
      <c r="A1399" s="1" t="n">
        <v>2</v>
      </c>
      <c r="B1399" s="75" t="n">
        <v>46189</v>
      </c>
      <c r="C1399" s="1" t="n">
        <v>11</v>
      </c>
      <c r="D1399" s="1" t="s">
        <v>2482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3280</v>
      </c>
      <c r="N1399" s="1" t="n">
        <v>120</v>
      </c>
      <c r="O1399" s="1" t="n">
        <v>45.18</v>
      </c>
      <c r="P1399" s="1" t="s">
        <v>2455</v>
      </c>
    </row>
    <row r="1400" customFormat="false" ht="15" hidden="false" customHeight="true" outlineLevel="0" collapsed="false">
      <c r="A1400" s="1" t="n">
        <v>2</v>
      </c>
      <c r="B1400" s="75" t="n">
        <v>46189</v>
      </c>
      <c r="C1400" s="1" t="n">
        <v>11</v>
      </c>
      <c r="D1400" s="1" t="s">
        <v>2482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3281</v>
      </c>
      <c r="N1400" s="1" t="n">
        <v>120</v>
      </c>
      <c r="O1400" s="1" t="n">
        <v>45.18</v>
      </c>
      <c r="P1400" s="1" t="s">
        <v>2455</v>
      </c>
    </row>
    <row r="1401" customFormat="false" ht="15" hidden="false" customHeight="true" outlineLevel="0" collapsed="false">
      <c r="A1401" s="1" t="n">
        <v>2</v>
      </c>
      <c r="B1401" s="75" t="n">
        <v>46189</v>
      </c>
      <c r="C1401" s="1" t="n">
        <v>11</v>
      </c>
      <c r="D1401" s="1" t="s">
        <v>2482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3282</v>
      </c>
      <c r="N1401" s="1" t="n">
        <v>32</v>
      </c>
      <c r="O1401" s="1" t="n">
        <v>68.38</v>
      </c>
      <c r="P1401" s="1" t="s">
        <v>2455</v>
      </c>
    </row>
    <row r="1402" customFormat="false" ht="15" hidden="false" customHeight="true" outlineLevel="0" collapsed="false">
      <c r="A1402" s="1" t="n">
        <v>2</v>
      </c>
      <c r="B1402" s="75" t="n">
        <v>46189</v>
      </c>
      <c r="C1402" s="1" t="n">
        <v>11</v>
      </c>
      <c r="D1402" s="1" t="s">
        <v>2482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3283</v>
      </c>
      <c r="N1402" s="1" t="n">
        <v>1</v>
      </c>
      <c r="O1402" s="1" t="n">
        <v>5.57</v>
      </c>
      <c r="P1402" s="1" t="s">
        <v>2455</v>
      </c>
    </row>
    <row r="1403" customFormat="false" ht="15" hidden="false" customHeight="true" outlineLevel="0" collapsed="false">
      <c r="A1403" s="1" t="n">
        <v>2</v>
      </c>
      <c r="B1403" s="75" t="n">
        <v>46189</v>
      </c>
      <c r="C1403" s="1" t="n">
        <v>11</v>
      </c>
      <c r="D1403" s="1" t="s">
        <v>2482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3284</v>
      </c>
      <c r="N1403" s="1" t="n">
        <v>1</v>
      </c>
      <c r="O1403" s="1" t="n">
        <v>5.57</v>
      </c>
      <c r="P1403" s="1" t="s">
        <v>2455</v>
      </c>
    </row>
    <row r="1404" customFormat="false" ht="15" hidden="false" customHeight="true" outlineLevel="0" collapsed="false">
      <c r="A1404" s="1" t="n">
        <v>2</v>
      </c>
      <c r="B1404" s="75" t="n">
        <v>46189</v>
      </c>
      <c r="C1404" s="1" t="n">
        <v>11</v>
      </c>
      <c r="D1404" s="1" t="s">
        <v>2482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3285</v>
      </c>
      <c r="N1404" s="1" t="n">
        <v>1</v>
      </c>
      <c r="O1404" s="1" t="n">
        <v>2.99</v>
      </c>
      <c r="P1404" s="1" t="s">
        <v>2455</v>
      </c>
    </row>
    <row r="1405" customFormat="false" ht="15" hidden="false" customHeight="true" outlineLevel="0" collapsed="false">
      <c r="A1405" s="1" t="n">
        <v>2</v>
      </c>
      <c r="B1405" s="75" t="n">
        <v>46189</v>
      </c>
      <c r="C1405" s="1" t="n">
        <v>11</v>
      </c>
      <c r="D1405" s="1" t="s">
        <v>2482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3286</v>
      </c>
      <c r="N1405" s="1" t="n">
        <v>50</v>
      </c>
      <c r="O1405" s="1" t="n">
        <v>229.5</v>
      </c>
      <c r="P1405" s="1" t="s">
        <v>2455</v>
      </c>
    </row>
    <row r="1406" customFormat="false" ht="15" hidden="false" customHeight="true" outlineLevel="0" collapsed="false">
      <c r="A1406" s="1" t="n">
        <v>2</v>
      </c>
      <c r="B1406" s="75" t="n">
        <v>46189</v>
      </c>
      <c r="C1406" s="1" t="n">
        <v>11</v>
      </c>
      <c r="D1406" s="1" t="s">
        <v>2482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3287</v>
      </c>
      <c r="N1406" s="1" t="n">
        <v>50</v>
      </c>
      <c r="O1406" s="1" t="n">
        <v>229.5</v>
      </c>
      <c r="P1406" s="1" t="s">
        <v>2455</v>
      </c>
    </row>
    <row r="1407" customFormat="false" ht="15" hidden="false" customHeight="true" outlineLevel="0" collapsed="false">
      <c r="A1407" s="1" t="n">
        <v>2</v>
      </c>
      <c r="B1407" s="75" t="n">
        <v>46189</v>
      </c>
      <c r="C1407" s="1" t="n">
        <v>11</v>
      </c>
      <c r="D1407" s="1" t="s">
        <v>2482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3288</v>
      </c>
      <c r="N1407" s="1" t="n">
        <v>3</v>
      </c>
      <c r="O1407" s="1" t="n">
        <v>49.03</v>
      </c>
      <c r="P1407" s="1" t="s">
        <v>2455</v>
      </c>
    </row>
    <row r="1408" customFormat="false" ht="15" hidden="false" customHeight="true" outlineLevel="0" collapsed="false">
      <c r="A1408" s="1" t="n">
        <v>2</v>
      </c>
      <c r="B1408" s="75" t="n">
        <v>46189</v>
      </c>
      <c r="C1408" s="1" t="n">
        <v>11</v>
      </c>
      <c r="D1408" s="1" t="s">
        <v>2482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3289</v>
      </c>
      <c r="N1408" s="1" t="n">
        <v>54</v>
      </c>
      <c r="O1408" s="1" t="n">
        <v>143.64</v>
      </c>
      <c r="P1408" s="1" t="s">
        <v>2455</v>
      </c>
    </row>
    <row r="1409" customFormat="false" ht="15" hidden="false" customHeight="true" outlineLevel="0" collapsed="false">
      <c r="A1409" s="1" t="n">
        <v>2</v>
      </c>
      <c r="B1409" s="75" t="n">
        <v>46189</v>
      </c>
      <c r="C1409" s="1" t="n">
        <v>11</v>
      </c>
      <c r="D1409" s="1" t="s">
        <v>2482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3290</v>
      </c>
      <c r="N1409" s="1" t="n">
        <v>24</v>
      </c>
      <c r="O1409" s="1" t="n">
        <v>108.72</v>
      </c>
      <c r="P1409" s="1" t="s">
        <v>2455</v>
      </c>
    </row>
    <row r="1410" customFormat="false" ht="15" hidden="false" customHeight="true" outlineLevel="0" collapsed="false">
      <c r="A1410" s="1" t="n">
        <v>2</v>
      </c>
      <c r="B1410" s="75" t="n">
        <v>46189</v>
      </c>
      <c r="C1410" s="1" t="n">
        <v>11</v>
      </c>
      <c r="D1410" s="1" t="s">
        <v>2482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3291</v>
      </c>
      <c r="N1410" s="1" t="n">
        <v>6</v>
      </c>
      <c r="O1410" s="1" t="n">
        <v>93.27</v>
      </c>
      <c r="P1410" s="1" t="s">
        <v>2455</v>
      </c>
    </row>
    <row r="1411" customFormat="false" ht="15" hidden="false" customHeight="true" outlineLevel="0" collapsed="false">
      <c r="A1411" s="1" t="n">
        <v>2</v>
      </c>
      <c r="B1411" s="75" t="n">
        <v>46189</v>
      </c>
      <c r="C1411" s="1" t="n">
        <v>11</v>
      </c>
      <c r="D1411" s="1" t="s">
        <v>2482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3292</v>
      </c>
      <c r="N1411" s="1" t="n">
        <v>3</v>
      </c>
      <c r="O1411" s="1" t="n">
        <v>45.94</v>
      </c>
      <c r="P1411" s="1" t="s">
        <v>2455</v>
      </c>
    </row>
    <row r="1412" customFormat="false" ht="15" hidden="false" customHeight="true" outlineLevel="0" collapsed="false">
      <c r="A1412" s="1" t="n">
        <v>2</v>
      </c>
      <c r="B1412" s="75" t="n">
        <v>46189</v>
      </c>
      <c r="C1412" s="1" t="n">
        <v>11</v>
      </c>
      <c r="D1412" s="1" t="s">
        <v>2482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3293</v>
      </c>
      <c r="N1412" s="1" t="n">
        <v>24</v>
      </c>
      <c r="O1412" s="1" t="n">
        <v>61.98</v>
      </c>
      <c r="P1412" s="1" t="s">
        <v>2455</v>
      </c>
    </row>
    <row r="1413" customFormat="false" ht="15" hidden="false" customHeight="true" outlineLevel="0" collapsed="false">
      <c r="A1413" s="1" t="n">
        <v>2</v>
      </c>
      <c r="B1413" s="75" t="n">
        <v>46189</v>
      </c>
      <c r="C1413" s="1" t="n">
        <v>11</v>
      </c>
      <c r="D1413" s="1" t="s">
        <v>2482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3294</v>
      </c>
      <c r="N1413" s="1" t="n">
        <v>20</v>
      </c>
      <c r="O1413" s="1" t="n">
        <v>55.8</v>
      </c>
      <c r="P1413" s="1" t="s">
        <v>2455</v>
      </c>
    </row>
    <row r="1414" customFormat="false" ht="15" hidden="false" customHeight="true" outlineLevel="0" collapsed="false">
      <c r="A1414" s="1" t="n">
        <v>2</v>
      </c>
      <c r="B1414" s="75" t="n">
        <v>46189</v>
      </c>
      <c r="C1414" s="1" t="n">
        <v>11</v>
      </c>
      <c r="D1414" s="1" t="s">
        <v>2482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3295</v>
      </c>
      <c r="N1414" s="1" t="n">
        <v>12</v>
      </c>
      <c r="O1414" s="1" t="n">
        <v>43.21</v>
      </c>
      <c r="P1414" s="1" t="s">
        <v>2455</v>
      </c>
    </row>
    <row r="1415" customFormat="false" ht="15" hidden="false" customHeight="true" outlineLevel="0" collapsed="false">
      <c r="A1415" s="1" t="n">
        <v>2</v>
      </c>
      <c r="B1415" s="75" t="n">
        <v>46189</v>
      </c>
      <c r="C1415" s="1" t="n">
        <v>11</v>
      </c>
      <c r="D1415" s="1" t="s">
        <v>2482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3296</v>
      </c>
      <c r="N1415" s="1" t="n">
        <v>24</v>
      </c>
      <c r="O1415" s="1" t="n">
        <v>41.88</v>
      </c>
      <c r="P1415" s="1" t="s">
        <v>2455</v>
      </c>
    </row>
    <row r="1416" customFormat="false" ht="15" hidden="false" customHeight="true" outlineLevel="0" collapsed="false">
      <c r="A1416" s="1" t="n">
        <v>2</v>
      </c>
      <c r="B1416" s="75" t="n">
        <v>46189</v>
      </c>
      <c r="C1416" s="1" t="n">
        <v>11</v>
      </c>
      <c r="D1416" s="1" t="s">
        <v>2482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3297</v>
      </c>
      <c r="N1416" s="1" t="n">
        <v>12</v>
      </c>
      <c r="O1416" s="1" t="n">
        <v>27.33</v>
      </c>
      <c r="P1416" s="1" t="s">
        <v>2455</v>
      </c>
    </row>
    <row r="1417" customFormat="false" ht="15" hidden="false" customHeight="true" outlineLevel="0" collapsed="false">
      <c r="A1417" s="1" t="n">
        <v>2</v>
      </c>
      <c r="B1417" s="75" t="n">
        <v>46189</v>
      </c>
      <c r="C1417" s="1" t="n">
        <v>11</v>
      </c>
      <c r="D1417" s="1" t="s">
        <v>2482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3298</v>
      </c>
      <c r="N1417" s="1" t="n">
        <v>12</v>
      </c>
      <c r="O1417" s="1" t="n">
        <v>24.81</v>
      </c>
      <c r="P1417" s="1" t="s">
        <v>2455</v>
      </c>
    </row>
    <row r="1418" customFormat="false" ht="15" hidden="false" customHeight="true" outlineLevel="0" collapsed="false">
      <c r="A1418" s="1" t="n">
        <v>2</v>
      </c>
      <c r="B1418" s="75" t="n">
        <v>46189</v>
      </c>
      <c r="C1418" s="1" t="n">
        <v>11</v>
      </c>
      <c r="D1418" s="1" t="s">
        <v>2482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3299</v>
      </c>
      <c r="N1418" s="1" t="n">
        <v>12</v>
      </c>
      <c r="O1418" s="1" t="n">
        <v>24.81</v>
      </c>
      <c r="P1418" s="1" t="s">
        <v>2455</v>
      </c>
    </row>
    <row r="1419" customFormat="false" ht="15" hidden="false" customHeight="true" outlineLevel="0" collapsed="false">
      <c r="A1419" s="1" t="n">
        <v>2</v>
      </c>
      <c r="B1419" s="75" t="n">
        <v>46189</v>
      </c>
      <c r="C1419" s="1" t="n">
        <v>11</v>
      </c>
      <c r="D1419" s="1" t="s">
        <v>2482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3300</v>
      </c>
      <c r="N1419" s="1" t="n">
        <v>12</v>
      </c>
      <c r="O1419" s="1" t="n">
        <v>24.81</v>
      </c>
      <c r="P1419" s="1" t="s">
        <v>2455</v>
      </c>
    </row>
    <row r="1420" customFormat="false" ht="15" hidden="false" customHeight="true" outlineLevel="0" collapsed="false">
      <c r="A1420" s="1" t="n">
        <v>2</v>
      </c>
      <c r="B1420" s="75" t="n">
        <v>46189</v>
      </c>
      <c r="C1420" s="1" t="n">
        <v>11</v>
      </c>
      <c r="D1420" s="1" t="s">
        <v>2482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3301</v>
      </c>
      <c r="N1420" s="1" t="n">
        <v>27</v>
      </c>
      <c r="O1420" s="1" t="n">
        <v>51.42</v>
      </c>
      <c r="P1420" s="1" t="s">
        <v>2455</v>
      </c>
    </row>
    <row r="1421" customFormat="false" ht="15" hidden="false" customHeight="true" outlineLevel="0" collapsed="false">
      <c r="A1421" s="1" t="n">
        <v>2</v>
      </c>
      <c r="B1421" s="75" t="n">
        <v>46189</v>
      </c>
      <c r="C1421" s="1" t="n">
        <v>11</v>
      </c>
      <c r="D1421" s="1" t="s">
        <v>2482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3302</v>
      </c>
      <c r="N1421" s="1" t="n">
        <v>24</v>
      </c>
      <c r="O1421" s="1" t="n">
        <v>109.47</v>
      </c>
      <c r="P1421" s="1" t="s">
        <v>2455</v>
      </c>
    </row>
    <row r="1422" customFormat="false" ht="15" hidden="false" customHeight="true" outlineLevel="0" collapsed="false">
      <c r="A1422" s="1" t="n">
        <v>2</v>
      </c>
      <c r="B1422" s="75" t="n">
        <v>46189</v>
      </c>
      <c r="C1422" s="1" t="n">
        <v>11</v>
      </c>
      <c r="D1422" s="1" t="s">
        <v>2482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3303</v>
      </c>
      <c r="N1422" s="1" t="n">
        <v>24</v>
      </c>
      <c r="O1422" s="1" t="n">
        <v>131.76</v>
      </c>
      <c r="P1422" s="1" t="s">
        <v>2455</v>
      </c>
    </row>
    <row r="1423" customFormat="false" ht="15" hidden="false" customHeight="true" outlineLevel="0" collapsed="false">
      <c r="A1423" s="1" t="n">
        <v>2</v>
      </c>
      <c r="B1423" s="75" t="n">
        <v>46189</v>
      </c>
      <c r="C1423" s="1" t="n">
        <v>11</v>
      </c>
      <c r="D1423" s="1" t="s">
        <v>2482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3304</v>
      </c>
      <c r="N1423" s="1" t="n">
        <v>24</v>
      </c>
      <c r="O1423" s="1" t="n">
        <v>131.76</v>
      </c>
      <c r="P1423" s="1" t="s">
        <v>2455</v>
      </c>
    </row>
    <row r="1424" customFormat="false" ht="15" hidden="false" customHeight="true" outlineLevel="0" collapsed="false">
      <c r="A1424" s="1" t="n">
        <v>2</v>
      </c>
      <c r="B1424" s="75" t="n">
        <v>46189</v>
      </c>
      <c r="C1424" s="1" t="n">
        <v>11</v>
      </c>
      <c r="D1424" s="1" t="s">
        <v>2482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3305</v>
      </c>
      <c r="N1424" s="1" t="n">
        <v>20</v>
      </c>
      <c r="O1424" s="1" t="n">
        <v>55.8</v>
      </c>
      <c r="P1424" s="1" t="s">
        <v>2455</v>
      </c>
    </row>
    <row r="1425" customFormat="false" ht="15" hidden="false" customHeight="true" outlineLevel="0" collapsed="false">
      <c r="A1425" s="1" t="n">
        <v>2</v>
      </c>
      <c r="B1425" s="75" t="n">
        <v>46189</v>
      </c>
      <c r="C1425" s="1" t="n">
        <v>11</v>
      </c>
      <c r="D1425" s="1" t="s">
        <v>2482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3306</v>
      </c>
      <c r="N1425" s="1" t="n">
        <v>32</v>
      </c>
      <c r="O1425" s="1" t="n">
        <v>113.76</v>
      </c>
      <c r="P1425" s="1" t="s">
        <v>2455</v>
      </c>
    </row>
    <row r="1426" customFormat="false" ht="15" hidden="false" customHeight="true" outlineLevel="0" collapsed="false">
      <c r="A1426" s="1" t="n">
        <v>2</v>
      </c>
      <c r="B1426" s="75" t="n">
        <v>46189</v>
      </c>
      <c r="C1426" s="1" t="n">
        <v>11</v>
      </c>
      <c r="D1426" s="1" t="s">
        <v>2482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3307</v>
      </c>
      <c r="N1426" s="1" t="n">
        <v>12</v>
      </c>
      <c r="O1426" s="1" t="n">
        <v>54.73</v>
      </c>
      <c r="P1426" s="1" t="s">
        <v>2455</v>
      </c>
    </row>
    <row r="1427" customFormat="false" ht="15" hidden="false" customHeight="true" outlineLevel="0" collapsed="false">
      <c r="A1427" s="1" t="n">
        <v>2</v>
      </c>
      <c r="B1427" s="75" t="n">
        <v>46189</v>
      </c>
      <c r="C1427" s="1" t="n">
        <v>11</v>
      </c>
      <c r="D1427" s="1" t="s">
        <v>2482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3308</v>
      </c>
      <c r="N1427" s="1" t="n">
        <v>32</v>
      </c>
      <c r="O1427" s="1" t="n">
        <v>70.51</v>
      </c>
      <c r="P1427" s="1" t="s">
        <v>2455</v>
      </c>
    </row>
    <row r="1428" customFormat="false" ht="15" hidden="false" customHeight="true" outlineLevel="0" collapsed="false">
      <c r="A1428" s="1" t="n">
        <v>2</v>
      </c>
      <c r="B1428" s="75" t="n">
        <v>46189</v>
      </c>
      <c r="C1428" s="1" t="n">
        <v>39</v>
      </c>
      <c r="D1428" s="1" t="s">
        <v>3309</v>
      </c>
      <c r="E1428" s="1" t="n">
        <v>1203</v>
      </c>
      <c r="F1428" s="1" t="s">
        <v>2354</v>
      </c>
      <c r="I1428" s="1" t="n">
        <v>18964</v>
      </c>
      <c r="J1428" s="1" t="n">
        <v>80007</v>
      </c>
      <c r="K1428" s="1" t="n">
        <v>800082</v>
      </c>
      <c r="L1428" s="1" t="s">
        <v>3310</v>
      </c>
      <c r="N1428" s="1" t="n">
        <v>6</v>
      </c>
      <c r="O1428" s="1" t="n">
        <v>113.4</v>
      </c>
      <c r="P1428" s="1" t="s">
        <v>2455</v>
      </c>
    </row>
    <row r="1429" customFormat="false" ht="15" hidden="false" customHeight="true" outlineLevel="0" collapsed="false">
      <c r="A1429" s="1" t="n">
        <v>2</v>
      </c>
      <c r="B1429" s="75" t="n">
        <v>46189</v>
      </c>
      <c r="C1429" s="1" t="n">
        <v>39</v>
      </c>
      <c r="D1429" s="1" t="s">
        <v>3309</v>
      </c>
      <c r="E1429" s="1" t="n">
        <v>1203</v>
      </c>
      <c r="F1429" s="1" t="s">
        <v>2354</v>
      </c>
      <c r="I1429" s="1" t="n">
        <v>18964</v>
      </c>
      <c r="J1429" s="1" t="n">
        <v>80009</v>
      </c>
      <c r="K1429" s="1" t="n">
        <v>800105</v>
      </c>
      <c r="L1429" s="1" t="s">
        <v>3311</v>
      </c>
      <c r="N1429" s="1" t="n">
        <v>5</v>
      </c>
      <c r="O1429" s="1" t="n">
        <v>91.1</v>
      </c>
      <c r="P1429" s="1" t="s">
        <v>2455</v>
      </c>
    </row>
    <row r="1430" customFormat="false" ht="15" hidden="false" customHeight="true" outlineLevel="0" collapsed="false">
      <c r="A1430" s="1" t="n">
        <v>2</v>
      </c>
      <c r="B1430" s="75" t="n">
        <v>46189</v>
      </c>
      <c r="C1430" s="1" t="n">
        <v>39</v>
      </c>
      <c r="D1430" s="1" t="s">
        <v>3309</v>
      </c>
      <c r="E1430" s="1" t="n">
        <v>1203</v>
      </c>
      <c r="F1430" s="1" t="s">
        <v>2354</v>
      </c>
      <c r="I1430" s="1" t="n">
        <v>18964</v>
      </c>
      <c r="J1430" s="1" t="n">
        <v>80011</v>
      </c>
      <c r="K1430" s="1" t="n">
        <v>800129</v>
      </c>
      <c r="L1430" s="1" t="s">
        <v>3312</v>
      </c>
      <c r="N1430" s="1" t="n">
        <v>1</v>
      </c>
      <c r="O1430" s="1" t="n">
        <v>6.78</v>
      </c>
      <c r="P1430" s="1" t="s">
        <v>2455</v>
      </c>
    </row>
    <row r="1431" customFormat="false" ht="15" hidden="false" customHeight="true" outlineLevel="0" collapsed="false">
      <c r="A1431" s="1" t="n">
        <v>2</v>
      </c>
      <c r="B1431" s="75" t="n">
        <v>46189</v>
      </c>
      <c r="C1431" s="1" t="n">
        <v>39</v>
      </c>
      <c r="D1431" s="1" t="s">
        <v>3309</v>
      </c>
      <c r="E1431" s="1" t="n">
        <v>1203</v>
      </c>
      <c r="F1431" s="1" t="s">
        <v>2354</v>
      </c>
      <c r="I1431" s="1" t="n">
        <v>18964</v>
      </c>
      <c r="J1431" s="1" t="n">
        <v>81423</v>
      </c>
      <c r="K1431" s="1" t="n">
        <v>814249</v>
      </c>
      <c r="L1431" s="1" t="s">
        <v>3313</v>
      </c>
      <c r="N1431" s="1" t="n">
        <v>4</v>
      </c>
      <c r="O1431" s="1" t="n">
        <v>286.04</v>
      </c>
      <c r="P1431" s="1" t="s">
        <v>2455</v>
      </c>
    </row>
    <row r="1432" customFormat="false" ht="15" hidden="false" customHeight="true" outlineLevel="0" collapsed="false">
      <c r="A1432" s="1" t="n">
        <v>2</v>
      </c>
      <c r="B1432" s="75" t="n">
        <v>46189</v>
      </c>
      <c r="C1432" s="1" t="n">
        <v>39</v>
      </c>
      <c r="D1432" s="1" t="s">
        <v>3309</v>
      </c>
      <c r="E1432" s="1" t="n">
        <v>1203</v>
      </c>
      <c r="F1432" s="1" t="s">
        <v>2354</v>
      </c>
      <c r="I1432" s="1" t="n">
        <v>18964</v>
      </c>
      <c r="J1432" s="1" t="n">
        <v>81425</v>
      </c>
      <c r="K1432" s="1" t="n">
        <v>814263</v>
      </c>
      <c r="L1432" s="1" t="s">
        <v>3314</v>
      </c>
      <c r="N1432" s="1" t="n">
        <v>2</v>
      </c>
      <c r="O1432" s="1" t="n">
        <v>9.7</v>
      </c>
      <c r="P1432" s="1" t="s">
        <v>2455</v>
      </c>
    </row>
    <row r="1433" customFormat="false" ht="15" hidden="false" customHeight="true" outlineLevel="0" collapsed="false">
      <c r="A1433" s="1" t="n">
        <v>2</v>
      </c>
      <c r="B1433" s="75" t="n">
        <v>46189</v>
      </c>
      <c r="C1433" s="1" t="n">
        <v>39</v>
      </c>
      <c r="D1433" s="1" t="s">
        <v>3309</v>
      </c>
      <c r="E1433" s="1" t="n">
        <v>1203</v>
      </c>
      <c r="F1433" s="1" t="s">
        <v>2354</v>
      </c>
      <c r="I1433" s="1" t="n">
        <v>18964</v>
      </c>
      <c r="J1433" s="1" t="n">
        <v>81427</v>
      </c>
      <c r="K1433" s="1" t="n">
        <v>814287</v>
      </c>
      <c r="L1433" s="1" t="s">
        <v>3315</v>
      </c>
      <c r="N1433" s="1" t="n">
        <v>1</v>
      </c>
      <c r="O1433" s="1" t="n">
        <v>37.98</v>
      </c>
      <c r="P1433" s="1" t="s">
        <v>2455</v>
      </c>
    </row>
    <row r="1434" customFormat="false" ht="15" hidden="false" customHeight="true" outlineLevel="0" collapsed="false">
      <c r="A1434" s="1" t="n">
        <v>2</v>
      </c>
      <c r="B1434" s="75" t="n">
        <v>46189</v>
      </c>
      <c r="C1434" s="1" t="n">
        <v>39</v>
      </c>
      <c r="D1434" s="1" t="s">
        <v>3309</v>
      </c>
      <c r="E1434" s="1" t="n">
        <v>645</v>
      </c>
      <c r="F1434" s="1" t="s">
        <v>2359</v>
      </c>
      <c r="I1434" s="1" t="n">
        <v>35695</v>
      </c>
      <c r="J1434" s="1" t="n">
        <v>81429</v>
      </c>
      <c r="K1434" s="1" t="n">
        <v>814300</v>
      </c>
      <c r="L1434" s="1" t="s">
        <v>3316</v>
      </c>
      <c r="N1434" s="1" t="n">
        <v>2</v>
      </c>
      <c r="O1434" s="1" t="n">
        <v>13.1</v>
      </c>
      <c r="P1434" s="1" t="s">
        <v>2455</v>
      </c>
    </row>
    <row r="1435" customFormat="false" ht="15" hidden="false" customHeight="true" outlineLevel="0" collapsed="false">
      <c r="A1435" s="1" t="n">
        <v>2</v>
      </c>
      <c r="B1435" s="75" t="n">
        <v>46189</v>
      </c>
      <c r="C1435" s="1" t="n">
        <v>171</v>
      </c>
      <c r="D1435" s="1" t="s">
        <v>3028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3211</v>
      </c>
      <c r="N1435" s="1" t="n">
        <v>20</v>
      </c>
      <c r="O1435" s="1" t="n">
        <v>47.14</v>
      </c>
      <c r="P1435" s="1" t="s">
        <v>3030</v>
      </c>
    </row>
    <row r="1436" customFormat="false" ht="15" hidden="false" customHeight="true" outlineLevel="0" collapsed="false">
      <c r="A1436" s="1" t="n">
        <v>2</v>
      </c>
      <c r="B1436" s="75" t="n">
        <v>46190</v>
      </c>
      <c r="C1436" s="1" t="n">
        <v>1</v>
      </c>
      <c r="D1436" s="1" t="s">
        <v>2453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2511</v>
      </c>
      <c r="N1436" s="1" t="n">
        <v>1800</v>
      </c>
      <c r="O1436" s="1" t="n">
        <v>925</v>
      </c>
      <c r="P1436" s="1" t="s">
        <v>2455</v>
      </c>
    </row>
    <row r="1437" customFormat="false" ht="15" hidden="false" customHeight="true" outlineLevel="0" collapsed="false">
      <c r="A1437" s="1" t="n">
        <v>2</v>
      </c>
      <c r="B1437" s="75" t="n">
        <v>46190</v>
      </c>
      <c r="C1437" s="1" t="n">
        <v>1</v>
      </c>
      <c r="D1437" s="1" t="s">
        <v>2453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2454</v>
      </c>
      <c r="N1437" s="1" t="n">
        <v>15</v>
      </c>
      <c r="O1437" s="1" t="n">
        <v>74.85</v>
      </c>
      <c r="P1437" s="1" t="s">
        <v>2455</v>
      </c>
    </row>
    <row r="1438" customFormat="false" ht="15" hidden="false" customHeight="true" outlineLevel="0" collapsed="false">
      <c r="A1438" s="1" t="n">
        <v>2</v>
      </c>
      <c r="B1438" s="75" t="n">
        <v>46190</v>
      </c>
      <c r="C1438" s="1" t="n">
        <v>1</v>
      </c>
      <c r="D1438" s="1" t="s">
        <v>2453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2456</v>
      </c>
      <c r="N1438" s="1" t="n">
        <v>30</v>
      </c>
      <c r="O1438" s="1" t="n">
        <v>135</v>
      </c>
      <c r="P1438" s="1" t="s">
        <v>2455</v>
      </c>
    </row>
    <row r="1439" customFormat="false" ht="15" hidden="false" customHeight="true" outlineLevel="0" collapsed="false">
      <c r="A1439" s="1" t="n">
        <v>2</v>
      </c>
      <c r="B1439" s="75" t="n">
        <v>46190</v>
      </c>
      <c r="C1439" s="1" t="n">
        <v>1</v>
      </c>
      <c r="D1439" s="1" t="s">
        <v>2453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2956</v>
      </c>
      <c r="N1439" s="1" t="n">
        <v>5</v>
      </c>
      <c r="O1439" s="1" t="n">
        <v>22.5</v>
      </c>
      <c r="P1439" s="1" t="s">
        <v>2455</v>
      </c>
    </row>
    <row r="1440" customFormat="false" ht="15" hidden="false" customHeight="true" outlineLevel="0" collapsed="false">
      <c r="A1440" s="1" t="n">
        <v>2</v>
      </c>
      <c r="B1440" s="75" t="n">
        <v>46190</v>
      </c>
      <c r="C1440" s="1" t="n">
        <v>1</v>
      </c>
      <c r="D1440" s="1" t="s">
        <v>2453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2595</v>
      </c>
      <c r="N1440" s="1" t="n">
        <v>5</v>
      </c>
      <c r="O1440" s="1" t="n">
        <v>22.5</v>
      </c>
      <c r="P1440" s="1" t="s">
        <v>2455</v>
      </c>
    </row>
    <row r="1441" customFormat="false" ht="15" hidden="false" customHeight="true" outlineLevel="0" collapsed="false">
      <c r="A1441" s="1" t="n">
        <v>2</v>
      </c>
      <c r="B1441" s="75" t="n">
        <v>46190</v>
      </c>
      <c r="C1441" s="1" t="n">
        <v>1</v>
      </c>
      <c r="D1441" s="1" t="s">
        <v>2453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2458</v>
      </c>
      <c r="N1441" s="1" t="n">
        <v>10</v>
      </c>
      <c r="O1441" s="1" t="n">
        <v>49.9</v>
      </c>
      <c r="P1441" s="1" t="s">
        <v>2455</v>
      </c>
    </row>
    <row r="1442" customFormat="false" ht="15" hidden="false" customHeight="true" outlineLevel="0" collapsed="false">
      <c r="A1442" s="1" t="n">
        <v>2</v>
      </c>
      <c r="B1442" s="75" t="n">
        <v>46190</v>
      </c>
      <c r="C1442" s="1" t="n">
        <v>1</v>
      </c>
      <c r="D1442" s="1" t="s">
        <v>2453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3317</v>
      </c>
      <c r="N1442" s="1" t="n">
        <v>200</v>
      </c>
      <c r="O1442" s="1" t="n">
        <v>1379</v>
      </c>
      <c r="P1442" s="1" t="s">
        <v>2455</v>
      </c>
    </row>
    <row r="1443" customFormat="false" ht="15" hidden="false" customHeight="true" outlineLevel="0" collapsed="false">
      <c r="A1443" s="1" t="n">
        <v>2</v>
      </c>
      <c r="B1443" s="75" t="n">
        <v>46190</v>
      </c>
      <c r="C1443" s="1" t="n">
        <v>1</v>
      </c>
      <c r="D1443" s="1" t="s">
        <v>2453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3318</v>
      </c>
      <c r="N1443" s="1" t="n">
        <v>125</v>
      </c>
      <c r="O1443" s="1" t="n">
        <v>455</v>
      </c>
      <c r="P1443" s="1" t="s">
        <v>2455</v>
      </c>
    </row>
    <row r="1444" customFormat="false" ht="15" hidden="false" customHeight="true" outlineLevel="0" collapsed="false">
      <c r="A1444" s="1" t="n">
        <v>2</v>
      </c>
      <c r="B1444" s="75" t="n">
        <v>46190</v>
      </c>
      <c r="C1444" s="1" t="n">
        <v>1</v>
      </c>
      <c r="D1444" s="1" t="s">
        <v>2453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2618</v>
      </c>
      <c r="N1444" s="1" t="n">
        <v>25</v>
      </c>
      <c r="O1444" s="1" t="n">
        <v>140</v>
      </c>
      <c r="P1444" s="1" t="s">
        <v>2455</v>
      </c>
    </row>
    <row r="1445" customFormat="false" ht="15" hidden="false" customHeight="true" outlineLevel="0" collapsed="false">
      <c r="A1445" s="1" t="n">
        <v>2</v>
      </c>
      <c r="B1445" s="75" t="n">
        <v>46190</v>
      </c>
      <c r="C1445" s="1" t="n">
        <v>1</v>
      </c>
      <c r="D1445" s="1" t="s">
        <v>2453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2459</v>
      </c>
      <c r="N1445" s="1" t="n">
        <v>15</v>
      </c>
      <c r="O1445" s="1" t="n">
        <v>134.85</v>
      </c>
      <c r="P1445" s="1" t="s">
        <v>2455</v>
      </c>
    </row>
    <row r="1446" customFormat="false" ht="15" hidden="false" customHeight="true" outlineLevel="0" collapsed="false">
      <c r="A1446" s="1" t="n">
        <v>2</v>
      </c>
      <c r="B1446" s="75" t="n">
        <v>46190</v>
      </c>
      <c r="C1446" s="1" t="n">
        <v>1</v>
      </c>
      <c r="D1446" s="1" t="s">
        <v>2453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3319</v>
      </c>
      <c r="N1446" s="1" t="n">
        <v>180</v>
      </c>
      <c r="O1446" s="1" t="n">
        <v>212.4</v>
      </c>
      <c r="P1446" s="1" t="s">
        <v>2455</v>
      </c>
    </row>
    <row r="1447" customFormat="false" ht="15" hidden="false" customHeight="true" outlineLevel="0" collapsed="false">
      <c r="A1447" s="1" t="n">
        <v>2</v>
      </c>
      <c r="B1447" s="75" t="n">
        <v>46190</v>
      </c>
      <c r="C1447" s="1" t="n">
        <v>1</v>
      </c>
      <c r="D1447" s="1" t="s">
        <v>2453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3320</v>
      </c>
      <c r="N1447" s="1" t="n">
        <v>12</v>
      </c>
      <c r="O1447" s="1" t="n">
        <v>50.72</v>
      </c>
      <c r="P1447" s="1" t="s">
        <v>2455</v>
      </c>
    </row>
    <row r="1448" customFormat="false" ht="15" hidden="false" customHeight="true" outlineLevel="0" collapsed="false">
      <c r="A1448" s="1" t="n">
        <v>2</v>
      </c>
      <c r="B1448" s="75" t="n">
        <v>46190</v>
      </c>
      <c r="C1448" s="1" t="n">
        <v>1</v>
      </c>
      <c r="D1448" s="1" t="s">
        <v>2453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3320</v>
      </c>
      <c r="N1448" s="1" t="n">
        <v>12</v>
      </c>
      <c r="O1448" s="1" t="n">
        <v>50.72</v>
      </c>
      <c r="P1448" s="1" t="s">
        <v>2455</v>
      </c>
    </row>
    <row r="1449" customFormat="false" ht="15" hidden="false" customHeight="true" outlineLevel="0" collapsed="false">
      <c r="A1449" s="1" t="n">
        <v>2</v>
      </c>
      <c r="B1449" s="75" t="n">
        <v>46190</v>
      </c>
      <c r="C1449" s="1" t="n">
        <v>1</v>
      </c>
      <c r="D1449" s="1" t="s">
        <v>2453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3321</v>
      </c>
      <c r="N1449" s="1" t="n">
        <v>12</v>
      </c>
      <c r="O1449" s="1" t="n">
        <v>24</v>
      </c>
      <c r="P1449" s="1" t="s">
        <v>2455</v>
      </c>
    </row>
    <row r="1450" customFormat="false" ht="15" hidden="false" customHeight="true" outlineLevel="0" collapsed="false">
      <c r="A1450" s="1" t="n">
        <v>2</v>
      </c>
      <c r="B1450" s="75" t="n">
        <v>46190</v>
      </c>
      <c r="C1450" s="1" t="n">
        <v>1</v>
      </c>
      <c r="D1450" s="1" t="s">
        <v>2453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3322</v>
      </c>
      <c r="N1450" s="1" t="n">
        <v>12</v>
      </c>
      <c r="O1450" s="1" t="n">
        <v>24</v>
      </c>
      <c r="P1450" s="1" t="s">
        <v>2455</v>
      </c>
    </row>
    <row r="1451" customFormat="false" ht="15" hidden="false" customHeight="true" outlineLevel="0" collapsed="false">
      <c r="A1451" s="1" t="n">
        <v>2</v>
      </c>
      <c r="B1451" s="75" t="n">
        <v>46190</v>
      </c>
      <c r="C1451" s="1" t="n">
        <v>1</v>
      </c>
      <c r="D1451" s="1" t="s">
        <v>2453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3323</v>
      </c>
      <c r="N1451" s="1" t="n">
        <v>12</v>
      </c>
      <c r="O1451" s="1" t="n">
        <v>24</v>
      </c>
      <c r="P1451" s="1" t="s">
        <v>2455</v>
      </c>
    </row>
    <row r="1452" customFormat="false" ht="15" hidden="false" customHeight="true" outlineLevel="0" collapsed="false">
      <c r="A1452" s="1" t="n">
        <v>2</v>
      </c>
      <c r="B1452" s="75" t="n">
        <v>46190</v>
      </c>
      <c r="C1452" s="1" t="n">
        <v>1</v>
      </c>
      <c r="D1452" s="1" t="s">
        <v>2453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3324</v>
      </c>
      <c r="N1452" s="1" t="n">
        <v>12</v>
      </c>
      <c r="O1452" s="1" t="n">
        <v>50.72</v>
      </c>
      <c r="P1452" s="1" t="s">
        <v>2455</v>
      </c>
    </row>
    <row r="1453" customFormat="false" ht="15" hidden="false" customHeight="true" outlineLevel="0" collapsed="false">
      <c r="A1453" s="1" t="n">
        <v>2</v>
      </c>
      <c r="B1453" s="75" t="n">
        <v>46190</v>
      </c>
      <c r="C1453" s="1" t="n">
        <v>1</v>
      </c>
      <c r="D1453" s="1" t="s">
        <v>2453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3325</v>
      </c>
      <c r="N1453" s="1" t="n">
        <v>12</v>
      </c>
      <c r="O1453" s="1" t="n">
        <v>50.72</v>
      </c>
      <c r="P1453" s="1" t="s">
        <v>2455</v>
      </c>
    </row>
    <row r="1454" customFormat="false" ht="15" hidden="false" customHeight="true" outlineLevel="0" collapsed="false">
      <c r="A1454" s="1" t="n">
        <v>2</v>
      </c>
      <c r="B1454" s="75" t="n">
        <v>46190</v>
      </c>
      <c r="C1454" s="1" t="n">
        <v>1</v>
      </c>
      <c r="D1454" s="1" t="s">
        <v>2453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3326</v>
      </c>
      <c r="N1454" s="1" t="n">
        <v>12</v>
      </c>
      <c r="O1454" s="1" t="n">
        <v>50.72</v>
      </c>
      <c r="P1454" s="1" t="s">
        <v>2455</v>
      </c>
    </row>
    <row r="1455" customFormat="false" ht="15" hidden="false" customHeight="true" outlineLevel="0" collapsed="false">
      <c r="A1455" s="1" t="n">
        <v>2</v>
      </c>
      <c r="B1455" s="75" t="n">
        <v>46190</v>
      </c>
      <c r="C1455" s="1" t="n">
        <v>1</v>
      </c>
      <c r="D1455" s="1" t="s">
        <v>2453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3320</v>
      </c>
      <c r="N1455" s="1" t="n">
        <v>12</v>
      </c>
      <c r="O1455" s="1" t="n">
        <v>50.72</v>
      </c>
      <c r="P1455" s="1" t="s">
        <v>2455</v>
      </c>
    </row>
    <row r="1456" customFormat="false" ht="15" hidden="false" customHeight="true" outlineLevel="0" collapsed="false">
      <c r="A1456" s="1" t="n">
        <v>2</v>
      </c>
      <c r="B1456" s="75" t="n">
        <v>46190</v>
      </c>
      <c r="C1456" s="1" t="n">
        <v>1</v>
      </c>
      <c r="D1456" s="1" t="s">
        <v>2453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3320</v>
      </c>
      <c r="N1456" s="1" t="n">
        <v>12</v>
      </c>
      <c r="O1456" s="1" t="n">
        <v>50.72</v>
      </c>
      <c r="P1456" s="1" t="s">
        <v>2455</v>
      </c>
    </row>
    <row r="1457" customFormat="false" ht="15" hidden="false" customHeight="true" outlineLevel="0" collapsed="false">
      <c r="A1457" s="1" t="n">
        <v>2</v>
      </c>
      <c r="B1457" s="75" t="n">
        <v>46190</v>
      </c>
      <c r="C1457" s="1" t="n">
        <v>1</v>
      </c>
      <c r="D1457" s="1" t="s">
        <v>2453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3327</v>
      </c>
      <c r="N1457" s="1" t="n">
        <v>90</v>
      </c>
      <c r="O1457" s="1" t="n">
        <v>795</v>
      </c>
      <c r="P1457" s="1" t="s">
        <v>2455</v>
      </c>
    </row>
    <row r="1458" customFormat="false" ht="15" hidden="false" customHeight="true" outlineLevel="0" collapsed="false">
      <c r="A1458" s="1" t="n">
        <v>2</v>
      </c>
      <c r="B1458" s="75" t="n">
        <v>46190</v>
      </c>
      <c r="C1458" s="1" t="n">
        <v>1</v>
      </c>
      <c r="D1458" s="1" t="s">
        <v>2453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3328</v>
      </c>
      <c r="N1458" s="1" t="n">
        <v>24</v>
      </c>
      <c r="O1458" s="1" t="n">
        <v>194.4</v>
      </c>
      <c r="P1458" s="1" t="s">
        <v>2455</v>
      </c>
    </row>
    <row r="1459" customFormat="false" ht="15" hidden="false" customHeight="true" outlineLevel="0" collapsed="false">
      <c r="A1459" s="1" t="n">
        <v>2</v>
      </c>
      <c r="B1459" s="75" t="n">
        <v>46190</v>
      </c>
      <c r="C1459" s="1" t="n">
        <v>1</v>
      </c>
      <c r="D1459" s="1" t="s">
        <v>2453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3329</v>
      </c>
      <c r="N1459" s="1" t="n">
        <v>50</v>
      </c>
      <c r="O1459" s="1" t="n">
        <v>260</v>
      </c>
      <c r="P1459" s="1" t="s">
        <v>2455</v>
      </c>
    </row>
    <row r="1460" customFormat="false" ht="15" hidden="false" customHeight="true" outlineLevel="0" collapsed="false">
      <c r="A1460" s="1" t="n">
        <v>2</v>
      </c>
      <c r="B1460" s="75" t="n">
        <v>46190</v>
      </c>
      <c r="C1460" s="1" t="n">
        <v>1</v>
      </c>
      <c r="D1460" s="1" t="s">
        <v>2453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3330</v>
      </c>
      <c r="N1460" s="1" t="n">
        <v>40</v>
      </c>
      <c r="O1460" s="1" t="n">
        <v>520</v>
      </c>
      <c r="P1460" s="1" t="s">
        <v>2455</v>
      </c>
    </row>
    <row r="1461" customFormat="false" ht="15" hidden="false" customHeight="true" outlineLevel="0" collapsed="false">
      <c r="A1461" s="1" t="n">
        <v>2</v>
      </c>
      <c r="B1461" s="75" t="n">
        <v>46190</v>
      </c>
      <c r="C1461" s="1" t="n">
        <v>1</v>
      </c>
      <c r="D1461" s="1" t="s">
        <v>2453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3331</v>
      </c>
      <c r="N1461" s="1" t="n">
        <v>50</v>
      </c>
      <c r="O1461" s="1" t="n">
        <v>280</v>
      </c>
      <c r="P1461" s="1" t="s">
        <v>2455</v>
      </c>
    </row>
    <row r="1462" customFormat="false" ht="15" hidden="false" customHeight="true" outlineLevel="0" collapsed="false">
      <c r="A1462" s="1" t="n">
        <v>2</v>
      </c>
      <c r="B1462" s="75" t="n">
        <v>46190</v>
      </c>
      <c r="C1462" s="1" t="n">
        <v>1</v>
      </c>
      <c r="D1462" s="1" t="s">
        <v>2453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3332</v>
      </c>
      <c r="N1462" s="1" t="n">
        <v>20</v>
      </c>
      <c r="O1462" s="1" t="n">
        <v>260</v>
      </c>
      <c r="P1462" s="1" t="s">
        <v>2455</v>
      </c>
    </row>
    <row r="1463" customFormat="false" ht="15" hidden="false" customHeight="true" outlineLevel="0" collapsed="false">
      <c r="A1463" s="1" t="n">
        <v>2</v>
      </c>
      <c r="B1463" s="75" t="n">
        <v>46190</v>
      </c>
      <c r="C1463" s="1" t="n">
        <v>1</v>
      </c>
      <c r="D1463" s="1" t="s">
        <v>2453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3333</v>
      </c>
      <c r="N1463" s="1" t="n">
        <v>20</v>
      </c>
      <c r="O1463" s="1" t="n">
        <v>100.49</v>
      </c>
      <c r="P1463" s="1" t="s">
        <v>2455</v>
      </c>
    </row>
    <row r="1464" customFormat="false" ht="15" hidden="false" customHeight="true" outlineLevel="0" collapsed="false">
      <c r="A1464" s="1" t="n">
        <v>2</v>
      </c>
      <c r="B1464" s="75" t="n">
        <v>46190</v>
      </c>
      <c r="C1464" s="1" t="n">
        <v>1</v>
      </c>
      <c r="D1464" s="1" t="s">
        <v>2453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3334</v>
      </c>
      <c r="N1464" s="1" t="n">
        <v>36</v>
      </c>
      <c r="O1464" s="1" t="n">
        <v>24.64</v>
      </c>
      <c r="P1464" s="1" t="s">
        <v>2455</v>
      </c>
    </row>
    <row r="1465" customFormat="false" ht="15" hidden="false" customHeight="true" outlineLevel="0" collapsed="false">
      <c r="A1465" s="1" t="n">
        <v>2</v>
      </c>
      <c r="B1465" s="75" t="n">
        <v>46190</v>
      </c>
      <c r="C1465" s="1" t="n">
        <v>1</v>
      </c>
      <c r="D1465" s="1" t="s">
        <v>2453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3335</v>
      </c>
      <c r="N1465" s="1" t="n">
        <v>20</v>
      </c>
      <c r="O1465" s="1" t="n">
        <v>278</v>
      </c>
      <c r="P1465" s="1" t="s">
        <v>2455</v>
      </c>
    </row>
    <row r="1466" customFormat="false" ht="15" hidden="false" customHeight="true" outlineLevel="0" collapsed="false">
      <c r="A1466" s="1" t="n">
        <v>2</v>
      </c>
      <c r="B1466" s="75" t="n">
        <v>46190</v>
      </c>
      <c r="C1466" s="1" t="n">
        <v>1</v>
      </c>
      <c r="D1466" s="1" t="s">
        <v>2453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3336</v>
      </c>
      <c r="N1466" s="1" t="n">
        <v>36</v>
      </c>
      <c r="O1466" s="1" t="n">
        <v>24.64</v>
      </c>
      <c r="P1466" s="1" t="s">
        <v>2455</v>
      </c>
    </row>
    <row r="1467" customFormat="false" ht="15" hidden="false" customHeight="true" outlineLevel="0" collapsed="false">
      <c r="A1467" s="1" t="n">
        <v>2</v>
      </c>
      <c r="B1467" s="75" t="n">
        <v>46190</v>
      </c>
      <c r="C1467" s="1" t="n">
        <v>1</v>
      </c>
      <c r="D1467" s="1" t="s">
        <v>2453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3337</v>
      </c>
      <c r="N1467" s="1" t="n">
        <v>20</v>
      </c>
      <c r="O1467" s="1" t="n">
        <v>272</v>
      </c>
      <c r="P1467" s="1" t="s">
        <v>2455</v>
      </c>
    </row>
    <row r="1468" customFormat="false" ht="15" hidden="false" customHeight="true" outlineLevel="0" collapsed="false">
      <c r="A1468" s="1" t="n">
        <v>2</v>
      </c>
      <c r="B1468" s="75" t="n">
        <v>46190</v>
      </c>
      <c r="C1468" s="1" t="n">
        <v>1</v>
      </c>
      <c r="D1468" s="1" t="s">
        <v>2453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3338</v>
      </c>
      <c r="N1468" s="1" t="n">
        <v>12</v>
      </c>
      <c r="O1468" s="1" t="n">
        <v>89.44</v>
      </c>
      <c r="P1468" s="1" t="s">
        <v>2455</v>
      </c>
    </row>
    <row r="1469" customFormat="false" ht="15" hidden="false" customHeight="true" outlineLevel="0" collapsed="false">
      <c r="A1469" s="1" t="n">
        <v>2</v>
      </c>
      <c r="B1469" s="75" t="n">
        <v>46190</v>
      </c>
      <c r="C1469" s="1" t="n">
        <v>1</v>
      </c>
      <c r="D1469" s="1" t="s">
        <v>2453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3339</v>
      </c>
      <c r="N1469" s="1" t="n">
        <v>72</v>
      </c>
      <c r="O1469" s="1" t="n">
        <v>49.28</v>
      </c>
      <c r="P1469" s="1" t="s">
        <v>2455</v>
      </c>
    </row>
    <row r="1470" customFormat="false" ht="15" hidden="false" customHeight="true" outlineLevel="0" collapsed="false">
      <c r="A1470" s="1" t="n">
        <v>2</v>
      </c>
      <c r="B1470" s="75" t="n">
        <v>46190</v>
      </c>
      <c r="C1470" s="1" t="n">
        <v>1</v>
      </c>
      <c r="D1470" s="1" t="s">
        <v>2453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3340</v>
      </c>
      <c r="N1470" s="1" t="n">
        <v>36</v>
      </c>
      <c r="O1470" s="1" t="n">
        <v>24.64</v>
      </c>
      <c r="P1470" s="1" t="s">
        <v>2455</v>
      </c>
    </row>
    <row r="1471" customFormat="false" ht="15" hidden="false" customHeight="true" outlineLevel="0" collapsed="false">
      <c r="A1471" s="1" t="n">
        <v>2</v>
      </c>
      <c r="B1471" s="75" t="n">
        <v>46190</v>
      </c>
      <c r="C1471" s="1" t="n">
        <v>1</v>
      </c>
      <c r="D1471" s="1" t="s">
        <v>2453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3341</v>
      </c>
      <c r="N1471" s="1" t="n">
        <v>36</v>
      </c>
      <c r="O1471" s="1" t="n">
        <v>24.64</v>
      </c>
      <c r="P1471" s="1" t="s">
        <v>2455</v>
      </c>
    </row>
    <row r="1472" customFormat="false" ht="15" hidden="false" customHeight="true" outlineLevel="0" collapsed="false">
      <c r="A1472" s="1" t="n">
        <v>2</v>
      </c>
      <c r="B1472" s="75" t="n">
        <v>46190</v>
      </c>
      <c r="C1472" s="1" t="n">
        <v>1</v>
      </c>
      <c r="D1472" s="1" t="s">
        <v>2453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3342</v>
      </c>
      <c r="N1472" s="1" t="n">
        <v>36</v>
      </c>
      <c r="O1472" s="1" t="n">
        <v>24.64</v>
      </c>
      <c r="P1472" s="1" t="s">
        <v>2455</v>
      </c>
    </row>
    <row r="1473" customFormat="false" ht="15" hidden="false" customHeight="true" outlineLevel="0" collapsed="false">
      <c r="A1473" s="1" t="n">
        <v>2</v>
      </c>
      <c r="B1473" s="75" t="n">
        <v>46190</v>
      </c>
      <c r="C1473" s="1" t="n">
        <v>1</v>
      </c>
      <c r="D1473" s="1" t="s">
        <v>2453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3343</v>
      </c>
      <c r="N1473" s="1" t="n">
        <v>36</v>
      </c>
      <c r="O1473" s="1" t="n">
        <v>24.64</v>
      </c>
      <c r="P1473" s="1" t="s">
        <v>2455</v>
      </c>
    </row>
    <row r="1474" customFormat="false" ht="15" hidden="false" customHeight="true" outlineLevel="0" collapsed="false">
      <c r="A1474" s="1" t="n">
        <v>2</v>
      </c>
      <c r="B1474" s="75" t="n">
        <v>46190</v>
      </c>
      <c r="C1474" s="1" t="n">
        <v>1</v>
      </c>
      <c r="D1474" s="1" t="s">
        <v>2453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3344</v>
      </c>
      <c r="N1474" s="1" t="n">
        <v>36</v>
      </c>
      <c r="O1474" s="1" t="n">
        <v>24.64</v>
      </c>
      <c r="P1474" s="1" t="s">
        <v>2455</v>
      </c>
    </row>
    <row r="1475" customFormat="false" ht="15" hidden="false" customHeight="true" outlineLevel="0" collapsed="false">
      <c r="A1475" s="1" t="n">
        <v>2</v>
      </c>
      <c r="B1475" s="75" t="n">
        <v>46190</v>
      </c>
      <c r="C1475" s="1" t="n">
        <v>1</v>
      </c>
      <c r="D1475" s="1" t="s">
        <v>2453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3345</v>
      </c>
      <c r="N1475" s="1" t="n">
        <v>36</v>
      </c>
      <c r="O1475" s="1" t="n">
        <v>24.64</v>
      </c>
      <c r="P1475" s="1" t="s">
        <v>2455</v>
      </c>
    </row>
    <row r="1476" customFormat="false" ht="15" hidden="false" customHeight="true" outlineLevel="0" collapsed="false">
      <c r="A1476" s="1" t="n">
        <v>2</v>
      </c>
      <c r="B1476" s="75" t="n">
        <v>46190</v>
      </c>
      <c r="C1476" s="1" t="n">
        <v>1</v>
      </c>
      <c r="D1476" s="1" t="s">
        <v>2453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3346</v>
      </c>
      <c r="N1476" s="1" t="n">
        <v>12</v>
      </c>
      <c r="O1476" s="1" t="n">
        <v>89.5</v>
      </c>
      <c r="P1476" s="1" t="s">
        <v>2455</v>
      </c>
    </row>
    <row r="1477" customFormat="false" ht="15" hidden="false" customHeight="true" outlineLevel="0" collapsed="false">
      <c r="A1477" s="1" t="n">
        <v>2</v>
      </c>
      <c r="B1477" s="75" t="n">
        <v>46190</v>
      </c>
      <c r="C1477" s="1" t="n">
        <v>1</v>
      </c>
      <c r="D1477" s="1" t="s">
        <v>2453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3347</v>
      </c>
      <c r="N1477" s="1" t="n">
        <v>30</v>
      </c>
      <c r="O1477" s="1" t="n">
        <v>138.23</v>
      </c>
      <c r="P1477" s="1" t="s">
        <v>2455</v>
      </c>
    </row>
    <row r="1478" customFormat="false" ht="15" hidden="false" customHeight="true" outlineLevel="0" collapsed="false">
      <c r="A1478" s="1" t="n">
        <v>2</v>
      </c>
      <c r="B1478" s="75" t="n">
        <v>46190</v>
      </c>
      <c r="C1478" s="1" t="n">
        <v>1</v>
      </c>
      <c r="D1478" s="1" t="s">
        <v>2453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3348</v>
      </c>
      <c r="N1478" s="1" t="n">
        <v>12</v>
      </c>
      <c r="O1478" s="1" t="n">
        <v>97.75</v>
      </c>
      <c r="P1478" s="1" t="s">
        <v>2455</v>
      </c>
    </row>
    <row r="1479" customFormat="false" ht="15" hidden="false" customHeight="true" outlineLevel="0" collapsed="false">
      <c r="A1479" s="1" t="n">
        <v>2</v>
      </c>
      <c r="B1479" s="75" t="n">
        <v>46190</v>
      </c>
      <c r="C1479" s="1" t="n">
        <v>1</v>
      </c>
      <c r="D1479" s="1" t="s">
        <v>2453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3279</v>
      </c>
      <c r="N1479" s="1" t="n">
        <v>16</v>
      </c>
      <c r="O1479" s="1" t="n">
        <v>36.8</v>
      </c>
      <c r="P1479" s="1" t="s">
        <v>2455</v>
      </c>
    </row>
    <row r="1480" customFormat="false" ht="15" hidden="false" customHeight="true" outlineLevel="0" collapsed="false">
      <c r="A1480" s="1" t="n">
        <v>2</v>
      </c>
      <c r="B1480" s="75" t="n">
        <v>46190</v>
      </c>
      <c r="C1480" s="1" t="n">
        <v>1</v>
      </c>
      <c r="D1480" s="1" t="s">
        <v>2453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3349</v>
      </c>
      <c r="N1480" s="1" t="n">
        <v>16</v>
      </c>
      <c r="O1480" s="1" t="n">
        <v>36.8</v>
      </c>
      <c r="P1480" s="1" t="s">
        <v>2455</v>
      </c>
    </row>
    <row r="1481" customFormat="false" ht="15" hidden="false" customHeight="true" outlineLevel="0" collapsed="false">
      <c r="A1481" s="1" t="n">
        <v>2</v>
      </c>
      <c r="B1481" s="75" t="n">
        <v>46190</v>
      </c>
      <c r="C1481" s="1" t="n">
        <v>1</v>
      </c>
      <c r="D1481" s="1" t="s">
        <v>2453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3350</v>
      </c>
      <c r="N1481" s="1" t="n">
        <v>32</v>
      </c>
      <c r="O1481" s="1" t="n">
        <v>73.64</v>
      </c>
      <c r="P1481" s="1" t="s">
        <v>2455</v>
      </c>
    </row>
    <row r="1482" customFormat="false" ht="15" hidden="false" customHeight="true" outlineLevel="0" collapsed="false">
      <c r="A1482" s="1" t="n">
        <v>2</v>
      </c>
      <c r="B1482" s="75" t="n">
        <v>46190</v>
      </c>
      <c r="C1482" s="1" t="n">
        <v>1</v>
      </c>
      <c r="D1482" s="1" t="s">
        <v>2453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3351</v>
      </c>
      <c r="N1482" s="1" t="n">
        <v>100</v>
      </c>
      <c r="O1482" s="1" t="n">
        <v>20.26</v>
      </c>
      <c r="P1482" s="1" t="s">
        <v>2455</v>
      </c>
    </row>
    <row r="1483" customFormat="false" ht="15" hidden="false" customHeight="true" outlineLevel="0" collapsed="false">
      <c r="A1483" s="1" t="n">
        <v>2</v>
      </c>
      <c r="B1483" s="75" t="n">
        <v>46190</v>
      </c>
      <c r="C1483" s="1" t="n">
        <v>1</v>
      </c>
      <c r="D1483" s="1" t="s">
        <v>2453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3352</v>
      </c>
      <c r="N1483" s="1" t="n">
        <v>100</v>
      </c>
      <c r="O1483" s="1" t="n">
        <v>17.23</v>
      </c>
      <c r="P1483" s="1" t="s">
        <v>2455</v>
      </c>
    </row>
    <row r="1484" customFormat="false" ht="15" hidden="false" customHeight="true" outlineLevel="0" collapsed="false">
      <c r="A1484" s="1" t="n">
        <v>2</v>
      </c>
      <c r="B1484" s="75" t="n">
        <v>46190</v>
      </c>
      <c r="C1484" s="1" t="n">
        <v>1</v>
      </c>
      <c r="D1484" s="1" t="s">
        <v>2453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3353</v>
      </c>
      <c r="N1484" s="1" t="n">
        <v>72</v>
      </c>
      <c r="O1484" s="1" t="n">
        <v>410.4</v>
      </c>
      <c r="P1484" s="1" t="s">
        <v>2455</v>
      </c>
    </row>
    <row r="1485" customFormat="false" ht="15" hidden="false" customHeight="true" outlineLevel="0" collapsed="false">
      <c r="A1485" s="1" t="n">
        <v>2</v>
      </c>
      <c r="B1485" s="75" t="n">
        <v>46190</v>
      </c>
      <c r="C1485" s="1" t="n">
        <v>1</v>
      </c>
      <c r="D1485" s="1" t="s">
        <v>2453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3354</v>
      </c>
      <c r="N1485" s="1" t="n">
        <v>48</v>
      </c>
      <c r="O1485" s="1" t="n">
        <v>273.6</v>
      </c>
      <c r="P1485" s="1" t="s">
        <v>2455</v>
      </c>
    </row>
    <row r="1486" customFormat="false" ht="15" hidden="false" customHeight="true" outlineLevel="0" collapsed="false">
      <c r="A1486" s="1" t="n">
        <v>2</v>
      </c>
      <c r="B1486" s="75" t="n">
        <v>46190</v>
      </c>
      <c r="C1486" s="1" t="n">
        <v>1</v>
      </c>
      <c r="D1486" s="1" t="s">
        <v>2453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3088</v>
      </c>
      <c r="N1486" s="1" t="n">
        <v>75</v>
      </c>
      <c r="O1486" s="1" t="n">
        <v>197.269915</v>
      </c>
      <c r="P1486" s="1" t="s">
        <v>2455</v>
      </c>
    </row>
    <row r="1487" customFormat="false" ht="15" hidden="false" customHeight="true" outlineLevel="0" collapsed="false">
      <c r="A1487" s="1" t="n">
        <v>2</v>
      </c>
      <c r="B1487" s="75" t="n">
        <v>46190</v>
      </c>
      <c r="C1487" s="1" t="n">
        <v>1</v>
      </c>
      <c r="D1487" s="1" t="s">
        <v>2453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3355</v>
      </c>
      <c r="N1487" s="1" t="n">
        <v>120</v>
      </c>
      <c r="O1487" s="1" t="n">
        <v>417.699998</v>
      </c>
      <c r="P1487" s="1" t="s">
        <v>2455</v>
      </c>
    </row>
    <row r="1488" customFormat="false" ht="15" hidden="false" customHeight="true" outlineLevel="0" collapsed="false">
      <c r="A1488" s="1" t="n">
        <v>2</v>
      </c>
      <c r="B1488" s="75" t="n">
        <v>46190</v>
      </c>
      <c r="C1488" s="1" t="n">
        <v>1</v>
      </c>
      <c r="D1488" s="1" t="s">
        <v>2453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2476</v>
      </c>
      <c r="N1488" s="1" t="n">
        <v>15</v>
      </c>
      <c r="O1488" s="1" t="n">
        <v>22.5</v>
      </c>
      <c r="P1488" s="1" t="s">
        <v>2455</v>
      </c>
    </row>
    <row r="1489" customFormat="false" ht="15" hidden="false" customHeight="true" outlineLevel="0" collapsed="false">
      <c r="A1489" s="1" t="n">
        <v>2</v>
      </c>
      <c r="B1489" s="75" t="n">
        <v>46190</v>
      </c>
      <c r="C1489" s="1" t="n">
        <v>1</v>
      </c>
      <c r="D1489" s="1" t="s">
        <v>2453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2477</v>
      </c>
      <c r="N1489" s="1" t="n">
        <v>6</v>
      </c>
      <c r="O1489" s="1" t="n">
        <v>24</v>
      </c>
      <c r="P1489" s="1" t="s">
        <v>2455</v>
      </c>
    </row>
    <row r="1490" customFormat="false" ht="15" hidden="false" customHeight="true" outlineLevel="0" collapsed="false">
      <c r="A1490" s="1" t="n">
        <v>2</v>
      </c>
      <c r="B1490" s="75" t="n">
        <v>46190</v>
      </c>
      <c r="C1490" s="1" t="n">
        <v>1</v>
      </c>
      <c r="D1490" s="1" t="s">
        <v>2453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2478</v>
      </c>
      <c r="N1490" s="1" t="n">
        <v>80</v>
      </c>
      <c r="O1490" s="1" t="n">
        <v>144</v>
      </c>
      <c r="P1490" s="1" t="s">
        <v>2455</v>
      </c>
    </row>
    <row r="1491" customFormat="false" ht="15" hidden="false" customHeight="true" outlineLevel="0" collapsed="false">
      <c r="A1491" s="1" t="n">
        <v>2</v>
      </c>
      <c r="B1491" s="75" t="n">
        <v>46190</v>
      </c>
      <c r="C1491" s="1" t="n">
        <v>2</v>
      </c>
      <c r="D1491" s="1" t="s">
        <v>2544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2545</v>
      </c>
      <c r="N1491" s="1" t="n">
        <v>15</v>
      </c>
      <c r="O1491" s="1" t="n">
        <v>210</v>
      </c>
      <c r="P1491" s="1" t="s">
        <v>2455</v>
      </c>
    </row>
    <row r="1492" customFormat="false" ht="15" hidden="false" customHeight="true" outlineLevel="0" collapsed="false">
      <c r="A1492" s="1" t="n">
        <v>2</v>
      </c>
      <c r="B1492" s="75" t="n">
        <v>46190</v>
      </c>
      <c r="C1492" s="1" t="n">
        <v>6</v>
      </c>
      <c r="D1492" s="1" t="s">
        <v>2564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2545</v>
      </c>
      <c r="N1492" s="1" t="n">
        <v>15</v>
      </c>
      <c r="O1492" s="1" t="n">
        <v>210</v>
      </c>
      <c r="P1492" s="1" t="s">
        <v>2455</v>
      </c>
    </row>
    <row r="1493" customFormat="false" ht="15" hidden="false" customHeight="true" outlineLevel="0" collapsed="false">
      <c r="A1493" s="1" t="n">
        <v>2</v>
      </c>
      <c r="B1493" s="75" t="n">
        <v>46190</v>
      </c>
      <c r="C1493" s="1" t="n">
        <v>11</v>
      </c>
      <c r="D1493" s="1" t="s">
        <v>2482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3356</v>
      </c>
      <c r="N1493" s="1" t="n">
        <v>84.905</v>
      </c>
      <c r="O1493" s="1" t="n">
        <v>1103.76</v>
      </c>
      <c r="P1493" s="1" t="s">
        <v>2455</v>
      </c>
    </row>
    <row r="1494" customFormat="false" ht="15" hidden="false" customHeight="true" outlineLevel="0" collapsed="false">
      <c r="A1494" s="1" t="n">
        <v>2</v>
      </c>
      <c r="B1494" s="75" t="n">
        <v>46190</v>
      </c>
      <c r="C1494" s="1" t="n">
        <v>171</v>
      </c>
      <c r="D1494" s="1" t="s">
        <v>3028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3357</v>
      </c>
      <c r="N1494" s="1" t="n">
        <v>15</v>
      </c>
      <c r="O1494" s="1" t="n">
        <v>58.5</v>
      </c>
      <c r="P1494" s="1" t="s">
        <v>3030</v>
      </c>
    </row>
    <row r="1495" customFormat="false" ht="15" hidden="false" customHeight="true" outlineLevel="0" collapsed="false">
      <c r="A1495" s="1" t="n">
        <v>2</v>
      </c>
      <c r="B1495" s="75" t="n">
        <v>46190</v>
      </c>
      <c r="C1495" s="1" t="n">
        <v>171</v>
      </c>
      <c r="D1495" s="1" t="s">
        <v>3028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3358</v>
      </c>
      <c r="N1495" s="1" t="n">
        <v>3</v>
      </c>
      <c r="O1495" s="1" t="n">
        <v>24.3</v>
      </c>
      <c r="P1495" s="1" t="s">
        <v>3030</v>
      </c>
    </row>
    <row r="1496" customFormat="false" ht="15" hidden="false" customHeight="true" outlineLevel="0" collapsed="false">
      <c r="A1496" s="1" t="n">
        <v>2</v>
      </c>
      <c r="B1496" s="75" t="n">
        <v>46191</v>
      </c>
      <c r="C1496" s="1" t="n">
        <v>1</v>
      </c>
      <c r="D1496" s="1" t="s">
        <v>2453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3359</v>
      </c>
      <c r="N1496" s="1" t="n">
        <v>120</v>
      </c>
      <c r="O1496" s="1" t="n">
        <v>299.04</v>
      </c>
      <c r="P1496" s="1" t="s">
        <v>2455</v>
      </c>
    </row>
    <row r="1497" customFormat="false" ht="15" hidden="false" customHeight="true" outlineLevel="0" collapsed="false">
      <c r="A1497" s="1" t="n">
        <v>2</v>
      </c>
      <c r="B1497" s="75" t="n">
        <v>46191</v>
      </c>
      <c r="C1497" s="1" t="n">
        <v>1</v>
      </c>
      <c r="D1497" s="1" t="s">
        <v>2453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3360</v>
      </c>
      <c r="N1497" s="1" t="n">
        <v>6</v>
      </c>
      <c r="O1497" s="1" t="n">
        <v>25.39</v>
      </c>
      <c r="P1497" s="1" t="s">
        <v>2455</v>
      </c>
    </row>
    <row r="1498" customFormat="false" ht="15" hidden="false" customHeight="true" outlineLevel="0" collapsed="false">
      <c r="A1498" s="1" t="n">
        <v>2</v>
      </c>
      <c r="B1498" s="75" t="n">
        <v>46191</v>
      </c>
      <c r="C1498" s="1" t="n">
        <v>1</v>
      </c>
      <c r="D1498" s="1" t="s">
        <v>2453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3361</v>
      </c>
      <c r="N1498" s="1" t="n">
        <v>6</v>
      </c>
      <c r="O1498" s="1" t="n">
        <v>66</v>
      </c>
      <c r="P1498" s="1" t="s">
        <v>2455</v>
      </c>
    </row>
    <row r="1499" customFormat="false" ht="15" hidden="false" customHeight="true" outlineLevel="0" collapsed="false">
      <c r="A1499" s="1" t="n">
        <v>2</v>
      </c>
      <c r="B1499" s="75" t="n">
        <v>46191</v>
      </c>
      <c r="C1499" s="1" t="n">
        <v>1</v>
      </c>
      <c r="D1499" s="1" t="s">
        <v>2453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3362</v>
      </c>
      <c r="N1499" s="1" t="n">
        <v>6</v>
      </c>
      <c r="O1499" s="1" t="n">
        <v>66</v>
      </c>
      <c r="P1499" s="1" t="s">
        <v>2455</v>
      </c>
    </row>
    <row r="1500" customFormat="false" ht="15" hidden="false" customHeight="true" outlineLevel="0" collapsed="false">
      <c r="A1500" s="1" t="n">
        <v>2</v>
      </c>
      <c r="B1500" s="75" t="n">
        <v>46191</v>
      </c>
      <c r="C1500" s="1" t="n">
        <v>1</v>
      </c>
      <c r="D1500" s="1" t="s">
        <v>2453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3363</v>
      </c>
      <c r="N1500" s="1" t="n">
        <v>6</v>
      </c>
      <c r="O1500" s="1" t="n">
        <v>66</v>
      </c>
      <c r="P1500" s="1" t="s">
        <v>2455</v>
      </c>
    </row>
    <row r="1501" customFormat="false" ht="15" hidden="false" customHeight="true" outlineLevel="0" collapsed="false">
      <c r="A1501" s="1" t="n">
        <v>2</v>
      </c>
      <c r="B1501" s="75" t="n">
        <v>46191</v>
      </c>
      <c r="C1501" s="1" t="n">
        <v>1</v>
      </c>
      <c r="D1501" s="1" t="s">
        <v>2453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3364</v>
      </c>
      <c r="N1501" s="1" t="n">
        <v>6</v>
      </c>
      <c r="O1501" s="1" t="n">
        <v>66</v>
      </c>
      <c r="P1501" s="1" t="s">
        <v>2455</v>
      </c>
    </row>
    <row r="1502" customFormat="false" ht="15" hidden="false" customHeight="true" outlineLevel="0" collapsed="false">
      <c r="A1502" s="1" t="n">
        <v>2</v>
      </c>
      <c r="B1502" s="75" t="n">
        <v>46191</v>
      </c>
      <c r="C1502" s="1" t="n">
        <v>1</v>
      </c>
      <c r="D1502" s="1" t="s">
        <v>2453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3365</v>
      </c>
      <c r="N1502" s="1" t="n">
        <v>6</v>
      </c>
      <c r="O1502" s="1" t="n">
        <v>66</v>
      </c>
      <c r="P1502" s="1" t="s">
        <v>2455</v>
      </c>
    </row>
    <row r="1503" customFormat="false" ht="15" hidden="false" customHeight="true" outlineLevel="0" collapsed="false">
      <c r="A1503" s="1" t="n">
        <v>2</v>
      </c>
      <c r="B1503" s="75" t="n">
        <v>46191</v>
      </c>
      <c r="C1503" s="1" t="n">
        <v>1</v>
      </c>
      <c r="D1503" s="1" t="s">
        <v>2453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3366</v>
      </c>
      <c r="N1503" s="1" t="n">
        <v>6</v>
      </c>
      <c r="O1503" s="1" t="n">
        <v>66</v>
      </c>
      <c r="P1503" s="1" t="s">
        <v>2455</v>
      </c>
    </row>
    <row r="1504" customFormat="false" ht="15" hidden="false" customHeight="true" outlineLevel="0" collapsed="false">
      <c r="A1504" s="1" t="n">
        <v>2</v>
      </c>
      <c r="B1504" s="75" t="n">
        <v>46191</v>
      </c>
      <c r="C1504" s="1" t="n">
        <v>1</v>
      </c>
      <c r="D1504" s="1" t="s">
        <v>2453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3367</v>
      </c>
      <c r="N1504" s="1" t="n">
        <v>6</v>
      </c>
      <c r="O1504" s="1" t="n">
        <v>66</v>
      </c>
      <c r="P1504" s="1" t="s">
        <v>2455</v>
      </c>
    </row>
    <row r="1505" customFormat="false" ht="15" hidden="false" customHeight="true" outlineLevel="0" collapsed="false">
      <c r="A1505" s="1" t="n">
        <v>2</v>
      </c>
      <c r="B1505" s="75" t="n">
        <v>46191</v>
      </c>
      <c r="C1505" s="1" t="n">
        <v>1</v>
      </c>
      <c r="D1505" s="1" t="s">
        <v>2453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3368</v>
      </c>
      <c r="N1505" s="1" t="n">
        <v>6</v>
      </c>
      <c r="O1505" s="1" t="n">
        <v>66</v>
      </c>
      <c r="P1505" s="1" t="s">
        <v>2455</v>
      </c>
    </row>
    <row r="1506" customFormat="false" ht="15" hidden="false" customHeight="true" outlineLevel="0" collapsed="false">
      <c r="A1506" s="1" t="n">
        <v>2</v>
      </c>
      <c r="B1506" s="75" t="n">
        <v>46191</v>
      </c>
      <c r="C1506" s="1" t="n">
        <v>1</v>
      </c>
      <c r="D1506" s="1" t="s">
        <v>2453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3369</v>
      </c>
      <c r="N1506" s="1" t="n">
        <v>6</v>
      </c>
      <c r="O1506" s="1" t="n">
        <v>66</v>
      </c>
      <c r="P1506" s="1" t="s">
        <v>2455</v>
      </c>
    </row>
    <row r="1507" customFormat="false" ht="15" hidden="false" customHeight="true" outlineLevel="0" collapsed="false">
      <c r="A1507" s="1" t="n">
        <v>2</v>
      </c>
      <c r="B1507" s="75" t="n">
        <v>46191</v>
      </c>
      <c r="C1507" s="1" t="n">
        <v>1</v>
      </c>
      <c r="D1507" s="1" t="s">
        <v>2453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3370</v>
      </c>
      <c r="N1507" s="1" t="n">
        <v>6</v>
      </c>
      <c r="O1507" s="1" t="n">
        <v>66</v>
      </c>
      <c r="P1507" s="1" t="s">
        <v>2455</v>
      </c>
    </row>
    <row r="1508" customFormat="false" ht="15" hidden="false" customHeight="true" outlineLevel="0" collapsed="false">
      <c r="A1508" s="1" t="n">
        <v>2</v>
      </c>
      <c r="B1508" s="75" t="n">
        <v>46191</v>
      </c>
      <c r="C1508" s="1" t="n">
        <v>1</v>
      </c>
      <c r="D1508" s="1" t="s">
        <v>2453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3371</v>
      </c>
      <c r="N1508" s="1" t="n">
        <v>40</v>
      </c>
      <c r="O1508" s="1" t="n">
        <v>116</v>
      </c>
      <c r="P1508" s="1" t="s">
        <v>2455</v>
      </c>
    </row>
    <row r="1509" customFormat="false" ht="15" hidden="false" customHeight="true" outlineLevel="0" collapsed="false">
      <c r="A1509" s="1" t="n">
        <v>2</v>
      </c>
      <c r="B1509" s="75" t="n">
        <v>46191</v>
      </c>
      <c r="C1509" s="1" t="n">
        <v>1</v>
      </c>
      <c r="D1509" s="1" t="s">
        <v>2453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3372</v>
      </c>
      <c r="N1509" s="1" t="n">
        <v>20</v>
      </c>
      <c r="O1509" s="1" t="n">
        <v>51</v>
      </c>
      <c r="P1509" s="1" t="s">
        <v>2455</v>
      </c>
    </row>
    <row r="1510" customFormat="false" ht="15" hidden="false" customHeight="true" outlineLevel="0" collapsed="false">
      <c r="A1510" s="1" t="n">
        <v>2</v>
      </c>
      <c r="B1510" s="75" t="n">
        <v>46191</v>
      </c>
      <c r="C1510" s="1" t="n">
        <v>1</v>
      </c>
      <c r="D1510" s="1" t="s">
        <v>2453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3373</v>
      </c>
      <c r="N1510" s="1" t="n">
        <v>20</v>
      </c>
      <c r="O1510" s="1" t="n">
        <v>51</v>
      </c>
      <c r="P1510" s="1" t="s">
        <v>2455</v>
      </c>
    </row>
    <row r="1511" customFormat="false" ht="15" hidden="false" customHeight="true" outlineLevel="0" collapsed="false">
      <c r="A1511" s="1" t="n">
        <v>2</v>
      </c>
      <c r="B1511" s="75" t="n">
        <v>46191</v>
      </c>
      <c r="C1511" s="1" t="n">
        <v>1</v>
      </c>
      <c r="D1511" s="1" t="s">
        <v>2453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3374</v>
      </c>
      <c r="N1511" s="1" t="n">
        <v>20</v>
      </c>
      <c r="O1511" s="1" t="n">
        <v>51</v>
      </c>
      <c r="P1511" s="1" t="s">
        <v>2455</v>
      </c>
    </row>
    <row r="1512" customFormat="false" ht="15" hidden="false" customHeight="true" outlineLevel="0" collapsed="false">
      <c r="A1512" s="1" t="n">
        <v>2</v>
      </c>
      <c r="B1512" s="75" t="n">
        <v>46191</v>
      </c>
      <c r="C1512" s="1" t="n">
        <v>1</v>
      </c>
      <c r="D1512" s="1" t="s">
        <v>2453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3375</v>
      </c>
      <c r="N1512" s="1" t="n">
        <v>20</v>
      </c>
      <c r="O1512" s="1" t="n">
        <v>51</v>
      </c>
      <c r="P1512" s="1" t="s">
        <v>2455</v>
      </c>
    </row>
    <row r="1513" customFormat="false" ht="15" hidden="false" customHeight="true" outlineLevel="0" collapsed="false">
      <c r="A1513" s="1" t="n">
        <v>2</v>
      </c>
      <c r="B1513" s="75" t="n">
        <v>46191</v>
      </c>
      <c r="C1513" s="1" t="n">
        <v>1</v>
      </c>
      <c r="D1513" s="1" t="s">
        <v>2453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3376</v>
      </c>
      <c r="N1513" s="1" t="n">
        <v>40</v>
      </c>
      <c r="O1513" s="1" t="n">
        <v>105.2</v>
      </c>
      <c r="P1513" s="1" t="s">
        <v>2455</v>
      </c>
    </row>
    <row r="1514" customFormat="false" ht="15" hidden="false" customHeight="true" outlineLevel="0" collapsed="false">
      <c r="A1514" s="1" t="n">
        <v>2</v>
      </c>
      <c r="B1514" s="75" t="n">
        <v>46191</v>
      </c>
      <c r="C1514" s="1" t="n">
        <v>1</v>
      </c>
      <c r="D1514" s="1" t="s">
        <v>2453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3377</v>
      </c>
      <c r="N1514" s="1" t="n">
        <v>45</v>
      </c>
      <c r="O1514" s="1" t="n">
        <v>30.42</v>
      </c>
      <c r="P1514" s="1" t="s">
        <v>2455</v>
      </c>
    </row>
    <row r="1515" customFormat="false" ht="15" hidden="false" customHeight="true" outlineLevel="0" collapsed="false">
      <c r="A1515" s="1" t="n">
        <v>2</v>
      </c>
      <c r="B1515" s="75" t="n">
        <v>46191</v>
      </c>
      <c r="C1515" s="1" t="n">
        <v>1</v>
      </c>
      <c r="D1515" s="1" t="s">
        <v>2453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3378</v>
      </c>
      <c r="N1515" s="1" t="n">
        <v>45</v>
      </c>
      <c r="O1515" s="1" t="n">
        <v>30.42</v>
      </c>
      <c r="P1515" s="1" t="s">
        <v>2455</v>
      </c>
    </row>
    <row r="1516" customFormat="false" ht="15" hidden="false" customHeight="true" outlineLevel="0" collapsed="false">
      <c r="A1516" s="1" t="n">
        <v>2</v>
      </c>
      <c r="B1516" s="75" t="n">
        <v>46191</v>
      </c>
      <c r="C1516" s="1" t="n">
        <v>1</v>
      </c>
      <c r="D1516" s="1" t="s">
        <v>2453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3379</v>
      </c>
      <c r="N1516" s="1" t="n">
        <v>20</v>
      </c>
      <c r="O1516" s="1" t="n">
        <v>51</v>
      </c>
      <c r="P1516" s="1" t="s">
        <v>2455</v>
      </c>
    </row>
    <row r="1517" customFormat="false" ht="15" hidden="false" customHeight="true" outlineLevel="0" collapsed="false">
      <c r="A1517" s="1" t="n">
        <v>2</v>
      </c>
      <c r="B1517" s="75" t="n">
        <v>46191</v>
      </c>
      <c r="C1517" s="1" t="n">
        <v>1</v>
      </c>
      <c r="D1517" s="1" t="s">
        <v>2453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3380</v>
      </c>
      <c r="N1517" s="1" t="n">
        <v>6</v>
      </c>
      <c r="O1517" s="1" t="n">
        <v>53.7</v>
      </c>
      <c r="P1517" s="1" t="s">
        <v>2455</v>
      </c>
    </row>
    <row r="1518" customFormat="false" ht="15" hidden="false" customHeight="true" outlineLevel="0" collapsed="false">
      <c r="A1518" s="1" t="n">
        <v>2</v>
      </c>
      <c r="B1518" s="75" t="n">
        <v>46191</v>
      </c>
      <c r="C1518" s="1" t="n">
        <v>1</v>
      </c>
      <c r="D1518" s="1" t="s">
        <v>2453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3381</v>
      </c>
      <c r="N1518" s="1" t="n">
        <v>12</v>
      </c>
      <c r="O1518" s="1" t="n">
        <v>35</v>
      </c>
      <c r="P1518" s="1" t="s">
        <v>2455</v>
      </c>
    </row>
    <row r="1519" customFormat="false" ht="15" hidden="false" customHeight="true" outlineLevel="0" collapsed="false">
      <c r="A1519" s="1" t="n">
        <v>2</v>
      </c>
      <c r="B1519" s="75" t="n">
        <v>46191</v>
      </c>
      <c r="C1519" s="1" t="n">
        <v>1</v>
      </c>
      <c r="D1519" s="1" t="s">
        <v>2453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3382</v>
      </c>
      <c r="N1519" s="1" t="n">
        <v>20</v>
      </c>
      <c r="O1519" s="1" t="n">
        <v>51</v>
      </c>
      <c r="P1519" s="1" t="s">
        <v>2455</v>
      </c>
    </row>
    <row r="1520" customFormat="false" ht="15" hidden="false" customHeight="true" outlineLevel="0" collapsed="false">
      <c r="A1520" s="1" t="n">
        <v>2</v>
      </c>
      <c r="B1520" s="75" t="n">
        <v>46191</v>
      </c>
      <c r="C1520" s="1" t="n">
        <v>1</v>
      </c>
      <c r="D1520" s="1" t="s">
        <v>2453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3383</v>
      </c>
      <c r="N1520" s="1" t="n">
        <v>12</v>
      </c>
      <c r="O1520" s="1" t="n">
        <v>72.75</v>
      </c>
      <c r="P1520" s="1" t="s">
        <v>2455</v>
      </c>
    </row>
    <row r="1521" customFormat="false" ht="15" hidden="false" customHeight="true" outlineLevel="0" collapsed="false">
      <c r="A1521" s="1" t="n">
        <v>2</v>
      </c>
      <c r="B1521" s="75" t="n">
        <v>46191</v>
      </c>
      <c r="C1521" s="1" t="n">
        <v>1</v>
      </c>
      <c r="D1521" s="1" t="s">
        <v>2453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3384</v>
      </c>
      <c r="N1521" s="1" t="n">
        <v>12</v>
      </c>
      <c r="O1521" s="1" t="n">
        <v>68.85</v>
      </c>
      <c r="P1521" s="1" t="s">
        <v>2455</v>
      </c>
    </row>
    <row r="1522" customFormat="false" ht="15" hidden="false" customHeight="true" outlineLevel="0" collapsed="false">
      <c r="A1522" s="1" t="n">
        <v>2</v>
      </c>
      <c r="B1522" s="75" t="n">
        <v>46191</v>
      </c>
      <c r="C1522" s="1" t="n">
        <v>1</v>
      </c>
      <c r="D1522" s="1" t="s">
        <v>2453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3385</v>
      </c>
      <c r="N1522" s="1" t="n">
        <v>30</v>
      </c>
      <c r="O1522" s="1" t="n">
        <v>130.45</v>
      </c>
      <c r="P1522" s="1" t="s">
        <v>2455</v>
      </c>
    </row>
    <row r="1523" customFormat="false" ht="15" hidden="false" customHeight="true" outlineLevel="0" collapsed="false">
      <c r="A1523" s="1" t="n">
        <v>2</v>
      </c>
      <c r="B1523" s="75" t="n">
        <v>46191</v>
      </c>
      <c r="C1523" s="1" t="n">
        <v>1</v>
      </c>
      <c r="D1523" s="1" t="s">
        <v>2453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3386</v>
      </c>
      <c r="N1523" s="1" t="n">
        <v>12</v>
      </c>
      <c r="O1523" s="1" t="n">
        <v>43.2</v>
      </c>
      <c r="P1523" s="1" t="s">
        <v>2455</v>
      </c>
    </row>
    <row r="1524" customFormat="false" ht="15" hidden="false" customHeight="true" outlineLevel="0" collapsed="false">
      <c r="A1524" s="1" t="n">
        <v>2</v>
      </c>
      <c r="B1524" s="75" t="n">
        <v>46191</v>
      </c>
      <c r="C1524" s="1" t="n">
        <v>1</v>
      </c>
      <c r="D1524" s="1" t="s">
        <v>2453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3387</v>
      </c>
      <c r="N1524" s="1" t="n">
        <v>12</v>
      </c>
      <c r="O1524" s="1" t="n">
        <v>43.2</v>
      </c>
      <c r="P1524" s="1" t="s">
        <v>2455</v>
      </c>
    </row>
    <row r="1525" customFormat="false" ht="15" hidden="false" customHeight="true" outlineLevel="0" collapsed="false">
      <c r="A1525" s="1" t="n">
        <v>2</v>
      </c>
      <c r="B1525" s="75" t="n">
        <v>46191</v>
      </c>
      <c r="C1525" s="1" t="n">
        <v>1</v>
      </c>
      <c r="D1525" s="1" t="s">
        <v>2453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3388</v>
      </c>
      <c r="N1525" s="1" t="n">
        <v>12</v>
      </c>
      <c r="O1525" s="1" t="n">
        <v>43.2</v>
      </c>
      <c r="P1525" s="1" t="s">
        <v>2455</v>
      </c>
    </row>
    <row r="1526" customFormat="false" ht="15" hidden="false" customHeight="true" outlineLevel="0" collapsed="false">
      <c r="A1526" s="1" t="n">
        <v>2</v>
      </c>
      <c r="B1526" s="75" t="n">
        <v>46191</v>
      </c>
      <c r="C1526" s="1" t="n">
        <v>1</v>
      </c>
      <c r="D1526" s="1" t="s">
        <v>2453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3389</v>
      </c>
      <c r="N1526" s="1" t="n">
        <v>4</v>
      </c>
      <c r="O1526" s="1" t="n">
        <v>26.36</v>
      </c>
      <c r="P1526" s="1" t="s">
        <v>2455</v>
      </c>
    </row>
    <row r="1527" customFormat="false" ht="15" hidden="false" customHeight="true" outlineLevel="0" collapsed="false">
      <c r="A1527" s="1" t="n">
        <v>2</v>
      </c>
      <c r="B1527" s="75" t="n">
        <v>46191</v>
      </c>
      <c r="C1527" s="1" t="n">
        <v>1</v>
      </c>
      <c r="D1527" s="1" t="s">
        <v>2453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2460</v>
      </c>
      <c r="N1527" s="1" t="n">
        <v>83</v>
      </c>
      <c r="O1527" s="1" t="n">
        <v>2730.7</v>
      </c>
      <c r="P1527" s="1" t="s">
        <v>2455</v>
      </c>
    </row>
    <row r="1528" customFormat="false" ht="15" hidden="false" customHeight="true" outlineLevel="0" collapsed="false">
      <c r="A1528" s="1" t="n">
        <v>2</v>
      </c>
      <c r="B1528" s="75" t="n">
        <v>46191</v>
      </c>
      <c r="C1528" s="1" t="n">
        <v>1</v>
      </c>
      <c r="D1528" s="1" t="s">
        <v>2453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2461</v>
      </c>
      <c r="N1528" s="1" t="n">
        <v>69</v>
      </c>
      <c r="O1528" s="1" t="n">
        <v>1580.1</v>
      </c>
      <c r="P1528" s="1" t="s">
        <v>2455</v>
      </c>
    </row>
    <row r="1529" customFormat="false" ht="15" hidden="false" customHeight="true" outlineLevel="0" collapsed="false">
      <c r="A1529" s="1" t="n">
        <v>2</v>
      </c>
      <c r="B1529" s="75" t="n">
        <v>46191</v>
      </c>
      <c r="C1529" s="1" t="n">
        <v>1</v>
      </c>
      <c r="D1529" s="1" t="s">
        <v>2453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2635</v>
      </c>
      <c r="N1529" s="1" t="n">
        <v>21.5</v>
      </c>
      <c r="O1529" s="1" t="n">
        <v>707.35</v>
      </c>
      <c r="P1529" s="1" t="s">
        <v>2455</v>
      </c>
    </row>
    <row r="1530" customFormat="false" ht="15" hidden="false" customHeight="true" outlineLevel="0" collapsed="false">
      <c r="A1530" s="1" t="n">
        <v>2</v>
      </c>
      <c r="B1530" s="75" t="n">
        <v>46191</v>
      </c>
      <c r="C1530" s="1" t="n">
        <v>1</v>
      </c>
      <c r="D1530" s="1" t="s">
        <v>2453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3390</v>
      </c>
      <c r="N1530" s="1" t="n">
        <v>3</v>
      </c>
      <c r="O1530" s="1" t="n">
        <v>9.78</v>
      </c>
      <c r="P1530" s="1" t="s">
        <v>2455</v>
      </c>
    </row>
    <row r="1531" customFormat="false" ht="15" hidden="false" customHeight="true" outlineLevel="0" collapsed="false">
      <c r="A1531" s="1" t="n">
        <v>2</v>
      </c>
      <c r="B1531" s="75" t="n">
        <v>46191</v>
      </c>
      <c r="C1531" s="1" t="n">
        <v>1</v>
      </c>
      <c r="D1531" s="1" t="s">
        <v>2453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3390</v>
      </c>
      <c r="N1531" s="1" t="n">
        <v>6</v>
      </c>
      <c r="O1531" s="1" t="n">
        <v>19.56</v>
      </c>
      <c r="P1531" s="1" t="s">
        <v>2455</v>
      </c>
    </row>
    <row r="1532" customFormat="false" ht="15" hidden="false" customHeight="true" outlineLevel="0" collapsed="false">
      <c r="A1532" s="1" t="n">
        <v>2</v>
      </c>
      <c r="B1532" s="75" t="n">
        <v>46191</v>
      </c>
      <c r="C1532" s="1" t="n">
        <v>1</v>
      </c>
      <c r="D1532" s="1" t="s">
        <v>2453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3391</v>
      </c>
      <c r="N1532" s="1" t="n">
        <v>3</v>
      </c>
      <c r="O1532" s="1" t="n">
        <v>16.98</v>
      </c>
      <c r="P1532" s="1" t="s">
        <v>2455</v>
      </c>
    </row>
    <row r="1533" customFormat="false" ht="15" hidden="false" customHeight="true" outlineLevel="0" collapsed="false">
      <c r="A1533" s="1" t="n">
        <v>2</v>
      </c>
      <c r="B1533" s="75" t="n">
        <v>46191</v>
      </c>
      <c r="C1533" s="1" t="n">
        <v>1</v>
      </c>
      <c r="D1533" s="1" t="s">
        <v>2453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3392</v>
      </c>
      <c r="N1533" s="1" t="n">
        <v>3</v>
      </c>
      <c r="O1533" s="1" t="n">
        <v>19.8</v>
      </c>
      <c r="P1533" s="1" t="s">
        <v>2455</v>
      </c>
    </row>
    <row r="1534" customFormat="false" ht="15" hidden="false" customHeight="true" outlineLevel="0" collapsed="false">
      <c r="A1534" s="1" t="n">
        <v>2</v>
      </c>
      <c r="B1534" s="75" t="n">
        <v>46191</v>
      </c>
      <c r="C1534" s="1" t="n">
        <v>1</v>
      </c>
      <c r="D1534" s="1" t="s">
        <v>2453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3393</v>
      </c>
      <c r="N1534" s="1" t="n">
        <v>3</v>
      </c>
      <c r="O1534" s="1" t="n">
        <v>17.79</v>
      </c>
      <c r="P1534" s="1" t="s">
        <v>2455</v>
      </c>
    </row>
    <row r="1535" customFormat="false" ht="15" hidden="false" customHeight="true" outlineLevel="0" collapsed="false">
      <c r="A1535" s="1" t="n">
        <v>2</v>
      </c>
      <c r="B1535" s="75" t="n">
        <v>46191</v>
      </c>
      <c r="C1535" s="1" t="n">
        <v>1</v>
      </c>
      <c r="D1535" s="1" t="s">
        <v>2453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3394</v>
      </c>
      <c r="N1535" s="1" t="n">
        <v>3</v>
      </c>
      <c r="O1535" s="1" t="n">
        <v>13.8</v>
      </c>
      <c r="P1535" s="1" t="s">
        <v>2455</v>
      </c>
    </row>
    <row r="1536" customFormat="false" ht="15" hidden="false" customHeight="true" outlineLevel="0" collapsed="false">
      <c r="A1536" s="1" t="n">
        <v>2</v>
      </c>
      <c r="B1536" s="75" t="n">
        <v>46191</v>
      </c>
      <c r="C1536" s="1" t="n">
        <v>1</v>
      </c>
      <c r="D1536" s="1" t="s">
        <v>2453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3395</v>
      </c>
      <c r="N1536" s="1" t="n">
        <v>3</v>
      </c>
      <c r="O1536" s="1" t="n">
        <v>9.78</v>
      </c>
      <c r="P1536" s="1" t="s">
        <v>2455</v>
      </c>
    </row>
    <row r="1537" customFormat="false" ht="15" hidden="false" customHeight="true" outlineLevel="0" collapsed="false">
      <c r="A1537" s="1" t="n">
        <v>2</v>
      </c>
      <c r="B1537" s="75" t="n">
        <v>46191</v>
      </c>
      <c r="C1537" s="1" t="n">
        <v>1</v>
      </c>
      <c r="D1537" s="1" t="s">
        <v>2453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3396</v>
      </c>
      <c r="N1537" s="1" t="n">
        <v>3</v>
      </c>
      <c r="O1537" s="1" t="n">
        <v>11.58</v>
      </c>
      <c r="P1537" s="1" t="s">
        <v>2455</v>
      </c>
    </row>
    <row r="1538" customFormat="false" ht="15" hidden="false" customHeight="true" outlineLevel="0" collapsed="false">
      <c r="A1538" s="1" t="n">
        <v>2</v>
      </c>
      <c r="B1538" s="75" t="n">
        <v>46191</v>
      </c>
      <c r="C1538" s="1" t="n">
        <v>1</v>
      </c>
      <c r="D1538" s="1" t="s">
        <v>2453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3397</v>
      </c>
      <c r="N1538" s="1" t="n">
        <v>3</v>
      </c>
      <c r="O1538" s="1" t="n">
        <v>9.78</v>
      </c>
      <c r="P1538" s="1" t="s">
        <v>2455</v>
      </c>
    </row>
    <row r="1539" customFormat="false" ht="15" hidden="false" customHeight="true" outlineLevel="0" collapsed="false">
      <c r="A1539" s="1" t="n">
        <v>2</v>
      </c>
      <c r="B1539" s="75" t="n">
        <v>46191</v>
      </c>
      <c r="C1539" s="1" t="n">
        <v>1</v>
      </c>
      <c r="D1539" s="1" t="s">
        <v>2453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2590</v>
      </c>
      <c r="N1539" s="1" t="n">
        <v>20</v>
      </c>
      <c r="O1539" s="1" t="n">
        <v>130</v>
      </c>
      <c r="P1539" s="1" t="s">
        <v>2455</v>
      </c>
    </row>
    <row r="1540" customFormat="false" ht="15" hidden="false" customHeight="true" outlineLevel="0" collapsed="false">
      <c r="A1540" s="1" t="n">
        <v>2</v>
      </c>
      <c r="B1540" s="75" t="n">
        <v>46191</v>
      </c>
      <c r="C1540" s="1" t="n">
        <v>1</v>
      </c>
      <c r="D1540" s="1" t="s">
        <v>2453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2591</v>
      </c>
      <c r="N1540" s="1" t="n">
        <v>20</v>
      </c>
      <c r="O1540" s="1" t="n">
        <v>69</v>
      </c>
      <c r="P1540" s="1" t="s">
        <v>2455</v>
      </c>
    </row>
    <row r="1541" customFormat="false" ht="15" hidden="false" customHeight="true" outlineLevel="0" collapsed="false">
      <c r="A1541" s="1" t="n">
        <v>2</v>
      </c>
      <c r="B1541" s="75" t="n">
        <v>46191</v>
      </c>
      <c r="C1541" s="1" t="n">
        <v>1</v>
      </c>
      <c r="D1541" s="1" t="s">
        <v>2453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3398</v>
      </c>
      <c r="N1541" s="1" t="n">
        <v>24</v>
      </c>
      <c r="O1541" s="1" t="n">
        <v>165.36</v>
      </c>
      <c r="P1541" s="1" t="s">
        <v>2455</v>
      </c>
    </row>
    <row r="1542" customFormat="false" ht="15" hidden="false" customHeight="true" outlineLevel="0" collapsed="false">
      <c r="A1542" s="1" t="n">
        <v>2</v>
      </c>
      <c r="B1542" s="75" t="n">
        <v>46191</v>
      </c>
      <c r="C1542" s="1" t="n">
        <v>1</v>
      </c>
      <c r="D1542" s="1" t="s">
        <v>2453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3399</v>
      </c>
      <c r="N1542" s="1" t="n">
        <v>12</v>
      </c>
      <c r="O1542" s="1" t="n">
        <v>260.04</v>
      </c>
      <c r="P1542" s="1" t="s">
        <v>2455</v>
      </c>
    </row>
    <row r="1543" customFormat="false" ht="15" hidden="false" customHeight="true" outlineLevel="0" collapsed="false">
      <c r="A1543" s="1" t="n">
        <v>2</v>
      </c>
      <c r="B1543" s="75" t="n">
        <v>46191</v>
      </c>
      <c r="C1543" s="1" t="n">
        <v>1</v>
      </c>
      <c r="D1543" s="1" t="s">
        <v>2453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3400</v>
      </c>
      <c r="N1543" s="1" t="n">
        <v>6</v>
      </c>
      <c r="O1543" s="1" t="n">
        <v>76.26</v>
      </c>
      <c r="P1543" s="1" t="s">
        <v>2455</v>
      </c>
    </row>
    <row r="1544" customFormat="false" ht="15" hidden="false" customHeight="true" outlineLevel="0" collapsed="false">
      <c r="A1544" s="1" t="n">
        <v>2</v>
      </c>
      <c r="B1544" s="75" t="n">
        <v>46191</v>
      </c>
      <c r="C1544" s="1" t="n">
        <v>1</v>
      </c>
      <c r="D1544" s="1" t="s">
        <v>2453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3401</v>
      </c>
      <c r="N1544" s="1" t="n">
        <v>6</v>
      </c>
      <c r="O1544" s="1" t="n">
        <v>60.54</v>
      </c>
      <c r="P1544" s="1" t="s">
        <v>2455</v>
      </c>
    </row>
    <row r="1545" customFormat="false" ht="15" hidden="false" customHeight="true" outlineLevel="0" collapsed="false">
      <c r="A1545" s="1" t="n">
        <v>2</v>
      </c>
      <c r="B1545" s="75" t="n">
        <v>46191</v>
      </c>
      <c r="C1545" s="1" t="n">
        <v>1</v>
      </c>
      <c r="D1545" s="1" t="s">
        <v>2453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3402</v>
      </c>
      <c r="N1545" s="1" t="n">
        <v>3</v>
      </c>
      <c r="O1545" s="1" t="n">
        <v>92.19</v>
      </c>
      <c r="P1545" s="1" t="s">
        <v>2455</v>
      </c>
    </row>
    <row r="1546" customFormat="false" ht="15" hidden="false" customHeight="true" outlineLevel="0" collapsed="false">
      <c r="A1546" s="1" t="n">
        <v>2</v>
      </c>
      <c r="B1546" s="75" t="n">
        <v>46191</v>
      </c>
      <c r="C1546" s="1" t="n">
        <v>1</v>
      </c>
      <c r="D1546" s="1" t="s">
        <v>2453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3403</v>
      </c>
      <c r="N1546" s="1" t="n">
        <v>3</v>
      </c>
      <c r="O1546" s="1" t="n">
        <v>79.62</v>
      </c>
      <c r="P1546" s="1" t="s">
        <v>2455</v>
      </c>
    </row>
    <row r="1547" customFormat="false" ht="15" hidden="false" customHeight="true" outlineLevel="0" collapsed="false">
      <c r="A1547" s="1" t="n">
        <v>2</v>
      </c>
      <c r="B1547" s="75" t="n">
        <v>46191</v>
      </c>
      <c r="C1547" s="1" t="n">
        <v>1</v>
      </c>
      <c r="D1547" s="1" t="s">
        <v>2453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3404</v>
      </c>
      <c r="N1547" s="1" t="n">
        <v>24</v>
      </c>
      <c r="O1547" s="1" t="n">
        <v>161.28</v>
      </c>
      <c r="P1547" s="1" t="s">
        <v>2455</v>
      </c>
    </row>
    <row r="1548" customFormat="false" ht="15" hidden="false" customHeight="true" outlineLevel="0" collapsed="false">
      <c r="A1548" s="1" t="n">
        <v>2</v>
      </c>
      <c r="B1548" s="75" t="n">
        <v>46191</v>
      </c>
      <c r="C1548" s="1" t="n">
        <v>1</v>
      </c>
      <c r="D1548" s="1" t="s">
        <v>2453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3405</v>
      </c>
      <c r="N1548" s="1" t="n">
        <v>3</v>
      </c>
      <c r="O1548" s="1" t="n">
        <v>97.11</v>
      </c>
      <c r="P1548" s="1" t="s">
        <v>2455</v>
      </c>
    </row>
    <row r="1549" customFormat="false" ht="15" hidden="false" customHeight="true" outlineLevel="0" collapsed="false">
      <c r="A1549" s="1" t="n">
        <v>2</v>
      </c>
      <c r="B1549" s="75" t="n">
        <v>46191</v>
      </c>
      <c r="C1549" s="1" t="n">
        <v>1</v>
      </c>
      <c r="D1549" s="1" t="s">
        <v>2453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2500</v>
      </c>
      <c r="N1549" s="1" t="n">
        <v>58.31</v>
      </c>
      <c r="O1549" s="1" t="n">
        <v>2273.51</v>
      </c>
      <c r="P1549" s="1" t="s">
        <v>2455</v>
      </c>
    </row>
    <row r="1550" customFormat="false" ht="15" hidden="false" customHeight="true" outlineLevel="0" collapsed="false">
      <c r="A1550" s="1" t="n">
        <v>2</v>
      </c>
      <c r="B1550" s="75" t="n">
        <v>46191</v>
      </c>
      <c r="C1550" s="1" t="n">
        <v>1</v>
      </c>
      <c r="D1550" s="1" t="s">
        <v>2453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2501</v>
      </c>
      <c r="N1550" s="1" t="n">
        <v>47.686</v>
      </c>
      <c r="O1550" s="1" t="n">
        <v>1788.23</v>
      </c>
      <c r="P1550" s="1" t="s">
        <v>2455</v>
      </c>
    </row>
    <row r="1551" customFormat="false" ht="15" hidden="false" customHeight="true" outlineLevel="0" collapsed="false">
      <c r="A1551" s="1" t="n">
        <v>2</v>
      </c>
      <c r="B1551" s="75" t="n">
        <v>46191</v>
      </c>
      <c r="C1551" s="1" t="n">
        <v>1</v>
      </c>
      <c r="D1551" s="1" t="s">
        <v>2453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2502</v>
      </c>
      <c r="N1551" s="1" t="n">
        <v>23.834</v>
      </c>
      <c r="O1551" s="1" t="n">
        <v>1048.46</v>
      </c>
      <c r="P1551" s="1" t="s">
        <v>2455</v>
      </c>
    </row>
    <row r="1552" customFormat="false" ht="15" hidden="false" customHeight="true" outlineLevel="0" collapsed="false">
      <c r="A1552" s="1" t="n">
        <v>2</v>
      </c>
      <c r="B1552" s="75" t="n">
        <v>46191</v>
      </c>
      <c r="C1552" s="1" t="n">
        <v>1</v>
      </c>
      <c r="D1552" s="1" t="s">
        <v>2453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3406</v>
      </c>
      <c r="N1552" s="1" t="n">
        <v>125</v>
      </c>
      <c r="O1552" s="1" t="n">
        <v>2498.75</v>
      </c>
      <c r="P1552" s="1" t="s">
        <v>2455</v>
      </c>
    </row>
    <row r="1553" customFormat="false" ht="15" hidden="false" customHeight="true" outlineLevel="0" collapsed="false">
      <c r="A1553" s="1" t="n">
        <v>2</v>
      </c>
      <c r="B1553" s="75" t="n">
        <v>46191</v>
      </c>
      <c r="C1553" s="1" t="n">
        <v>1</v>
      </c>
      <c r="D1553" s="1" t="s">
        <v>2453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2649</v>
      </c>
      <c r="N1553" s="1" t="n">
        <v>20</v>
      </c>
      <c r="O1553" s="1" t="n">
        <v>139.8</v>
      </c>
      <c r="P1553" s="1" t="s">
        <v>2455</v>
      </c>
    </row>
    <row r="1554" customFormat="false" ht="15" hidden="false" customHeight="true" outlineLevel="0" collapsed="false">
      <c r="A1554" s="1" t="n">
        <v>2</v>
      </c>
      <c r="B1554" s="75" t="n">
        <v>46191</v>
      </c>
      <c r="C1554" s="1" t="n">
        <v>1</v>
      </c>
      <c r="D1554" s="1" t="s">
        <v>2453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3407</v>
      </c>
      <c r="N1554" s="1" t="n">
        <v>15</v>
      </c>
      <c r="O1554" s="1" t="n">
        <v>134.85</v>
      </c>
      <c r="P1554" s="1" t="s">
        <v>2455</v>
      </c>
    </row>
    <row r="1555" customFormat="false" ht="15" hidden="false" customHeight="true" outlineLevel="0" collapsed="false">
      <c r="A1555" s="1" t="n">
        <v>2</v>
      </c>
      <c r="B1555" s="75" t="n">
        <v>46191</v>
      </c>
      <c r="C1555" s="1" t="n">
        <v>1</v>
      </c>
      <c r="D1555" s="1" t="s">
        <v>2453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3408</v>
      </c>
      <c r="N1555" s="1" t="n">
        <v>20</v>
      </c>
      <c r="O1555" s="1" t="n">
        <v>110</v>
      </c>
      <c r="P1555" s="1" t="s">
        <v>2455</v>
      </c>
    </row>
    <row r="1556" customFormat="false" ht="15" hidden="false" customHeight="true" outlineLevel="0" collapsed="false">
      <c r="A1556" s="1" t="n">
        <v>2</v>
      </c>
      <c r="B1556" s="75" t="n">
        <v>46191</v>
      </c>
      <c r="C1556" s="1" t="n">
        <v>1</v>
      </c>
      <c r="D1556" s="1" t="s">
        <v>2453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3409</v>
      </c>
      <c r="N1556" s="1" t="n">
        <v>16</v>
      </c>
      <c r="O1556" s="1" t="n">
        <v>26.44</v>
      </c>
      <c r="P1556" s="1" t="s">
        <v>2455</v>
      </c>
    </row>
    <row r="1557" customFormat="false" ht="15" hidden="false" customHeight="true" outlineLevel="0" collapsed="false">
      <c r="A1557" s="1" t="n">
        <v>2</v>
      </c>
      <c r="B1557" s="75" t="n">
        <v>46191</v>
      </c>
      <c r="C1557" s="1" t="n">
        <v>1</v>
      </c>
      <c r="D1557" s="1" t="s">
        <v>2453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3410</v>
      </c>
      <c r="N1557" s="1" t="n">
        <v>48</v>
      </c>
      <c r="O1557" s="1" t="n">
        <v>169.92</v>
      </c>
      <c r="P1557" s="1" t="s">
        <v>2455</v>
      </c>
    </row>
    <row r="1558" customFormat="false" ht="15" hidden="false" customHeight="true" outlineLevel="0" collapsed="false">
      <c r="A1558" s="1" t="n">
        <v>2</v>
      </c>
      <c r="B1558" s="75" t="n">
        <v>46191</v>
      </c>
      <c r="C1558" s="1" t="n">
        <v>1</v>
      </c>
      <c r="D1558" s="1" t="s">
        <v>2453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3411</v>
      </c>
      <c r="N1558" s="1" t="n">
        <v>16</v>
      </c>
      <c r="O1558" s="1" t="n">
        <v>26.44</v>
      </c>
      <c r="P1558" s="1" t="s">
        <v>2455</v>
      </c>
    </row>
    <row r="1559" customFormat="false" ht="15" hidden="false" customHeight="true" outlineLevel="0" collapsed="false">
      <c r="A1559" s="1" t="n">
        <v>2</v>
      </c>
      <c r="B1559" s="75" t="n">
        <v>46191</v>
      </c>
      <c r="C1559" s="1" t="n">
        <v>1</v>
      </c>
      <c r="D1559" s="1" t="s">
        <v>2453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3412</v>
      </c>
      <c r="N1559" s="1" t="n">
        <v>48</v>
      </c>
      <c r="O1559" s="1" t="n">
        <v>169.92</v>
      </c>
      <c r="P1559" s="1" t="s">
        <v>2455</v>
      </c>
    </row>
    <row r="1560" customFormat="false" ht="15" hidden="false" customHeight="true" outlineLevel="0" collapsed="false">
      <c r="A1560" s="1" t="n">
        <v>2</v>
      </c>
      <c r="B1560" s="75" t="n">
        <v>46191</v>
      </c>
      <c r="C1560" s="1" t="n">
        <v>1</v>
      </c>
      <c r="D1560" s="1" t="s">
        <v>2453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3413</v>
      </c>
      <c r="N1560" s="1" t="n">
        <v>15</v>
      </c>
      <c r="O1560" s="1" t="n">
        <v>75.75</v>
      </c>
      <c r="P1560" s="1" t="s">
        <v>2455</v>
      </c>
    </row>
    <row r="1561" customFormat="false" ht="15" hidden="false" customHeight="true" outlineLevel="0" collapsed="false">
      <c r="A1561" s="1" t="n">
        <v>2</v>
      </c>
      <c r="B1561" s="75" t="n">
        <v>46191</v>
      </c>
      <c r="C1561" s="1" t="n">
        <v>1</v>
      </c>
      <c r="D1561" s="1" t="s">
        <v>2453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3414</v>
      </c>
      <c r="N1561" s="1" t="n">
        <v>44</v>
      </c>
      <c r="O1561" s="1" t="n">
        <v>222.2</v>
      </c>
      <c r="P1561" s="1" t="s">
        <v>2455</v>
      </c>
    </row>
    <row r="1562" customFormat="false" ht="15" hidden="false" customHeight="true" outlineLevel="0" collapsed="false">
      <c r="A1562" s="1" t="n">
        <v>2</v>
      </c>
      <c r="B1562" s="75" t="n">
        <v>46191</v>
      </c>
      <c r="C1562" s="1" t="n">
        <v>1</v>
      </c>
      <c r="D1562" s="1" t="s">
        <v>2453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3415</v>
      </c>
      <c r="N1562" s="1" t="n">
        <v>24</v>
      </c>
      <c r="O1562" s="1" t="n">
        <v>84.96</v>
      </c>
      <c r="P1562" s="1" t="s">
        <v>2455</v>
      </c>
    </row>
    <row r="1563" customFormat="false" ht="15" hidden="false" customHeight="true" outlineLevel="0" collapsed="false">
      <c r="A1563" s="1" t="n">
        <v>2</v>
      </c>
      <c r="B1563" s="75" t="n">
        <v>46191</v>
      </c>
      <c r="C1563" s="1" t="n">
        <v>1</v>
      </c>
      <c r="D1563" s="1" t="s">
        <v>2453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3414</v>
      </c>
      <c r="N1563" s="1" t="n">
        <v>15</v>
      </c>
      <c r="O1563" s="1" t="n">
        <v>75.75</v>
      </c>
      <c r="P1563" s="1" t="s">
        <v>2455</v>
      </c>
    </row>
    <row r="1564" customFormat="false" ht="15" hidden="false" customHeight="true" outlineLevel="0" collapsed="false">
      <c r="A1564" s="1" t="n">
        <v>2</v>
      </c>
      <c r="B1564" s="75" t="n">
        <v>46191</v>
      </c>
      <c r="C1564" s="1" t="n">
        <v>1</v>
      </c>
      <c r="D1564" s="1" t="s">
        <v>2453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3416</v>
      </c>
      <c r="N1564" s="1" t="n">
        <v>15</v>
      </c>
      <c r="O1564" s="1" t="n">
        <v>75.75</v>
      </c>
      <c r="P1564" s="1" t="s">
        <v>2455</v>
      </c>
    </row>
    <row r="1565" customFormat="false" ht="15" hidden="false" customHeight="true" outlineLevel="0" collapsed="false">
      <c r="A1565" s="1" t="n">
        <v>2</v>
      </c>
      <c r="B1565" s="75" t="n">
        <v>46191</v>
      </c>
      <c r="C1565" s="1" t="n">
        <v>1</v>
      </c>
      <c r="D1565" s="1" t="s">
        <v>2453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3417</v>
      </c>
      <c r="N1565" s="1" t="n">
        <v>15</v>
      </c>
      <c r="O1565" s="1" t="n">
        <v>75.75</v>
      </c>
      <c r="P1565" s="1" t="s">
        <v>2455</v>
      </c>
    </row>
    <row r="1566" customFormat="false" ht="15" hidden="false" customHeight="true" outlineLevel="0" collapsed="false">
      <c r="A1566" s="1" t="n">
        <v>2</v>
      </c>
      <c r="B1566" s="75" t="n">
        <v>46191</v>
      </c>
      <c r="C1566" s="1" t="n">
        <v>1</v>
      </c>
      <c r="D1566" s="1" t="s">
        <v>2453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3418</v>
      </c>
      <c r="N1566" s="1" t="n">
        <v>15</v>
      </c>
      <c r="O1566" s="1" t="n">
        <v>75.75</v>
      </c>
      <c r="P1566" s="1" t="s">
        <v>2455</v>
      </c>
    </row>
    <row r="1567" customFormat="false" ht="15" hidden="false" customHeight="true" outlineLevel="0" collapsed="false">
      <c r="A1567" s="1" t="n">
        <v>2</v>
      </c>
      <c r="B1567" s="75" t="n">
        <v>46191</v>
      </c>
      <c r="C1567" s="1" t="n">
        <v>1</v>
      </c>
      <c r="D1567" s="1" t="s">
        <v>2453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3419</v>
      </c>
      <c r="N1567" s="1" t="n">
        <v>100</v>
      </c>
      <c r="O1567" s="1" t="n">
        <v>123.6</v>
      </c>
      <c r="P1567" s="1" t="s">
        <v>2455</v>
      </c>
    </row>
    <row r="1568" customFormat="false" ht="15" hidden="false" customHeight="true" outlineLevel="0" collapsed="false">
      <c r="A1568" s="1" t="n">
        <v>2</v>
      </c>
      <c r="B1568" s="75" t="n">
        <v>46191</v>
      </c>
      <c r="C1568" s="1" t="n">
        <v>1</v>
      </c>
      <c r="D1568" s="1" t="s">
        <v>2453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3420</v>
      </c>
      <c r="N1568" s="1" t="n">
        <v>84</v>
      </c>
      <c r="O1568" s="1" t="n">
        <v>112.84</v>
      </c>
      <c r="P1568" s="1" t="s">
        <v>2455</v>
      </c>
    </row>
    <row r="1569" customFormat="false" ht="15" hidden="false" customHeight="true" outlineLevel="0" collapsed="false">
      <c r="A1569" s="1" t="n">
        <v>2</v>
      </c>
      <c r="B1569" s="75" t="n">
        <v>46191</v>
      </c>
      <c r="C1569" s="1" t="n">
        <v>1</v>
      </c>
      <c r="D1569" s="1" t="s">
        <v>2453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3421</v>
      </c>
      <c r="N1569" s="1" t="n">
        <v>84</v>
      </c>
      <c r="O1569" s="1" t="n">
        <v>112.84</v>
      </c>
      <c r="P1569" s="1" t="s">
        <v>2455</v>
      </c>
    </row>
    <row r="1570" customFormat="false" ht="15" hidden="false" customHeight="true" outlineLevel="0" collapsed="false">
      <c r="A1570" s="1" t="n">
        <v>2</v>
      </c>
      <c r="B1570" s="75" t="n">
        <v>46191</v>
      </c>
      <c r="C1570" s="1" t="n">
        <v>1</v>
      </c>
      <c r="D1570" s="1" t="s">
        <v>2453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3422</v>
      </c>
      <c r="N1570" s="1" t="n">
        <v>42</v>
      </c>
      <c r="O1570" s="1" t="n">
        <v>56.42</v>
      </c>
      <c r="P1570" s="1" t="s">
        <v>2455</v>
      </c>
    </row>
    <row r="1571" customFormat="false" ht="15" hidden="false" customHeight="true" outlineLevel="0" collapsed="false">
      <c r="A1571" s="1" t="n">
        <v>2</v>
      </c>
      <c r="B1571" s="75" t="n">
        <v>46191</v>
      </c>
      <c r="C1571" s="1" t="n">
        <v>1</v>
      </c>
      <c r="D1571" s="1" t="s">
        <v>2453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3423</v>
      </c>
      <c r="N1571" s="1" t="n">
        <v>42</v>
      </c>
      <c r="O1571" s="1" t="n">
        <v>56.42</v>
      </c>
      <c r="P1571" s="1" t="s">
        <v>2455</v>
      </c>
    </row>
    <row r="1572" customFormat="false" ht="15" hidden="false" customHeight="true" outlineLevel="0" collapsed="false">
      <c r="A1572" s="1" t="n">
        <v>2</v>
      </c>
      <c r="B1572" s="75" t="n">
        <v>46191</v>
      </c>
      <c r="C1572" s="1" t="n">
        <v>1</v>
      </c>
      <c r="D1572" s="1" t="s">
        <v>2453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3424</v>
      </c>
      <c r="N1572" s="1" t="n">
        <v>1000</v>
      </c>
      <c r="O1572" s="1" t="n">
        <v>205.7</v>
      </c>
      <c r="P1572" s="1" t="s">
        <v>2455</v>
      </c>
    </row>
    <row r="1573" customFormat="false" ht="15" hidden="false" customHeight="true" outlineLevel="0" collapsed="false">
      <c r="A1573" s="1" t="n">
        <v>2</v>
      </c>
      <c r="B1573" s="75" t="n">
        <v>46191</v>
      </c>
      <c r="C1573" s="1" t="n">
        <v>1</v>
      </c>
      <c r="D1573" s="1" t="s">
        <v>2453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3425</v>
      </c>
      <c r="N1573" s="1" t="n">
        <v>84</v>
      </c>
      <c r="O1573" s="1" t="n">
        <v>112.84</v>
      </c>
      <c r="P1573" s="1" t="s">
        <v>2455</v>
      </c>
    </row>
    <row r="1574" customFormat="false" ht="15" hidden="false" customHeight="true" outlineLevel="0" collapsed="false">
      <c r="A1574" s="1" t="n">
        <v>2</v>
      </c>
      <c r="B1574" s="75" t="n">
        <v>46191</v>
      </c>
      <c r="C1574" s="1" t="n">
        <v>1</v>
      </c>
      <c r="D1574" s="1" t="s">
        <v>2453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3426</v>
      </c>
      <c r="N1574" s="1" t="n">
        <v>500</v>
      </c>
      <c r="O1574" s="1" t="n">
        <v>102.85</v>
      </c>
      <c r="P1574" s="1" t="s">
        <v>2455</v>
      </c>
    </row>
    <row r="1575" customFormat="false" ht="15" hidden="false" customHeight="true" outlineLevel="0" collapsed="false">
      <c r="A1575" s="1" t="n">
        <v>2</v>
      </c>
      <c r="B1575" s="75" t="n">
        <v>46191</v>
      </c>
      <c r="C1575" s="1" t="n">
        <v>1</v>
      </c>
      <c r="D1575" s="1" t="s">
        <v>2453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3427</v>
      </c>
      <c r="N1575" s="1" t="n">
        <v>42</v>
      </c>
      <c r="O1575" s="1" t="n">
        <v>56.42</v>
      </c>
      <c r="P1575" s="1" t="s">
        <v>2455</v>
      </c>
    </row>
    <row r="1576" customFormat="false" ht="15" hidden="false" customHeight="true" outlineLevel="0" collapsed="false">
      <c r="A1576" s="1" t="n">
        <v>2</v>
      </c>
      <c r="B1576" s="75" t="n">
        <v>46191</v>
      </c>
      <c r="C1576" s="1" t="n">
        <v>1</v>
      </c>
      <c r="D1576" s="1" t="s">
        <v>2453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3428</v>
      </c>
      <c r="N1576" s="1" t="n">
        <v>100</v>
      </c>
      <c r="O1576" s="1" t="n">
        <v>123.6</v>
      </c>
      <c r="P1576" s="1" t="s">
        <v>2455</v>
      </c>
    </row>
    <row r="1577" customFormat="false" ht="15" hidden="false" customHeight="true" outlineLevel="0" collapsed="false">
      <c r="A1577" s="1" t="n">
        <v>2</v>
      </c>
      <c r="B1577" s="75" t="n">
        <v>46191</v>
      </c>
      <c r="C1577" s="1" t="n">
        <v>1</v>
      </c>
      <c r="D1577" s="1" t="s">
        <v>2453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3429</v>
      </c>
      <c r="N1577" s="1" t="n">
        <v>21</v>
      </c>
      <c r="O1577" s="1" t="n">
        <v>28.21</v>
      </c>
      <c r="P1577" s="1" t="s">
        <v>2455</v>
      </c>
    </row>
    <row r="1578" customFormat="false" ht="15" hidden="false" customHeight="true" outlineLevel="0" collapsed="false">
      <c r="A1578" s="1" t="n">
        <v>2</v>
      </c>
      <c r="B1578" s="75" t="n">
        <v>46191</v>
      </c>
      <c r="C1578" s="1" t="n">
        <v>1</v>
      </c>
      <c r="D1578" s="1" t="s">
        <v>2453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3430</v>
      </c>
      <c r="N1578" s="1" t="n">
        <v>20</v>
      </c>
      <c r="O1578" s="1" t="n">
        <v>51.34</v>
      </c>
      <c r="P1578" s="1" t="s">
        <v>2455</v>
      </c>
    </row>
    <row r="1579" customFormat="false" ht="15" hidden="false" customHeight="true" outlineLevel="0" collapsed="false">
      <c r="A1579" s="1" t="n">
        <v>2</v>
      </c>
      <c r="B1579" s="75" t="n">
        <v>46191</v>
      </c>
      <c r="C1579" s="1" t="n">
        <v>1</v>
      </c>
      <c r="D1579" s="1" t="s">
        <v>2453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3431</v>
      </c>
      <c r="N1579" s="1" t="n">
        <v>17</v>
      </c>
      <c r="O1579" s="1" t="n">
        <v>134.9</v>
      </c>
      <c r="P1579" s="1" t="s">
        <v>2455</v>
      </c>
    </row>
    <row r="1580" customFormat="false" ht="15" hidden="false" customHeight="true" outlineLevel="0" collapsed="false">
      <c r="A1580" s="1" t="n">
        <v>2</v>
      </c>
      <c r="B1580" s="75" t="n">
        <v>46191</v>
      </c>
      <c r="C1580" s="1" t="n">
        <v>1</v>
      </c>
      <c r="D1580" s="1" t="s">
        <v>2453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3432</v>
      </c>
      <c r="N1580" s="1" t="n">
        <v>17</v>
      </c>
      <c r="O1580" s="1" t="n">
        <v>134.9</v>
      </c>
      <c r="P1580" s="1" t="s">
        <v>2455</v>
      </c>
    </row>
    <row r="1581" customFormat="false" ht="15" hidden="false" customHeight="true" outlineLevel="0" collapsed="false">
      <c r="A1581" s="1" t="n">
        <v>2</v>
      </c>
      <c r="B1581" s="75" t="n">
        <v>46191</v>
      </c>
      <c r="C1581" s="1" t="n">
        <v>1</v>
      </c>
      <c r="D1581" s="1" t="s">
        <v>2453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3433</v>
      </c>
      <c r="N1581" s="1" t="n">
        <v>17</v>
      </c>
      <c r="O1581" s="1" t="n">
        <v>134.9</v>
      </c>
      <c r="P1581" s="1" t="s">
        <v>2455</v>
      </c>
    </row>
    <row r="1582" customFormat="false" ht="15" hidden="false" customHeight="true" outlineLevel="0" collapsed="false">
      <c r="A1582" s="1" t="n">
        <v>2</v>
      </c>
      <c r="B1582" s="75" t="n">
        <v>46191</v>
      </c>
      <c r="C1582" s="1" t="n">
        <v>1</v>
      </c>
      <c r="D1582" s="1" t="s">
        <v>2453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3434</v>
      </c>
      <c r="N1582" s="1" t="n">
        <v>17</v>
      </c>
      <c r="O1582" s="1" t="n">
        <v>134.9</v>
      </c>
      <c r="P1582" s="1" t="s">
        <v>2455</v>
      </c>
    </row>
    <row r="1583" customFormat="false" ht="15" hidden="false" customHeight="true" outlineLevel="0" collapsed="false">
      <c r="A1583" s="1" t="n">
        <v>2</v>
      </c>
      <c r="B1583" s="75" t="n">
        <v>46191</v>
      </c>
      <c r="C1583" s="1" t="n">
        <v>1</v>
      </c>
      <c r="D1583" s="1" t="s">
        <v>2453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3435</v>
      </c>
      <c r="N1583" s="1" t="n">
        <v>17</v>
      </c>
      <c r="O1583" s="1" t="n">
        <v>134.9</v>
      </c>
      <c r="P1583" s="1" t="s">
        <v>2455</v>
      </c>
    </row>
    <row r="1584" customFormat="false" ht="15" hidden="false" customHeight="true" outlineLevel="0" collapsed="false">
      <c r="A1584" s="1" t="n">
        <v>2</v>
      </c>
      <c r="B1584" s="75" t="n">
        <v>46191</v>
      </c>
      <c r="C1584" s="1" t="n">
        <v>1</v>
      </c>
      <c r="D1584" s="1" t="s">
        <v>2453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3436</v>
      </c>
      <c r="N1584" s="1" t="n">
        <v>17</v>
      </c>
      <c r="O1584" s="1" t="n">
        <v>134.9</v>
      </c>
      <c r="P1584" s="1" t="s">
        <v>2455</v>
      </c>
    </row>
    <row r="1585" customFormat="false" ht="15" hidden="false" customHeight="true" outlineLevel="0" collapsed="false">
      <c r="A1585" s="1" t="n">
        <v>2</v>
      </c>
      <c r="B1585" s="75" t="n">
        <v>46191</v>
      </c>
      <c r="C1585" s="1" t="n">
        <v>1</v>
      </c>
      <c r="D1585" s="1" t="s">
        <v>2453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3437</v>
      </c>
      <c r="N1585" s="1" t="n">
        <v>17</v>
      </c>
      <c r="O1585" s="1" t="n">
        <v>134.9</v>
      </c>
      <c r="P1585" s="1" t="s">
        <v>2455</v>
      </c>
    </row>
    <row r="1586" customFormat="false" ht="15" hidden="false" customHeight="true" outlineLevel="0" collapsed="false">
      <c r="A1586" s="1" t="n">
        <v>2</v>
      </c>
      <c r="B1586" s="75" t="n">
        <v>46191</v>
      </c>
      <c r="C1586" s="1" t="n">
        <v>1</v>
      </c>
      <c r="D1586" s="1" t="s">
        <v>2453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3438</v>
      </c>
      <c r="N1586" s="1" t="n">
        <v>100</v>
      </c>
      <c r="O1586" s="1" t="n">
        <v>254</v>
      </c>
      <c r="P1586" s="1" t="s">
        <v>2455</v>
      </c>
    </row>
    <row r="1587" customFormat="false" ht="15" hidden="false" customHeight="true" outlineLevel="0" collapsed="false">
      <c r="A1587" s="1" t="n">
        <v>2</v>
      </c>
      <c r="B1587" s="75" t="n">
        <v>46191</v>
      </c>
      <c r="C1587" s="1" t="n">
        <v>1</v>
      </c>
      <c r="D1587" s="1" t="s">
        <v>2453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3439</v>
      </c>
      <c r="N1587" s="1" t="n">
        <v>36</v>
      </c>
      <c r="O1587" s="1" t="n">
        <v>132.63</v>
      </c>
      <c r="P1587" s="1" t="s">
        <v>2455</v>
      </c>
    </row>
    <row r="1588" customFormat="false" ht="15" hidden="false" customHeight="true" outlineLevel="0" collapsed="false">
      <c r="A1588" s="1" t="n">
        <v>2</v>
      </c>
      <c r="B1588" s="75" t="n">
        <v>46191</v>
      </c>
      <c r="C1588" s="1" t="n">
        <v>1</v>
      </c>
      <c r="D1588" s="1" t="s">
        <v>2453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3440</v>
      </c>
      <c r="N1588" s="1" t="n">
        <v>36</v>
      </c>
      <c r="O1588" s="1" t="n">
        <v>138.99</v>
      </c>
      <c r="P1588" s="1" t="s">
        <v>2455</v>
      </c>
    </row>
    <row r="1589" customFormat="false" ht="15" hidden="false" customHeight="true" outlineLevel="0" collapsed="false">
      <c r="A1589" s="1" t="n">
        <v>2</v>
      </c>
      <c r="B1589" s="75" t="n">
        <v>46191</v>
      </c>
      <c r="C1589" s="1" t="n">
        <v>1</v>
      </c>
      <c r="D1589" s="1" t="s">
        <v>2453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3441</v>
      </c>
      <c r="N1589" s="1" t="n">
        <v>36</v>
      </c>
      <c r="O1589" s="1" t="n">
        <v>132.63</v>
      </c>
      <c r="P1589" s="1" t="s">
        <v>2455</v>
      </c>
    </row>
    <row r="1590" customFormat="false" ht="15" hidden="false" customHeight="true" outlineLevel="0" collapsed="false">
      <c r="A1590" s="1" t="n">
        <v>2</v>
      </c>
      <c r="B1590" s="75" t="n">
        <v>46191</v>
      </c>
      <c r="C1590" s="1" t="n">
        <v>1</v>
      </c>
      <c r="D1590" s="1" t="s">
        <v>2453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3112</v>
      </c>
      <c r="N1590" s="1" t="n">
        <v>24</v>
      </c>
      <c r="O1590" s="1" t="n">
        <v>60.33</v>
      </c>
      <c r="P1590" s="1" t="s">
        <v>2455</v>
      </c>
    </row>
    <row r="1591" customFormat="false" ht="15" hidden="false" customHeight="true" outlineLevel="0" collapsed="false">
      <c r="A1591" s="1" t="n">
        <v>2</v>
      </c>
      <c r="B1591" s="75" t="n">
        <v>46191</v>
      </c>
      <c r="C1591" s="1" t="n">
        <v>1</v>
      </c>
      <c r="D1591" s="1" t="s">
        <v>2453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3442</v>
      </c>
      <c r="N1591" s="1" t="n">
        <v>100</v>
      </c>
      <c r="O1591" s="1" t="n">
        <v>84.76</v>
      </c>
      <c r="P1591" s="1" t="s">
        <v>2455</v>
      </c>
    </row>
    <row r="1592" customFormat="false" ht="15" hidden="false" customHeight="true" outlineLevel="0" collapsed="false">
      <c r="A1592" s="1" t="n">
        <v>2</v>
      </c>
      <c r="B1592" s="75" t="n">
        <v>46191</v>
      </c>
      <c r="C1592" s="1" t="n">
        <v>1</v>
      </c>
      <c r="D1592" s="1" t="s">
        <v>2453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3443</v>
      </c>
      <c r="N1592" s="1" t="n">
        <v>144</v>
      </c>
      <c r="O1592" s="1" t="n">
        <v>142.56</v>
      </c>
      <c r="P1592" s="1" t="s">
        <v>2455</v>
      </c>
    </row>
    <row r="1593" customFormat="false" ht="15" hidden="false" customHeight="true" outlineLevel="0" collapsed="false">
      <c r="A1593" s="1" t="n">
        <v>2</v>
      </c>
      <c r="B1593" s="75" t="n">
        <v>46191</v>
      </c>
      <c r="C1593" s="1" t="n">
        <v>1</v>
      </c>
      <c r="D1593" s="1" t="s">
        <v>2453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3444</v>
      </c>
      <c r="N1593" s="1" t="n">
        <v>24</v>
      </c>
      <c r="O1593" s="1" t="n">
        <v>79.71</v>
      </c>
      <c r="P1593" s="1" t="s">
        <v>2455</v>
      </c>
    </row>
    <row r="1594" customFormat="false" ht="15" hidden="false" customHeight="true" outlineLevel="0" collapsed="false">
      <c r="A1594" s="1" t="n">
        <v>2</v>
      </c>
      <c r="B1594" s="75" t="n">
        <v>46191</v>
      </c>
      <c r="C1594" s="1" t="n">
        <v>1</v>
      </c>
      <c r="D1594" s="1" t="s">
        <v>2453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3445</v>
      </c>
      <c r="N1594" s="1" t="n">
        <v>50</v>
      </c>
      <c r="O1594" s="1" t="n">
        <v>221.59</v>
      </c>
      <c r="P1594" s="1" t="s">
        <v>2455</v>
      </c>
    </row>
    <row r="1595" customFormat="false" ht="15" hidden="false" customHeight="true" outlineLevel="0" collapsed="false">
      <c r="A1595" s="1" t="n">
        <v>2</v>
      </c>
      <c r="B1595" s="75" t="n">
        <v>46191</v>
      </c>
      <c r="C1595" s="1" t="n">
        <v>1</v>
      </c>
      <c r="D1595" s="1" t="s">
        <v>2453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3446</v>
      </c>
      <c r="N1595" s="1" t="n">
        <v>24</v>
      </c>
      <c r="O1595" s="1" t="n">
        <v>33.68</v>
      </c>
      <c r="P1595" s="1" t="s">
        <v>2455</v>
      </c>
    </row>
    <row r="1596" customFormat="false" ht="15" hidden="false" customHeight="true" outlineLevel="0" collapsed="false">
      <c r="A1596" s="1" t="n">
        <v>2</v>
      </c>
      <c r="B1596" s="75" t="n">
        <v>46191</v>
      </c>
      <c r="C1596" s="1" t="n">
        <v>1</v>
      </c>
      <c r="D1596" s="1" t="s">
        <v>2453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3447</v>
      </c>
      <c r="N1596" s="1" t="n">
        <v>30</v>
      </c>
      <c r="O1596" s="1" t="n">
        <v>86.31</v>
      </c>
      <c r="P1596" s="1" t="s">
        <v>2455</v>
      </c>
    </row>
    <row r="1597" customFormat="false" ht="15" hidden="false" customHeight="true" outlineLevel="0" collapsed="false">
      <c r="A1597" s="1" t="n">
        <v>2</v>
      </c>
      <c r="B1597" s="75" t="n">
        <v>46191</v>
      </c>
      <c r="C1597" s="1" t="n">
        <v>1</v>
      </c>
      <c r="D1597" s="1" t="s">
        <v>2453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3448</v>
      </c>
      <c r="N1597" s="1" t="n">
        <v>50</v>
      </c>
      <c r="O1597" s="1" t="n">
        <v>110.54</v>
      </c>
      <c r="P1597" s="1" t="s">
        <v>2455</v>
      </c>
    </row>
    <row r="1598" customFormat="false" ht="15" hidden="false" customHeight="true" outlineLevel="0" collapsed="false">
      <c r="A1598" s="1" t="n">
        <v>2</v>
      </c>
      <c r="B1598" s="75" t="n">
        <v>46191</v>
      </c>
      <c r="C1598" s="1" t="n">
        <v>1</v>
      </c>
      <c r="D1598" s="1" t="s">
        <v>2453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3449</v>
      </c>
      <c r="N1598" s="1" t="n">
        <v>50</v>
      </c>
      <c r="O1598" s="1" t="n">
        <v>161.02</v>
      </c>
      <c r="P1598" s="1" t="s">
        <v>2455</v>
      </c>
    </row>
    <row r="1599" customFormat="false" ht="15" hidden="false" customHeight="true" outlineLevel="0" collapsed="false">
      <c r="A1599" s="1" t="n">
        <v>2</v>
      </c>
      <c r="B1599" s="75" t="n">
        <v>46191</v>
      </c>
      <c r="C1599" s="1" t="n">
        <v>1</v>
      </c>
      <c r="D1599" s="1" t="s">
        <v>2453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3450</v>
      </c>
      <c r="N1599" s="1" t="n">
        <v>5</v>
      </c>
      <c r="O1599" s="1" t="n">
        <v>24.92</v>
      </c>
      <c r="P1599" s="1" t="s">
        <v>2455</v>
      </c>
    </row>
    <row r="1600" customFormat="false" ht="15" hidden="false" customHeight="true" outlineLevel="0" collapsed="false">
      <c r="A1600" s="1" t="n">
        <v>2</v>
      </c>
      <c r="B1600" s="75" t="n">
        <v>46191</v>
      </c>
      <c r="C1600" s="1" t="n">
        <v>1</v>
      </c>
      <c r="D1600" s="1" t="s">
        <v>2453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3451</v>
      </c>
      <c r="N1600" s="1" t="n">
        <v>100</v>
      </c>
      <c r="O1600" s="1" t="n">
        <v>356.59</v>
      </c>
      <c r="P1600" s="1" t="s">
        <v>2455</v>
      </c>
    </row>
    <row r="1601" customFormat="false" ht="15" hidden="false" customHeight="true" outlineLevel="0" collapsed="false">
      <c r="A1601" s="1" t="n">
        <v>2</v>
      </c>
      <c r="B1601" s="75" t="n">
        <v>46191</v>
      </c>
      <c r="C1601" s="1" t="n">
        <v>1</v>
      </c>
      <c r="D1601" s="1" t="s">
        <v>2453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3006</v>
      </c>
      <c r="N1601" s="1" t="n">
        <v>18</v>
      </c>
      <c r="O1601" s="1" t="n">
        <v>134.98</v>
      </c>
      <c r="P1601" s="1" t="s">
        <v>2455</v>
      </c>
    </row>
    <row r="1602" customFormat="false" ht="15" hidden="false" customHeight="true" outlineLevel="0" collapsed="false">
      <c r="A1602" s="1" t="n">
        <v>2</v>
      </c>
      <c r="B1602" s="75" t="n">
        <v>46191</v>
      </c>
      <c r="C1602" s="1" t="n">
        <v>1</v>
      </c>
      <c r="D1602" s="1" t="s">
        <v>2453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2579</v>
      </c>
      <c r="N1602" s="1" t="n">
        <v>60</v>
      </c>
      <c r="O1602" s="1" t="n">
        <v>166.06</v>
      </c>
      <c r="P1602" s="1" t="s">
        <v>2455</v>
      </c>
    </row>
    <row r="1603" customFormat="false" ht="15" hidden="false" customHeight="true" outlineLevel="0" collapsed="false">
      <c r="A1603" s="1" t="n">
        <v>2</v>
      </c>
      <c r="B1603" s="75" t="n">
        <v>46191</v>
      </c>
      <c r="C1603" s="1" t="n">
        <v>1</v>
      </c>
      <c r="D1603" s="1" t="s">
        <v>2453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2580</v>
      </c>
      <c r="N1603" s="1" t="n">
        <v>120</v>
      </c>
      <c r="O1603" s="1" t="n">
        <v>380.95</v>
      </c>
      <c r="P1603" s="1" t="s">
        <v>2455</v>
      </c>
    </row>
    <row r="1604" customFormat="false" ht="15" hidden="false" customHeight="true" outlineLevel="0" collapsed="false">
      <c r="A1604" s="1" t="n">
        <v>2</v>
      </c>
      <c r="B1604" s="75" t="n">
        <v>46191</v>
      </c>
      <c r="C1604" s="1" t="n">
        <v>1</v>
      </c>
      <c r="D1604" s="1" t="s">
        <v>2453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2583</v>
      </c>
      <c r="N1604" s="1" t="n">
        <v>120</v>
      </c>
      <c r="O1604" s="1" t="n">
        <v>371.18</v>
      </c>
      <c r="P1604" s="1" t="s">
        <v>2455</v>
      </c>
    </row>
    <row r="1605" customFormat="false" ht="15" hidden="false" customHeight="true" outlineLevel="0" collapsed="false">
      <c r="A1605" s="1" t="n">
        <v>2</v>
      </c>
      <c r="B1605" s="75" t="n">
        <v>46191</v>
      </c>
      <c r="C1605" s="1" t="n">
        <v>1</v>
      </c>
      <c r="D1605" s="1" t="s">
        <v>2453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3452</v>
      </c>
      <c r="N1605" s="1" t="n">
        <v>24</v>
      </c>
      <c r="O1605" s="1" t="n">
        <v>67.4</v>
      </c>
      <c r="P1605" s="1" t="s">
        <v>2455</v>
      </c>
    </row>
    <row r="1606" customFormat="false" ht="15" hidden="false" customHeight="true" outlineLevel="0" collapsed="false">
      <c r="A1606" s="1" t="n">
        <v>2</v>
      </c>
      <c r="B1606" s="75" t="n">
        <v>46191</v>
      </c>
      <c r="C1606" s="1" t="n">
        <v>1</v>
      </c>
      <c r="D1606" s="1" t="s">
        <v>2453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2669</v>
      </c>
      <c r="N1606" s="1" t="n">
        <v>30</v>
      </c>
      <c r="O1606" s="1" t="n">
        <v>169.72</v>
      </c>
      <c r="P1606" s="1" t="s">
        <v>2455</v>
      </c>
    </row>
    <row r="1607" customFormat="false" ht="15" hidden="false" customHeight="true" outlineLevel="0" collapsed="false">
      <c r="A1607" s="1" t="n">
        <v>2</v>
      </c>
      <c r="B1607" s="75" t="n">
        <v>46191</v>
      </c>
      <c r="C1607" s="1" t="n">
        <v>1</v>
      </c>
      <c r="D1607" s="1" t="s">
        <v>2453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2489</v>
      </c>
      <c r="N1607" s="1" t="n">
        <v>30</v>
      </c>
      <c r="O1607" s="1" t="n">
        <v>289.68</v>
      </c>
      <c r="P1607" s="1" t="s">
        <v>2455</v>
      </c>
    </row>
    <row r="1608" customFormat="false" ht="15" hidden="false" customHeight="true" outlineLevel="0" collapsed="false">
      <c r="A1608" s="1" t="n">
        <v>2</v>
      </c>
      <c r="B1608" s="75" t="n">
        <v>46191</v>
      </c>
      <c r="C1608" s="1" t="n">
        <v>11</v>
      </c>
      <c r="D1608" s="1" t="s">
        <v>2482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3453</v>
      </c>
      <c r="N1608" s="1" t="n">
        <v>12</v>
      </c>
      <c r="O1608" s="1" t="n">
        <v>101.71</v>
      </c>
      <c r="P1608" s="1" t="s">
        <v>2455</v>
      </c>
    </row>
    <row r="1609" customFormat="false" ht="15" hidden="false" customHeight="true" outlineLevel="0" collapsed="false">
      <c r="A1609" s="1" t="n">
        <v>2</v>
      </c>
      <c r="B1609" s="75" t="n">
        <v>46191</v>
      </c>
      <c r="C1609" s="1" t="n">
        <v>22</v>
      </c>
      <c r="D1609" s="1" t="s">
        <v>2490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2491</v>
      </c>
      <c r="N1609" s="1" t="n">
        <v>2.758</v>
      </c>
      <c r="O1609" s="1" t="n">
        <v>54.97</v>
      </c>
      <c r="P1609" s="1" t="s">
        <v>2455</v>
      </c>
    </row>
    <row r="1610" customFormat="false" ht="15" hidden="false" customHeight="true" outlineLevel="0" collapsed="false">
      <c r="A1610" s="1" t="n">
        <v>2</v>
      </c>
      <c r="B1610" s="75" t="n">
        <v>46191</v>
      </c>
      <c r="C1610" s="1" t="n">
        <v>22</v>
      </c>
      <c r="D1610" s="1" t="s">
        <v>2490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2491</v>
      </c>
      <c r="N1610" s="1" t="n">
        <v>3.46</v>
      </c>
      <c r="O1610" s="1" t="n">
        <v>70.36</v>
      </c>
      <c r="P1610" s="1" t="s">
        <v>2455</v>
      </c>
    </row>
    <row r="1611" customFormat="false" ht="15" hidden="false" customHeight="true" outlineLevel="0" collapsed="false">
      <c r="A1611" s="1" t="n">
        <v>2</v>
      </c>
      <c r="B1611" s="75" t="n">
        <v>46191</v>
      </c>
      <c r="C1611" s="1" t="n">
        <v>22</v>
      </c>
      <c r="D1611" s="1" t="s">
        <v>2490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2492</v>
      </c>
      <c r="N1611" s="1" t="n">
        <v>10</v>
      </c>
      <c r="O1611" s="1" t="n">
        <v>215.94</v>
      </c>
      <c r="P1611" s="1" t="s">
        <v>2455</v>
      </c>
    </row>
    <row r="1612" customFormat="false" ht="15" hidden="false" customHeight="true" outlineLevel="0" collapsed="false">
      <c r="A1612" s="1" t="n">
        <v>2</v>
      </c>
      <c r="B1612" s="75" t="n">
        <v>46191</v>
      </c>
      <c r="C1612" s="1" t="n">
        <v>22</v>
      </c>
      <c r="D1612" s="1" t="s">
        <v>2490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2493</v>
      </c>
      <c r="N1612" s="1" t="n">
        <v>23.08</v>
      </c>
      <c r="O1612" s="1" t="n">
        <v>575.1</v>
      </c>
      <c r="P1612" s="1" t="s">
        <v>2455</v>
      </c>
    </row>
    <row r="1613" customFormat="false" ht="15" hidden="false" customHeight="true" outlineLevel="0" collapsed="false">
      <c r="A1613" s="1" t="n">
        <v>2</v>
      </c>
      <c r="B1613" s="75" t="n">
        <v>46191</v>
      </c>
      <c r="C1613" s="1" t="n">
        <v>22</v>
      </c>
      <c r="D1613" s="1" t="s">
        <v>2490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2494</v>
      </c>
      <c r="N1613" s="1" t="n">
        <v>19.14</v>
      </c>
      <c r="O1613" s="1" t="n">
        <v>508.73</v>
      </c>
      <c r="P1613" s="1" t="s">
        <v>2455</v>
      </c>
    </row>
    <row r="1614" customFormat="false" ht="15" hidden="false" customHeight="true" outlineLevel="0" collapsed="false">
      <c r="A1614" s="1" t="n">
        <v>2</v>
      </c>
      <c r="B1614" s="75" t="n">
        <v>46191</v>
      </c>
      <c r="C1614" s="1" t="n">
        <v>22</v>
      </c>
      <c r="D1614" s="1" t="s">
        <v>2490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2495</v>
      </c>
      <c r="N1614" s="1" t="n">
        <v>1.334</v>
      </c>
      <c r="O1614" s="1" t="n">
        <v>31.02</v>
      </c>
      <c r="P1614" s="1" t="s">
        <v>2455</v>
      </c>
    </row>
    <row r="1615" customFormat="false" ht="15" hidden="false" customHeight="true" outlineLevel="0" collapsed="false">
      <c r="A1615" s="1" t="n">
        <v>2</v>
      </c>
      <c r="B1615" s="75" t="n">
        <v>46191</v>
      </c>
      <c r="C1615" s="1" t="n">
        <v>22</v>
      </c>
      <c r="D1615" s="1" t="s">
        <v>2490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2593</v>
      </c>
      <c r="N1615" s="1" t="n">
        <v>5.096</v>
      </c>
      <c r="O1615" s="1" t="n">
        <v>126.98</v>
      </c>
      <c r="P1615" s="1" t="s">
        <v>2455</v>
      </c>
    </row>
    <row r="1616" customFormat="false" ht="15" hidden="false" customHeight="true" outlineLevel="0" collapsed="false">
      <c r="A1616" s="1" t="n">
        <v>2</v>
      </c>
      <c r="B1616" s="75" t="n">
        <v>46191</v>
      </c>
      <c r="C1616" s="1" t="n">
        <v>22</v>
      </c>
      <c r="D1616" s="1" t="s">
        <v>2490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2496</v>
      </c>
      <c r="N1616" s="1" t="n">
        <v>2.416</v>
      </c>
      <c r="O1616" s="1" t="n">
        <v>69.61</v>
      </c>
      <c r="P1616" s="1" t="s">
        <v>2455</v>
      </c>
    </row>
    <row r="1617" customFormat="false" ht="15" hidden="false" customHeight="true" outlineLevel="0" collapsed="false">
      <c r="A1617" s="1" t="n">
        <v>2</v>
      </c>
      <c r="B1617" s="75" t="n">
        <v>46191</v>
      </c>
      <c r="C1617" s="1" t="n">
        <v>22</v>
      </c>
      <c r="D1617" s="1" t="s">
        <v>2490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2497</v>
      </c>
      <c r="N1617" s="1" t="n">
        <v>2.24</v>
      </c>
      <c r="O1617" s="1" t="n">
        <v>55.82</v>
      </c>
      <c r="P1617" s="1" t="s">
        <v>2455</v>
      </c>
    </row>
    <row r="1618" customFormat="false" ht="15" hidden="false" customHeight="true" outlineLevel="0" collapsed="false">
      <c r="A1618" s="1" t="n">
        <v>2</v>
      </c>
      <c r="B1618" s="75" t="n">
        <v>46191</v>
      </c>
      <c r="C1618" s="1" t="n">
        <v>22</v>
      </c>
      <c r="D1618" s="1" t="s">
        <v>2490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2497</v>
      </c>
      <c r="N1618" s="1" t="n">
        <v>3.409</v>
      </c>
      <c r="O1618" s="1" t="n">
        <v>86.66</v>
      </c>
      <c r="P1618" s="1" t="s">
        <v>2455</v>
      </c>
    </row>
    <row r="1619" customFormat="false" ht="15" hidden="false" customHeight="true" outlineLevel="0" collapsed="false">
      <c r="A1619" s="1" t="n">
        <v>2</v>
      </c>
      <c r="B1619" s="75" t="n">
        <v>46191</v>
      </c>
      <c r="C1619" s="1" t="n">
        <v>22</v>
      </c>
      <c r="D1619" s="1" t="s">
        <v>2490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2498</v>
      </c>
      <c r="N1619" s="1" t="n">
        <v>15.91</v>
      </c>
      <c r="O1619" s="1" t="n">
        <v>507.04</v>
      </c>
      <c r="P1619" s="1" t="s">
        <v>2455</v>
      </c>
    </row>
    <row r="1620" customFormat="false" ht="15" hidden="false" customHeight="true" outlineLevel="0" collapsed="false">
      <c r="A1620" s="1" t="n">
        <v>2</v>
      </c>
      <c r="B1620" s="75" t="n">
        <v>46191</v>
      </c>
      <c r="C1620" s="1" t="n">
        <v>22</v>
      </c>
      <c r="D1620" s="1" t="s">
        <v>2490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2498</v>
      </c>
      <c r="N1620" s="1" t="n">
        <v>19.14</v>
      </c>
      <c r="O1620" s="1" t="n">
        <v>632.55</v>
      </c>
      <c r="P1620" s="1" t="s">
        <v>2455</v>
      </c>
    </row>
    <row r="1621" customFormat="false" ht="15" hidden="false" customHeight="true" outlineLevel="0" collapsed="false">
      <c r="A1621" s="1" t="n">
        <v>2</v>
      </c>
      <c r="B1621" s="75" t="n">
        <v>46191</v>
      </c>
      <c r="C1621" s="1" t="n">
        <v>22</v>
      </c>
      <c r="D1621" s="1" t="s">
        <v>2490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2499</v>
      </c>
      <c r="N1621" s="1" t="n">
        <v>11.28</v>
      </c>
      <c r="O1621" s="1" t="n">
        <v>420.59</v>
      </c>
      <c r="P1621" s="1" t="s">
        <v>2455</v>
      </c>
    </row>
    <row r="1622" customFormat="false" ht="15" hidden="false" customHeight="true" outlineLevel="0" collapsed="false">
      <c r="A1622" s="1" t="n">
        <v>2</v>
      </c>
      <c r="B1622" s="75" t="n">
        <v>46191</v>
      </c>
      <c r="C1622" s="1" t="n">
        <v>22</v>
      </c>
      <c r="D1622" s="1" t="s">
        <v>2490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2500</v>
      </c>
      <c r="N1622" s="1" t="n">
        <v>6.01</v>
      </c>
      <c r="O1622" s="1" t="n">
        <v>254.66</v>
      </c>
      <c r="P1622" s="1" t="s">
        <v>2455</v>
      </c>
    </row>
    <row r="1623" customFormat="false" ht="15" hidden="false" customHeight="true" outlineLevel="0" collapsed="false">
      <c r="A1623" s="1" t="n">
        <v>2</v>
      </c>
      <c r="B1623" s="75" t="n">
        <v>46191</v>
      </c>
      <c r="C1623" s="1" t="n">
        <v>22</v>
      </c>
      <c r="D1623" s="1" t="s">
        <v>2490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2501</v>
      </c>
      <c r="N1623" s="1" t="n">
        <v>12.14</v>
      </c>
      <c r="O1623" s="1" t="n">
        <v>545.27</v>
      </c>
      <c r="P1623" s="1" t="s">
        <v>2455</v>
      </c>
    </row>
    <row r="1624" customFormat="false" ht="15" hidden="false" customHeight="true" outlineLevel="0" collapsed="false">
      <c r="A1624" s="1" t="n">
        <v>2</v>
      </c>
      <c r="B1624" s="75" t="n">
        <v>46191</v>
      </c>
      <c r="C1624" s="1" t="n">
        <v>22</v>
      </c>
      <c r="D1624" s="1" t="s">
        <v>2490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2502</v>
      </c>
      <c r="N1624" s="1" t="n">
        <v>4.816</v>
      </c>
      <c r="O1624" s="1" t="n">
        <v>220.39</v>
      </c>
      <c r="P1624" s="1" t="s">
        <v>2455</v>
      </c>
    </row>
    <row r="1625" customFormat="false" ht="15" hidden="false" customHeight="true" outlineLevel="0" collapsed="false">
      <c r="A1625" s="1" t="n">
        <v>2</v>
      </c>
      <c r="B1625" s="75" t="n">
        <v>46191</v>
      </c>
      <c r="C1625" s="1" t="n">
        <v>22</v>
      </c>
      <c r="D1625" s="1" t="s">
        <v>2490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2503</v>
      </c>
      <c r="N1625" s="1" t="n">
        <v>1.84</v>
      </c>
      <c r="O1625" s="1" t="n">
        <v>74.85</v>
      </c>
      <c r="P1625" s="1" t="s">
        <v>2455</v>
      </c>
    </row>
    <row r="1626" customFormat="false" ht="15" hidden="false" customHeight="true" outlineLevel="0" collapsed="false">
      <c r="A1626" s="1" t="n">
        <v>2</v>
      </c>
      <c r="B1626" s="75" t="n">
        <v>46191</v>
      </c>
      <c r="C1626" s="1" t="n">
        <v>22</v>
      </c>
      <c r="D1626" s="1" t="s">
        <v>2490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2504</v>
      </c>
      <c r="N1626" s="1" t="n">
        <v>2.51</v>
      </c>
      <c r="O1626" s="1" t="n">
        <v>123.08</v>
      </c>
      <c r="P1626" s="1" t="s">
        <v>2455</v>
      </c>
    </row>
    <row r="1627" customFormat="false" ht="15" hidden="false" customHeight="true" outlineLevel="0" collapsed="false">
      <c r="A1627" s="1" t="n">
        <v>2</v>
      </c>
      <c r="B1627" s="75" t="n">
        <v>46191</v>
      </c>
      <c r="C1627" s="1" t="n">
        <v>22</v>
      </c>
      <c r="D1627" s="1" t="s">
        <v>2490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2504</v>
      </c>
      <c r="N1627" s="1" t="n">
        <v>3.002</v>
      </c>
      <c r="O1627" s="1" t="n">
        <v>152.65</v>
      </c>
      <c r="P1627" s="1" t="s">
        <v>2455</v>
      </c>
    </row>
    <row r="1628" customFormat="false" ht="15" hidden="false" customHeight="true" outlineLevel="0" collapsed="false">
      <c r="A1628" s="1" t="n">
        <v>2</v>
      </c>
      <c r="B1628" s="75" t="n">
        <v>46191</v>
      </c>
      <c r="C1628" s="1" t="n">
        <v>22</v>
      </c>
      <c r="D1628" s="1" t="s">
        <v>2490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2505</v>
      </c>
      <c r="N1628" s="1" t="n">
        <v>1.416</v>
      </c>
      <c r="O1628" s="1" t="n">
        <v>84</v>
      </c>
      <c r="P1628" s="1" t="s">
        <v>2455</v>
      </c>
    </row>
    <row r="1629" customFormat="false" ht="15" hidden="false" customHeight="true" outlineLevel="0" collapsed="false">
      <c r="A1629" s="1" t="n">
        <v>2</v>
      </c>
      <c r="B1629" s="75" t="n">
        <v>46191</v>
      </c>
      <c r="C1629" s="1" t="n">
        <v>22</v>
      </c>
      <c r="D1629" s="1" t="s">
        <v>2490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2506</v>
      </c>
      <c r="N1629" s="1" t="n">
        <v>2.148</v>
      </c>
      <c r="O1629" s="1" t="n">
        <v>77.23</v>
      </c>
      <c r="P1629" s="1" t="s">
        <v>2455</v>
      </c>
    </row>
    <row r="1630" customFormat="false" ht="15" hidden="false" customHeight="true" outlineLevel="0" collapsed="false">
      <c r="A1630" s="1" t="n">
        <v>2</v>
      </c>
      <c r="B1630" s="75" t="n">
        <v>46191</v>
      </c>
      <c r="C1630" s="1" t="n">
        <v>22</v>
      </c>
      <c r="D1630" s="1" t="s">
        <v>2490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2506</v>
      </c>
      <c r="N1630" s="1" t="n">
        <v>2.432</v>
      </c>
      <c r="O1630" s="1" t="n">
        <v>90.68</v>
      </c>
      <c r="P1630" s="1" t="s">
        <v>2455</v>
      </c>
    </row>
    <row r="1631" customFormat="false" ht="15" hidden="false" customHeight="true" outlineLevel="0" collapsed="false">
      <c r="A1631" s="1" t="n">
        <v>2</v>
      </c>
      <c r="B1631" s="75" t="n">
        <v>46191</v>
      </c>
      <c r="C1631" s="1" t="n">
        <v>22</v>
      </c>
      <c r="D1631" s="1" t="s">
        <v>2490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2507</v>
      </c>
      <c r="N1631" s="1" t="n">
        <v>3.035</v>
      </c>
      <c r="O1631" s="1" t="n">
        <v>7.54</v>
      </c>
      <c r="P1631" s="1" t="s">
        <v>2455</v>
      </c>
    </row>
    <row r="1632" customFormat="false" ht="15" hidden="false" customHeight="true" outlineLevel="0" collapsed="false">
      <c r="A1632" s="1" t="n">
        <v>2</v>
      </c>
      <c r="B1632" s="75" t="n">
        <v>46191</v>
      </c>
      <c r="C1632" s="1" t="n">
        <v>22</v>
      </c>
      <c r="D1632" s="1" t="s">
        <v>2490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2507</v>
      </c>
      <c r="N1632" s="1" t="n">
        <v>2.5</v>
      </c>
      <c r="O1632" s="1" t="n">
        <v>6.34</v>
      </c>
      <c r="P1632" s="1" t="s">
        <v>2455</v>
      </c>
    </row>
    <row r="1633" customFormat="false" ht="15" hidden="false" customHeight="true" outlineLevel="0" collapsed="false">
      <c r="A1633" s="1" t="n">
        <v>2</v>
      </c>
      <c r="B1633" s="75" t="n">
        <v>46191</v>
      </c>
      <c r="C1633" s="1" t="n">
        <v>22</v>
      </c>
      <c r="D1633" s="1" t="s">
        <v>2490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2508</v>
      </c>
      <c r="N1633" s="1" t="n">
        <v>1.612</v>
      </c>
      <c r="O1633" s="1" t="n">
        <v>4</v>
      </c>
      <c r="P1633" s="1" t="s">
        <v>2455</v>
      </c>
    </row>
    <row r="1634" customFormat="false" ht="15" hidden="false" customHeight="true" outlineLevel="0" collapsed="false">
      <c r="A1634" s="1" t="n">
        <v>2</v>
      </c>
      <c r="B1634" s="75" t="n">
        <v>46191</v>
      </c>
      <c r="C1634" s="1" t="n">
        <v>22</v>
      </c>
      <c r="D1634" s="1" t="s">
        <v>2490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2508</v>
      </c>
      <c r="N1634" s="1" t="n">
        <v>8.725</v>
      </c>
      <c r="O1634" s="1" t="n">
        <v>22.11</v>
      </c>
      <c r="P1634" s="1" t="s">
        <v>2455</v>
      </c>
    </row>
    <row r="1635" customFormat="false" ht="15" hidden="false" customHeight="true" outlineLevel="0" collapsed="false">
      <c r="A1635" s="1" t="n">
        <v>2</v>
      </c>
      <c r="B1635" s="75" t="n">
        <v>46191</v>
      </c>
      <c r="C1635" s="1" t="n">
        <v>22</v>
      </c>
      <c r="D1635" s="1" t="s">
        <v>2490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2509</v>
      </c>
      <c r="N1635" s="1" t="n">
        <v>0.932</v>
      </c>
      <c r="O1635" s="1" t="n">
        <v>0</v>
      </c>
      <c r="P1635" s="1" t="s">
        <v>2455</v>
      </c>
    </row>
    <row r="1636" customFormat="false" ht="15" hidden="false" customHeight="true" outlineLevel="0" collapsed="false">
      <c r="A1636" s="1" t="n">
        <v>2</v>
      </c>
      <c r="B1636" s="75" t="n">
        <v>46191</v>
      </c>
      <c r="C1636" s="1" t="n">
        <v>22</v>
      </c>
      <c r="D1636" s="1" t="s">
        <v>2490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2509</v>
      </c>
      <c r="N1636" s="1" t="n">
        <v>0.414</v>
      </c>
      <c r="O1636" s="1" t="n">
        <v>0</v>
      </c>
      <c r="P1636" s="1" t="s">
        <v>2455</v>
      </c>
    </row>
    <row r="1637" customFormat="false" ht="15" hidden="false" customHeight="true" outlineLevel="0" collapsed="false">
      <c r="A1637" s="1" t="n">
        <v>2</v>
      </c>
      <c r="B1637" s="75" t="n">
        <v>46191</v>
      </c>
      <c r="C1637" s="1" t="n">
        <v>22</v>
      </c>
      <c r="D1637" s="1" t="s">
        <v>2490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2509</v>
      </c>
      <c r="N1637" s="1" t="n">
        <v>0.705</v>
      </c>
      <c r="O1637" s="1" t="n">
        <v>0</v>
      </c>
      <c r="P1637" s="1" t="s">
        <v>2455</v>
      </c>
    </row>
    <row r="1638" customFormat="false" ht="15" hidden="false" customHeight="true" outlineLevel="0" collapsed="false">
      <c r="A1638" s="1" t="n">
        <v>2</v>
      </c>
      <c r="B1638" s="75" t="n">
        <v>46191</v>
      </c>
      <c r="C1638" s="1" t="n">
        <v>39</v>
      </c>
      <c r="D1638" s="1" t="s">
        <v>3309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3454</v>
      </c>
      <c r="N1638" s="1" t="n">
        <v>120</v>
      </c>
      <c r="O1638" s="1" t="n">
        <v>1230</v>
      </c>
      <c r="P1638" s="1" t="s">
        <v>2455</v>
      </c>
    </row>
    <row r="1639" customFormat="false" ht="15" hidden="false" customHeight="true" outlineLevel="0" collapsed="false">
      <c r="A1639" s="1" t="n">
        <v>2</v>
      </c>
      <c r="B1639" s="75" t="n">
        <v>46191</v>
      </c>
      <c r="C1639" s="1" t="n">
        <v>39</v>
      </c>
      <c r="D1639" s="1" t="s">
        <v>3309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3455</v>
      </c>
      <c r="N1639" s="1" t="n">
        <v>100</v>
      </c>
      <c r="O1639" s="1" t="n">
        <v>610</v>
      </c>
      <c r="P1639" s="1" t="s">
        <v>2455</v>
      </c>
    </row>
    <row r="1640" customFormat="false" ht="15" hidden="false" customHeight="true" outlineLevel="0" collapsed="false">
      <c r="A1640" s="1" t="n">
        <v>2</v>
      </c>
      <c r="B1640" s="75" t="n">
        <v>46191</v>
      </c>
      <c r="C1640" s="1" t="n">
        <v>100</v>
      </c>
      <c r="D1640" s="1" t="s">
        <v>2510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2491</v>
      </c>
      <c r="N1640" s="1" t="n">
        <v>3.46</v>
      </c>
      <c r="O1640" s="1" t="n">
        <v>70.36</v>
      </c>
      <c r="P1640" s="1" t="s">
        <v>2455</v>
      </c>
    </row>
    <row r="1641" customFormat="false" ht="15" hidden="false" customHeight="true" outlineLevel="0" collapsed="false">
      <c r="A1641" s="1" t="n">
        <v>2</v>
      </c>
      <c r="B1641" s="75" t="n">
        <v>46191</v>
      </c>
      <c r="C1641" s="1" t="n">
        <v>100</v>
      </c>
      <c r="D1641" s="1" t="s">
        <v>2510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2496</v>
      </c>
      <c r="N1641" s="1" t="n">
        <v>2.416</v>
      </c>
      <c r="O1641" s="1" t="n">
        <v>69.61</v>
      </c>
      <c r="P1641" s="1" t="s">
        <v>2455</v>
      </c>
    </row>
    <row r="1642" customFormat="false" ht="15" hidden="false" customHeight="true" outlineLevel="0" collapsed="false">
      <c r="A1642" s="1" t="n">
        <v>2</v>
      </c>
      <c r="B1642" s="75" t="n">
        <v>46191</v>
      </c>
      <c r="C1642" s="1" t="n">
        <v>100</v>
      </c>
      <c r="D1642" s="1" t="s">
        <v>2510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2497</v>
      </c>
      <c r="N1642" s="1" t="n">
        <v>3.409</v>
      </c>
      <c r="O1642" s="1" t="n">
        <v>86.66</v>
      </c>
      <c r="P1642" s="1" t="s">
        <v>2455</v>
      </c>
    </row>
    <row r="1643" customFormat="false" ht="15" hidden="false" customHeight="true" outlineLevel="0" collapsed="false">
      <c r="A1643" s="1" t="n">
        <v>2</v>
      </c>
      <c r="B1643" s="75" t="n">
        <v>46191</v>
      </c>
      <c r="C1643" s="1" t="n">
        <v>100</v>
      </c>
      <c r="D1643" s="1" t="s">
        <v>2510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2498</v>
      </c>
      <c r="N1643" s="1" t="n">
        <v>19.14</v>
      </c>
      <c r="O1643" s="1" t="n">
        <v>632.55</v>
      </c>
      <c r="P1643" s="1" t="s">
        <v>2455</v>
      </c>
    </row>
    <row r="1644" customFormat="false" ht="15" hidden="false" customHeight="true" outlineLevel="0" collapsed="false">
      <c r="A1644" s="1" t="n">
        <v>2</v>
      </c>
      <c r="B1644" s="75" t="n">
        <v>46191</v>
      </c>
      <c r="C1644" s="1" t="n">
        <v>100</v>
      </c>
      <c r="D1644" s="1" t="s">
        <v>2510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2499</v>
      </c>
      <c r="N1644" s="1" t="n">
        <v>11.28</v>
      </c>
      <c r="O1644" s="1" t="n">
        <v>420.59</v>
      </c>
      <c r="P1644" s="1" t="s">
        <v>2455</v>
      </c>
    </row>
    <row r="1645" customFormat="false" ht="15" hidden="false" customHeight="true" outlineLevel="0" collapsed="false">
      <c r="A1645" s="1" t="n">
        <v>2</v>
      </c>
      <c r="B1645" s="75" t="n">
        <v>46191</v>
      </c>
      <c r="C1645" s="1" t="n">
        <v>100</v>
      </c>
      <c r="D1645" s="1" t="s">
        <v>2510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2500</v>
      </c>
      <c r="N1645" s="1" t="n">
        <v>6.01</v>
      </c>
      <c r="O1645" s="1" t="n">
        <v>254.66</v>
      </c>
      <c r="P1645" s="1" t="s">
        <v>2455</v>
      </c>
    </row>
    <row r="1646" customFormat="false" ht="15" hidden="false" customHeight="true" outlineLevel="0" collapsed="false">
      <c r="A1646" s="1" t="n">
        <v>2</v>
      </c>
      <c r="B1646" s="75" t="n">
        <v>46191</v>
      </c>
      <c r="C1646" s="1" t="n">
        <v>100</v>
      </c>
      <c r="D1646" s="1" t="s">
        <v>2510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2501</v>
      </c>
      <c r="N1646" s="1" t="n">
        <v>12.14</v>
      </c>
      <c r="O1646" s="1" t="n">
        <v>545.27</v>
      </c>
      <c r="P1646" s="1" t="s">
        <v>2455</v>
      </c>
    </row>
    <row r="1647" customFormat="false" ht="15" hidden="false" customHeight="true" outlineLevel="0" collapsed="false">
      <c r="A1647" s="1" t="n">
        <v>2</v>
      </c>
      <c r="B1647" s="75" t="n">
        <v>46191</v>
      </c>
      <c r="C1647" s="1" t="n">
        <v>100</v>
      </c>
      <c r="D1647" s="1" t="s">
        <v>2510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2502</v>
      </c>
      <c r="N1647" s="1" t="n">
        <v>4.816</v>
      </c>
      <c r="O1647" s="1" t="n">
        <v>220.39</v>
      </c>
      <c r="P1647" s="1" t="s">
        <v>2455</v>
      </c>
    </row>
    <row r="1648" customFormat="false" ht="15" hidden="false" customHeight="true" outlineLevel="0" collapsed="false">
      <c r="A1648" s="1" t="n">
        <v>2</v>
      </c>
      <c r="B1648" s="75" t="n">
        <v>46191</v>
      </c>
      <c r="C1648" s="1" t="n">
        <v>100</v>
      </c>
      <c r="D1648" s="1" t="s">
        <v>2510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2503</v>
      </c>
      <c r="N1648" s="1" t="n">
        <v>1.84</v>
      </c>
      <c r="O1648" s="1" t="n">
        <v>74.85</v>
      </c>
      <c r="P1648" s="1" t="s">
        <v>2455</v>
      </c>
    </row>
    <row r="1649" customFormat="false" ht="15" hidden="false" customHeight="true" outlineLevel="0" collapsed="false">
      <c r="A1649" s="1" t="n">
        <v>2</v>
      </c>
      <c r="B1649" s="75" t="n">
        <v>46191</v>
      </c>
      <c r="C1649" s="1" t="n">
        <v>100</v>
      </c>
      <c r="D1649" s="1" t="s">
        <v>2510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2504</v>
      </c>
      <c r="N1649" s="1" t="n">
        <v>3.002</v>
      </c>
      <c r="O1649" s="1" t="n">
        <v>152.65</v>
      </c>
      <c r="P1649" s="1" t="s">
        <v>2455</v>
      </c>
    </row>
    <row r="1650" customFormat="false" ht="15" hidden="false" customHeight="true" outlineLevel="0" collapsed="false">
      <c r="A1650" s="1" t="n">
        <v>2</v>
      </c>
      <c r="B1650" s="75" t="n">
        <v>46191</v>
      </c>
      <c r="C1650" s="1" t="n">
        <v>100</v>
      </c>
      <c r="D1650" s="1" t="s">
        <v>2510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2505</v>
      </c>
      <c r="N1650" s="1" t="n">
        <v>1.416</v>
      </c>
      <c r="O1650" s="1" t="n">
        <v>84</v>
      </c>
      <c r="P1650" s="1" t="s">
        <v>2455</v>
      </c>
    </row>
    <row r="1651" customFormat="false" ht="15" hidden="false" customHeight="true" outlineLevel="0" collapsed="false">
      <c r="A1651" s="1" t="n">
        <v>2</v>
      </c>
      <c r="B1651" s="75" t="n">
        <v>46191</v>
      </c>
      <c r="C1651" s="1" t="n">
        <v>100</v>
      </c>
      <c r="D1651" s="1" t="s">
        <v>2510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2506</v>
      </c>
      <c r="N1651" s="1" t="n">
        <v>2.432</v>
      </c>
      <c r="O1651" s="1" t="n">
        <v>90.68</v>
      </c>
      <c r="P1651" s="1" t="s">
        <v>2455</v>
      </c>
    </row>
    <row r="1652" customFormat="false" ht="15" hidden="false" customHeight="true" outlineLevel="0" collapsed="false">
      <c r="A1652" s="1" t="n">
        <v>2</v>
      </c>
      <c r="B1652" s="75" t="n">
        <v>46191</v>
      </c>
      <c r="C1652" s="1" t="n">
        <v>100</v>
      </c>
      <c r="D1652" s="1" t="s">
        <v>2510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2507</v>
      </c>
      <c r="N1652" s="1" t="n">
        <v>2.5</v>
      </c>
      <c r="O1652" s="1" t="n">
        <v>6.34</v>
      </c>
      <c r="P1652" s="1" t="s">
        <v>2455</v>
      </c>
    </row>
    <row r="1653" customFormat="false" ht="15" hidden="false" customHeight="true" outlineLevel="0" collapsed="false">
      <c r="A1653" s="1" t="n">
        <v>2</v>
      </c>
      <c r="B1653" s="75" t="n">
        <v>46191</v>
      </c>
      <c r="C1653" s="1" t="n">
        <v>100</v>
      </c>
      <c r="D1653" s="1" t="s">
        <v>2510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2508</v>
      </c>
      <c r="N1653" s="1" t="n">
        <v>8.725</v>
      </c>
      <c r="O1653" s="1" t="n">
        <v>22.11</v>
      </c>
      <c r="P1653" s="1" t="s">
        <v>2455</v>
      </c>
    </row>
    <row r="1654" customFormat="false" ht="15" hidden="false" customHeight="true" outlineLevel="0" collapsed="false">
      <c r="A1654" s="1" t="n">
        <v>2</v>
      </c>
      <c r="B1654" s="75" t="n">
        <v>46191</v>
      </c>
      <c r="C1654" s="1" t="n">
        <v>100</v>
      </c>
      <c r="D1654" s="1" t="s">
        <v>2510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2509</v>
      </c>
      <c r="N1654" s="1" t="n">
        <v>0.414</v>
      </c>
      <c r="O1654" s="1" t="n">
        <v>0</v>
      </c>
      <c r="P1654" s="1" t="s">
        <v>2455</v>
      </c>
    </row>
    <row r="1655" customFormat="false" ht="15" hidden="false" customHeight="true" outlineLevel="0" collapsed="false">
      <c r="A1655" s="1" t="n">
        <v>2</v>
      </c>
      <c r="B1655" s="75" t="n">
        <v>46191</v>
      </c>
      <c r="C1655" s="1" t="n">
        <v>100</v>
      </c>
      <c r="D1655" s="1" t="s">
        <v>2510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2498</v>
      </c>
      <c r="N1655" s="1" t="n">
        <v>15.91</v>
      </c>
      <c r="O1655" s="1" t="n">
        <v>507.04</v>
      </c>
      <c r="P1655" s="1" t="s">
        <v>2455</v>
      </c>
    </row>
    <row r="1656" customFormat="false" ht="15" hidden="false" customHeight="true" outlineLevel="0" collapsed="false">
      <c r="A1656" s="1" t="n">
        <v>2</v>
      </c>
      <c r="B1656" s="75" t="n">
        <v>46191</v>
      </c>
      <c r="C1656" s="1" t="n">
        <v>100</v>
      </c>
      <c r="D1656" s="1" t="s">
        <v>2510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2504</v>
      </c>
      <c r="N1656" s="1" t="n">
        <v>2.51</v>
      </c>
      <c r="O1656" s="1" t="n">
        <v>123.08</v>
      </c>
      <c r="P1656" s="1" t="s">
        <v>2455</v>
      </c>
    </row>
    <row r="1657" customFormat="false" ht="15" hidden="false" customHeight="true" outlineLevel="0" collapsed="false">
      <c r="A1657" s="1" t="n">
        <v>2</v>
      </c>
      <c r="B1657" s="75" t="n">
        <v>46191</v>
      </c>
      <c r="C1657" s="1" t="n">
        <v>100</v>
      </c>
      <c r="D1657" s="1" t="s">
        <v>2510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2506</v>
      </c>
      <c r="N1657" s="1" t="n">
        <v>2.148</v>
      </c>
      <c r="O1657" s="1" t="n">
        <v>77.23</v>
      </c>
      <c r="P1657" s="1" t="s">
        <v>2455</v>
      </c>
    </row>
    <row r="1658" customFormat="false" ht="15" hidden="false" customHeight="true" outlineLevel="0" collapsed="false">
      <c r="A1658" s="1" t="n">
        <v>2</v>
      </c>
      <c r="B1658" s="75" t="n">
        <v>46191</v>
      </c>
      <c r="C1658" s="1" t="n">
        <v>100</v>
      </c>
      <c r="D1658" s="1" t="s">
        <v>2510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2509</v>
      </c>
      <c r="N1658" s="1" t="n">
        <v>0.932</v>
      </c>
      <c r="O1658" s="1" t="n">
        <v>0</v>
      </c>
      <c r="P1658" s="1" t="s">
        <v>2455</v>
      </c>
    </row>
    <row r="1659" customFormat="false" ht="15" hidden="false" customHeight="true" outlineLevel="0" collapsed="false">
      <c r="A1659" s="1" t="n">
        <v>2</v>
      </c>
      <c r="B1659" s="75" t="n">
        <v>46191</v>
      </c>
      <c r="C1659" s="1" t="n">
        <v>100</v>
      </c>
      <c r="D1659" s="1" t="s">
        <v>2510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2491</v>
      </c>
      <c r="N1659" s="1" t="n">
        <v>2.758</v>
      </c>
      <c r="O1659" s="1" t="n">
        <v>54.97</v>
      </c>
      <c r="P1659" s="1" t="s">
        <v>2455</v>
      </c>
    </row>
    <row r="1660" customFormat="false" ht="15" hidden="false" customHeight="true" outlineLevel="0" collapsed="false">
      <c r="A1660" s="1" t="n">
        <v>2</v>
      </c>
      <c r="B1660" s="75" t="n">
        <v>46191</v>
      </c>
      <c r="C1660" s="1" t="n">
        <v>100</v>
      </c>
      <c r="D1660" s="1" t="s">
        <v>2510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2492</v>
      </c>
      <c r="N1660" s="1" t="n">
        <v>10</v>
      </c>
      <c r="O1660" s="1" t="n">
        <v>215.94</v>
      </c>
      <c r="P1660" s="1" t="s">
        <v>2455</v>
      </c>
    </row>
    <row r="1661" customFormat="false" ht="15" hidden="false" customHeight="true" outlineLevel="0" collapsed="false">
      <c r="A1661" s="1" t="n">
        <v>2</v>
      </c>
      <c r="B1661" s="75" t="n">
        <v>46191</v>
      </c>
      <c r="C1661" s="1" t="n">
        <v>100</v>
      </c>
      <c r="D1661" s="1" t="s">
        <v>2510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2493</v>
      </c>
      <c r="N1661" s="1" t="n">
        <v>23.08</v>
      </c>
      <c r="O1661" s="1" t="n">
        <v>575.1</v>
      </c>
      <c r="P1661" s="1" t="s">
        <v>2455</v>
      </c>
    </row>
    <row r="1662" customFormat="false" ht="15" hidden="false" customHeight="true" outlineLevel="0" collapsed="false">
      <c r="A1662" s="1" t="n">
        <v>2</v>
      </c>
      <c r="B1662" s="75" t="n">
        <v>46191</v>
      </c>
      <c r="C1662" s="1" t="n">
        <v>100</v>
      </c>
      <c r="D1662" s="1" t="s">
        <v>2510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2494</v>
      </c>
      <c r="N1662" s="1" t="n">
        <v>19.14</v>
      </c>
      <c r="O1662" s="1" t="n">
        <v>508.73</v>
      </c>
      <c r="P1662" s="1" t="s">
        <v>2455</v>
      </c>
    </row>
    <row r="1663" customFormat="false" ht="15" hidden="false" customHeight="true" outlineLevel="0" collapsed="false">
      <c r="A1663" s="1" t="n">
        <v>2</v>
      </c>
      <c r="B1663" s="75" t="n">
        <v>46191</v>
      </c>
      <c r="C1663" s="1" t="n">
        <v>100</v>
      </c>
      <c r="D1663" s="1" t="s">
        <v>2510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2495</v>
      </c>
      <c r="N1663" s="1" t="n">
        <v>1.334</v>
      </c>
      <c r="O1663" s="1" t="n">
        <v>31.02</v>
      </c>
      <c r="P1663" s="1" t="s">
        <v>2455</v>
      </c>
    </row>
    <row r="1664" customFormat="false" ht="15" hidden="false" customHeight="true" outlineLevel="0" collapsed="false">
      <c r="A1664" s="1" t="n">
        <v>2</v>
      </c>
      <c r="B1664" s="75" t="n">
        <v>46191</v>
      </c>
      <c r="C1664" s="1" t="n">
        <v>100</v>
      </c>
      <c r="D1664" s="1" t="s">
        <v>2510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2593</v>
      </c>
      <c r="N1664" s="1" t="n">
        <v>5.096</v>
      </c>
      <c r="O1664" s="1" t="n">
        <v>126.98</v>
      </c>
      <c r="P1664" s="1" t="s">
        <v>2455</v>
      </c>
    </row>
    <row r="1665" customFormat="false" ht="15" hidden="false" customHeight="true" outlineLevel="0" collapsed="false">
      <c r="A1665" s="1" t="n">
        <v>2</v>
      </c>
      <c r="B1665" s="75" t="n">
        <v>46191</v>
      </c>
      <c r="C1665" s="1" t="n">
        <v>100</v>
      </c>
      <c r="D1665" s="1" t="s">
        <v>2510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2497</v>
      </c>
      <c r="N1665" s="1" t="n">
        <v>2.24</v>
      </c>
      <c r="O1665" s="1" t="n">
        <v>55.82</v>
      </c>
      <c r="P1665" s="1" t="s">
        <v>2455</v>
      </c>
    </row>
    <row r="1666" customFormat="false" ht="15" hidden="false" customHeight="true" outlineLevel="0" collapsed="false">
      <c r="A1666" s="1" t="n">
        <v>2</v>
      </c>
      <c r="B1666" s="75" t="n">
        <v>46191</v>
      </c>
      <c r="C1666" s="1" t="n">
        <v>100</v>
      </c>
      <c r="D1666" s="1" t="s">
        <v>2510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2507</v>
      </c>
      <c r="N1666" s="1" t="n">
        <v>3.035</v>
      </c>
      <c r="O1666" s="1" t="n">
        <v>7.54</v>
      </c>
      <c r="P1666" s="1" t="s">
        <v>2455</v>
      </c>
    </row>
    <row r="1667" customFormat="false" ht="15" hidden="false" customHeight="true" outlineLevel="0" collapsed="false">
      <c r="A1667" s="1" t="n">
        <v>2</v>
      </c>
      <c r="B1667" s="75" t="n">
        <v>46191</v>
      </c>
      <c r="C1667" s="1" t="n">
        <v>100</v>
      </c>
      <c r="D1667" s="1" t="s">
        <v>2510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2508</v>
      </c>
      <c r="N1667" s="1" t="n">
        <v>1.612</v>
      </c>
      <c r="O1667" s="1" t="n">
        <v>4</v>
      </c>
      <c r="P1667" s="1" t="s">
        <v>2455</v>
      </c>
    </row>
    <row r="1668" customFormat="false" ht="15" hidden="false" customHeight="true" outlineLevel="0" collapsed="false">
      <c r="A1668" s="1" t="n">
        <v>2</v>
      </c>
      <c r="B1668" s="75" t="n">
        <v>46191</v>
      </c>
      <c r="C1668" s="1" t="n">
        <v>100</v>
      </c>
      <c r="D1668" s="1" t="s">
        <v>2510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2509</v>
      </c>
      <c r="N1668" s="1" t="n">
        <v>0.705</v>
      </c>
      <c r="O1668" s="1" t="n">
        <v>0</v>
      </c>
      <c r="P1668" s="1" t="s">
        <v>2455</v>
      </c>
    </row>
    <row r="1669" customFormat="false" ht="15" hidden="false" customHeight="true" outlineLevel="0" collapsed="false">
      <c r="A1669" s="1" t="n">
        <v>2</v>
      </c>
      <c r="B1669" s="75" t="n">
        <v>46195</v>
      </c>
      <c r="C1669" s="1" t="n">
        <v>1</v>
      </c>
      <c r="D1669" s="1" t="s">
        <v>2453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3456</v>
      </c>
      <c r="N1669" s="1" t="n">
        <v>50</v>
      </c>
      <c r="O1669" s="1" t="n">
        <v>260</v>
      </c>
      <c r="P1669" s="1" t="s">
        <v>2455</v>
      </c>
    </row>
    <row r="1670" customFormat="false" ht="15" hidden="false" customHeight="true" outlineLevel="0" collapsed="false">
      <c r="A1670" s="1" t="n">
        <v>2</v>
      </c>
      <c r="B1670" s="75" t="n">
        <v>46195</v>
      </c>
      <c r="C1670" s="1" t="n">
        <v>1</v>
      </c>
      <c r="D1670" s="1" t="s">
        <v>2453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2722</v>
      </c>
      <c r="N1670" s="1" t="n">
        <v>20</v>
      </c>
      <c r="O1670" s="1" t="n">
        <v>174</v>
      </c>
      <c r="P1670" s="1" t="s">
        <v>2455</v>
      </c>
    </row>
    <row r="1671" customFormat="false" ht="15" hidden="false" customHeight="true" outlineLevel="0" collapsed="false">
      <c r="A1671" s="1" t="n">
        <v>2</v>
      </c>
      <c r="B1671" s="75" t="n">
        <v>46195</v>
      </c>
      <c r="C1671" s="1" t="n">
        <v>1</v>
      </c>
      <c r="D1671" s="1" t="s">
        <v>2453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2723</v>
      </c>
      <c r="N1671" s="1" t="n">
        <v>20</v>
      </c>
      <c r="O1671" s="1" t="n">
        <v>90</v>
      </c>
      <c r="P1671" s="1" t="s">
        <v>2455</v>
      </c>
    </row>
    <row r="1672" customFormat="false" ht="15" hidden="false" customHeight="true" outlineLevel="0" collapsed="false">
      <c r="A1672" s="1" t="n">
        <v>2</v>
      </c>
      <c r="B1672" s="75" t="n">
        <v>46195</v>
      </c>
      <c r="C1672" s="1" t="n">
        <v>1</v>
      </c>
      <c r="D1672" s="1" t="s">
        <v>2453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2512</v>
      </c>
      <c r="N1672" s="1" t="n">
        <v>13</v>
      </c>
      <c r="O1672" s="1" t="n">
        <v>156</v>
      </c>
      <c r="P1672" s="1" t="s">
        <v>2455</v>
      </c>
    </row>
    <row r="1673" customFormat="false" ht="15" hidden="false" customHeight="true" outlineLevel="0" collapsed="false">
      <c r="A1673" s="1" t="n">
        <v>2</v>
      </c>
      <c r="B1673" s="75" t="n">
        <v>46195</v>
      </c>
      <c r="C1673" s="1" t="n">
        <v>1</v>
      </c>
      <c r="D1673" s="1" t="s">
        <v>2453</v>
      </c>
      <c r="E1673" s="1" t="n">
        <v>10084</v>
      </c>
      <c r="F1673" s="1" t="s">
        <v>588</v>
      </c>
      <c r="I1673" s="1" t="n">
        <v>721</v>
      </c>
      <c r="J1673" s="1" t="n">
        <v>81449</v>
      </c>
      <c r="K1673" s="1" t="n">
        <v>7898693150200</v>
      </c>
      <c r="L1673" s="1" t="s">
        <v>3457</v>
      </c>
      <c r="N1673" s="1" t="n">
        <v>6</v>
      </c>
      <c r="O1673" s="1" t="n">
        <v>53.94</v>
      </c>
      <c r="P1673" s="1" t="s">
        <v>2455</v>
      </c>
    </row>
    <row r="1674" customFormat="false" ht="15" hidden="false" customHeight="true" outlineLevel="0" collapsed="false">
      <c r="A1674" s="1" t="n">
        <v>2</v>
      </c>
      <c r="B1674" s="75" t="n">
        <v>46195</v>
      </c>
      <c r="C1674" s="1" t="n">
        <v>1</v>
      </c>
      <c r="D1674" s="1" t="s">
        <v>2453</v>
      </c>
      <c r="E1674" s="1" t="n">
        <v>10084</v>
      </c>
      <c r="F1674" s="1" t="s">
        <v>588</v>
      </c>
      <c r="I1674" s="1" t="n">
        <v>721</v>
      </c>
      <c r="J1674" s="1" t="n">
        <v>81450</v>
      </c>
      <c r="K1674" s="1" t="n">
        <v>7898693150217</v>
      </c>
      <c r="L1674" s="1" t="s">
        <v>3458</v>
      </c>
      <c r="N1674" s="1" t="n">
        <v>6</v>
      </c>
      <c r="O1674" s="1" t="n">
        <v>53.94</v>
      </c>
      <c r="P1674" s="1" t="s">
        <v>2455</v>
      </c>
    </row>
    <row r="1675" customFormat="false" ht="15" hidden="false" customHeight="true" outlineLevel="0" collapsed="false">
      <c r="A1675" s="1" t="n">
        <v>2</v>
      </c>
      <c r="B1675" s="75" t="n">
        <v>46195</v>
      </c>
      <c r="C1675" s="1" t="n">
        <v>1</v>
      </c>
      <c r="D1675" s="1" t="s">
        <v>2453</v>
      </c>
      <c r="E1675" s="1" t="n">
        <v>10084</v>
      </c>
      <c r="F1675" s="1" t="s">
        <v>588</v>
      </c>
      <c r="I1675" s="1" t="n">
        <v>721</v>
      </c>
      <c r="J1675" s="1" t="n">
        <v>81451</v>
      </c>
      <c r="K1675" s="1" t="n">
        <v>7898693150255</v>
      </c>
      <c r="L1675" s="1" t="s">
        <v>3459</v>
      </c>
      <c r="N1675" s="1" t="n">
        <v>6</v>
      </c>
      <c r="O1675" s="1" t="n">
        <v>53.94</v>
      </c>
      <c r="P1675" s="1" t="s">
        <v>2455</v>
      </c>
    </row>
    <row r="1676" customFormat="false" ht="15" hidden="false" customHeight="true" outlineLevel="0" collapsed="false">
      <c r="A1676" s="1" t="n">
        <v>2</v>
      </c>
      <c r="B1676" s="75" t="n">
        <v>46195</v>
      </c>
      <c r="C1676" s="1" t="n">
        <v>1</v>
      </c>
      <c r="D1676" s="1" t="s">
        <v>2453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3460</v>
      </c>
      <c r="N1676" s="1" t="n">
        <v>6</v>
      </c>
      <c r="O1676" s="1" t="n">
        <v>77.4</v>
      </c>
      <c r="P1676" s="1" t="s">
        <v>2455</v>
      </c>
    </row>
    <row r="1677" customFormat="false" ht="15" hidden="false" customHeight="true" outlineLevel="0" collapsed="false">
      <c r="A1677" s="1" t="n">
        <v>2</v>
      </c>
      <c r="B1677" s="75" t="n">
        <v>46195</v>
      </c>
      <c r="C1677" s="1" t="n">
        <v>1</v>
      </c>
      <c r="D1677" s="1" t="s">
        <v>2453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3461</v>
      </c>
      <c r="N1677" s="1" t="n">
        <v>12</v>
      </c>
      <c r="O1677" s="1" t="n">
        <v>130.8</v>
      </c>
      <c r="P1677" s="1" t="s">
        <v>2455</v>
      </c>
    </row>
    <row r="1678" customFormat="false" ht="15" hidden="false" customHeight="true" outlineLevel="0" collapsed="false">
      <c r="A1678" s="1" t="n">
        <v>2</v>
      </c>
      <c r="B1678" s="75" t="n">
        <v>46195</v>
      </c>
      <c r="C1678" s="1" t="n">
        <v>1</v>
      </c>
      <c r="D1678" s="1" t="s">
        <v>2453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3462</v>
      </c>
      <c r="N1678" s="1" t="n">
        <v>12</v>
      </c>
      <c r="O1678" s="1" t="n">
        <v>110.76</v>
      </c>
      <c r="P1678" s="1" t="s">
        <v>2455</v>
      </c>
    </row>
    <row r="1679" customFormat="false" ht="15" hidden="false" customHeight="true" outlineLevel="0" collapsed="false">
      <c r="A1679" s="1" t="n">
        <v>2</v>
      </c>
      <c r="B1679" s="75" t="n">
        <v>46195</v>
      </c>
      <c r="C1679" s="1" t="n">
        <v>1</v>
      </c>
      <c r="D1679" s="1" t="s">
        <v>2453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2596</v>
      </c>
      <c r="N1679" s="1" t="n">
        <v>3</v>
      </c>
      <c r="O1679" s="1" t="n">
        <v>18</v>
      </c>
      <c r="P1679" s="1" t="s">
        <v>2455</v>
      </c>
    </row>
    <row r="1680" customFormat="false" ht="15" hidden="false" customHeight="true" outlineLevel="0" collapsed="false">
      <c r="A1680" s="1" t="n">
        <v>2</v>
      </c>
      <c r="B1680" s="75" t="n">
        <v>46195</v>
      </c>
      <c r="C1680" s="1" t="n">
        <v>1</v>
      </c>
      <c r="D1680" s="1" t="s">
        <v>2453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2598</v>
      </c>
      <c r="N1680" s="1" t="n">
        <v>10</v>
      </c>
      <c r="O1680" s="1" t="n">
        <v>60</v>
      </c>
      <c r="P1680" s="1" t="s">
        <v>2455</v>
      </c>
    </row>
    <row r="1681" customFormat="false" ht="15" hidden="false" customHeight="true" outlineLevel="0" collapsed="false">
      <c r="A1681" s="1" t="n">
        <v>2</v>
      </c>
      <c r="B1681" s="75" t="n">
        <v>46195</v>
      </c>
      <c r="C1681" s="1" t="n">
        <v>1</v>
      </c>
      <c r="D1681" s="1" t="s">
        <v>2453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2599</v>
      </c>
      <c r="N1681" s="1" t="n">
        <v>3</v>
      </c>
      <c r="O1681" s="1" t="n">
        <v>18</v>
      </c>
      <c r="P1681" s="1" t="s">
        <v>2455</v>
      </c>
    </row>
    <row r="1682" customFormat="false" ht="15" hidden="false" customHeight="true" outlineLevel="0" collapsed="false">
      <c r="A1682" s="1" t="n">
        <v>2</v>
      </c>
      <c r="B1682" s="75" t="n">
        <v>46195</v>
      </c>
      <c r="C1682" s="1" t="n">
        <v>1</v>
      </c>
      <c r="D1682" s="1" t="s">
        <v>2453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2600</v>
      </c>
      <c r="N1682" s="1" t="n">
        <v>2</v>
      </c>
      <c r="O1682" s="1" t="n">
        <v>14</v>
      </c>
      <c r="P1682" s="1" t="s">
        <v>2455</v>
      </c>
    </row>
    <row r="1683" customFormat="false" ht="15" hidden="false" customHeight="true" outlineLevel="0" collapsed="false">
      <c r="A1683" s="1" t="n">
        <v>2</v>
      </c>
      <c r="B1683" s="75" t="n">
        <v>46195</v>
      </c>
      <c r="C1683" s="1" t="n">
        <v>1</v>
      </c>
      <c r="D1683" s="1" t="s">
        <v>2453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2618</v>
      </c>
      <c r="N1683" s="1" t="n">
        <v>25</v>
      </c>
      <c r="O1683" s="1" t="n">
        <v>140</v>
      </c>
      <c r="P1683" s="1" t="s">
        <v>2455</v>
      </c>
    </row>
    <row r="1684" customFormat="false" ht="15" hidden="false" customHeight="true" outlineLevel="0" collapsed="false">
      <c r="A1684" s="1" t="n">
        <v>2</v>
      </c>
      <c r="B1684" s="75" t="n">
        <v>46195</v>
      </c>
      <c r="C1684" s="1" t="n">
        <v>1</v>
      </c>
      <c r="D1684" s="1" t="s">
        <v>2453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2459</v>
      </c>
      <c r="N1684" s="1" t="n">
        <v>35</v>
      </c>
      <c r="O1684" s="1" t="n">
        <v>314.65</v>
      </c>
      <c r="P1684" s="1" t="s">
        <v>2455</v>
      </c>
    </row>
    <row r="1685" customFormat="false" ht="15" hidden="false" customHeight="true" outlineLevel="0" collapsed="false">
      <c r="A1685" s="1" t="n">
        <v>2</v>
      </c>
      <c r="B1685" s="75" t="n">
        <v>46195</v>
      </c>
      <c r="C1685" s="1" t="n">
        <v>1</v>
      </c>
      <c r="D1685" s="1" t="s">
        <v>2453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3463</v>
      </c>
      <c r="N1685" s="1" t="n">
        <v>24</v>
      </c>
      <c r="O1685" s="1" t="n">
        <v>60</v>
      </c>
      <c r="P1685" s="1" t="s">
        <v>2455</v>
      </c>
    </row>
    <row r="1686" customFormat="false" ht="15" hidden="false" customHeight="true" outlineLevel="0" collapsed="false">
      <c r="A1686" s="1" t="n">
        <v>2</v>
      </c>
      <c r="B1686" s="75" t="n">
        <v>46195</v>
      </c>
      <c r="C1686" s="1" t="n">
        <v>1</v>
      </c>
      <c r="D1686" s="1" t="s">
        <v>2453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3464</v>
      </c>
      <c r="N1686" s="1" t="n">
        <v>12</v>
      </c>
      <c r="O1686" s="1" t="n">
        <v>45</v>
      </c>
      <c r="P1686" s="1" t="s">
        <v>2455</v>
      </c>
    </row>
    <row r="1687" customFormat="false" ht="15" hidden="false" customHeight="true" outlineLevel="0" collapsed="false">
      <c r="A1687" s="1" t="n">
        <v>2</v>
      </c>
      <c r="B1687" s="75" t="n">
        <v>46195</v>
      </c>
      <c r="C1687" s="1" t="n">
        <v>1</v>
      </c>
      <c r="D1687" s="1" t="s">
        <v>2453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2619</v>
      </c>
      <c r="N1687" s="1" t="n">
        <v>9</v>
      </c>
      <c r="O1687" s="1" t="n">
        <v>55</v>
      </c>
      <c r="P1687" s="1" t="s">
        <v>2455</v>
      </c>
    </row>
    <row r="1688" customFormat="false" ht="15" hidden="false" customHeight="true" outlineLevel="0" collapsed="false">
      <c r="A1688" s="1" t="n">
        <v>2</v>
      </c>
      <c r="B1688" s="75" t="n">
        <v>46195</v>
      </c>
      <c r="C1688" s="1" t="n">
        <v>1</v>
      </c>
      <c r="D1688" s="1" t="s">
        <v>2453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2620</v>
      </c>
      <c r="N1688" s="1" t="n">
        <v>9</v>
      </c>
      <c r="O1688" s="1" t="n">
        <v>80</v>
      </c>
      <c r="P1688" s="1" t="s">
        <v>2455</v>
      </c>
    </row>
    <row r="1689" customFormat="false" ht="15" hidden="false" customHeight="true" outlineLevel="0" collapsed="false">
      <c r="A1689" s="1" t="n">
        <v>2</v>
      </c>
      <c r="B1689" s="75" t="n">
        <v>46195</v>
      </c>
      <c r="C1689" s="1" t="n">
        <v>1</v>
      </c>
      <c r="D1689" s="1" t="s">
        <v>2453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2625</v>
      </c>
      <c r="N1689" s="1" t="n">
        <v>20</v>
      </c>
      <c r="O1689" s="1" t="n">
        <v>66</v>
      </c>
      <c r="P1689" s="1" t="s">
        <v>2455</v>
      </c>
    </row>
    <row r="1690" customFormat="false" ht="15" hidden="false" customHeight="true" outlineLevel="0" collapsed="false">
      <c r="A1690" s="1" t="n">
        <v>2</v>
      </c>
      <c r="B1690" s="75" t="n">
        <v>46195</v>
      </c>
      <c r="C1690" s="1" t="n">
        <v>1</v>
      </c>
      <c r="D1690" s="1" t="s">
        <v>2453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3465</v>
      </c>
      <c r="N1690" s="1" t="n">
        <v>24</v>
      </c>
      <c r="O1690" s="1" t="n">
        <v>38</v>
      </c>
      <c r="P1690" s="1" t="s">
        <v>2455</v>
      </c>
    </row>
    <row r="1691" customFormat="false" ht="15" hidden="false" customHeight="true" outlineLevel="0" collapsed="false">
      <c r="A1691" s="1" t="n">
        <v>2</v>
      </c>
      <c r="B1691" s="75" t="n">
        <v>46195</v>
      </c>
      <c r="C1691" s="1" t="n">
        <v>1</v>
      </c>
      <c r="D1691" s="1" t="s">
        <v>2453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3466</v>
      </c>
      <c r="N1691" s="1" t="n">
        <v>60</v>
      </c>
      <c r="O1691" s="1" t="n">
        <v>95</v>
      </c>
      <c r="P1691" s="1" t="s">
        <v>2455</v>
      </c>
    </row>
    <row r="1692" customFormat="false" ht="15" hidden="false" customHeight="true" outlineLevel="0" collapsed="false">
      <c r="A1692" s="1" t="n">
        <v>2</v>
      </c>
      <c r="B1692" s="75" t="n">
        <v>46195</v>
      </c>
      <c r="C1692" s="1" t="n">
        <v>1</v>
      </c>
      <c r="D1692" s="1" t="s">
        <v>2453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3466</v>
      </c>
      <c r="N1692" s="1" t="n">
        <v>60</v>
      </c>
      <c r="O1692" s="1" t="n">
        <v>95</v>
      </c>
      <c r="P1692" s="1" t="s">
        <v>2455</v>
      </c>
    </row>
    <row r="1693" customFormat="false" ht="15" hidden="false" customHeight="true" outlineLevel="0" collapsed="false">
      <c r="A1693" s="1" t="n">
        <v>2</v>
      </c>
      <c r="B1693" s="75" t="n">
        <v>46195</v>
      </c>
      <c r="C1693" s="1" t="n">
        <v>1</v>
      </c>
      <c r="D1693" s="1" t="s">
        <v>2453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2462</v>
      </c>
      <c r="N1693" s="1" t="n">
        <v>5</v>
      </c>
      <c r="O1693" s="1" t="n">
        <v>20.67</v>
      </c>
      <c r="P1693" s="1" t="s">
        <v>2455</v>
      </c>
    </row>
    <row r="1694" customFormat="false" ht="15" hidden="false" customHeight="true" outlineLevel="0" collapsed="false">
      <c r="A1694" s="1" t="n">
        <v>2</v>
      </c>
      <c r="B1694" s="75" t="n">
        <v>46195</v>
      </c>
      <c r="C1694" s="1" t="n">
        <v>1</v>
      </c>
      <c r="D1694" s="1" t="s">
        <v>2453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2463</v>
      </c>
      <c r="N1694" s="1" t="n">
        <v>20</v>
      </c>
      <c r="O1694" s="1" t="n">
        <v>37.59</v>
      </c>
      <c r="P1694" s="1" t="s">
        <v>2455</v>
      </c>
    </row>
    <row r="1695" customFormat="false" ht="15" hidden="false" customHeight="true" outlineLevel="0" collapsed="false">
      <c r="A1695" s="1" t="n">
        <v>2</v>
      </c>
      <c r="B1695" s="75" t="n">
        <v>46195</v>
      </c>
      <c r="C1695" s="1" t="n">
        <v>1</v>
      </c>
      <c r="D1695" s="1" t="s">
        <v>2453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2464</v>
      </c>
      <c r="N1695" s="1" t="n">
        <v>10</v>
      </c>
      <c r="O1695" s="1" t="n">
        <v>41.35</v>
      </c>
      <c r="P1695" s="1" t="s">
        <v>2455</v>
      </c>
    </row>
    <row r="1696" customFormat="false" ht="15" hidden="false" customHeight="true" outlineLevel="0" collapsed="false">
      <c r="A1696" s="1" t="n">
        <v>2</v>
      </c>
      <c r="B1696" s="75" t="n">
        <v>46195</v>
      </c>
      <c r="C1696" s="1" t="n">
        <v>1</v>
      </c>
      <c r="D1696" s="1" t="s">
        <v>2453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2465</v>
      </c>
      <c r="N1696" s="1" t="n">
        <v>4</v>
      </c>
      <c r="O1696" s="1" t="n">
        <v>16.54</v>
      </c>
      <c r="P1696" s="1" t="s">
        <v>2455</v>
      </c>
    </row>
    <row r="1697" customFormat="false" ht="15" hidden="false" customHeight="true" outlineLevel="0" collapsed="false">
      <c r="A1697" s="1" t="n">
        <v>2</v>
      </c>
      <c r="B1697" s="75" t="n">
        <v>46195</v>
      </c>
      <c r="C1697" s="1" t="n">
        <v>1</v>
      </c>
      <c r="D1697" s="1" t="s">
        <v>2453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2466</v>
      </c>
      <c r="N1697" s="1" t="n">
        <v>20</v>
      </c>
      <c r="O1697" s="1" t="n">
        <v>75.18</v>
      </c>
      <c r="P1697" s="1" t="s">
        <v>2455</v>
      </c>
    </row>
    <row r="1698" customFormat="false" ht="15" hidden="false" customHeight="true" outlineLevel="0" collapsed="false">
      <c r="A1698" s="1" t="n">
        <v>2</v>
      </c>
      <c r="B1698" s="75" t="n">
        <v>46195</v>
      </c>
      <c r="C1698" s="1" t="n">
        <v>1</v>
      </c>
      <c r="D1698" s="1" t="s">
        <v>2453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2467</v>
      </c>
      <c r="N1698" s="1" t="n">
        <v>5</v>
      </c>
      <c r="O1698" s="1" t="n">
        <v>41.35</v>
      </c>
      <c r="P1698" s="1" t="s">
        <v>2455</v>
      </c>
    </row>
    <row r="1699" customFormat="false" ht="15" hidden="false" customHeight="true" outlineLevel="0" collapsed="false">
      <c r="A1699" s="1" t="n">
        <v>2</v>
      </c>
      <c r="B1699" s="75" t="n">
        <v>46195</v>
      </c>
      <c r="C1699" s="1" t="n">
        <v>1</v>
      </c>
      <c r="D1699" s="1" t="s">
        <v>2453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2469</v>
      </c>
      <c r="N1699" s="1" t="n">
        <v>5</v>
      </c>
      <c r="O1699" s="1" t="n">
        <v>41.35</v>
      </c>
      <c r="P1699" s="1" t="s">
        <v>2455</v>
      </c>
    </row>
    <row r="1700" customFormat="false" ht="15" hidden="false" customHeight="true" outlineLevel="0" collapsed="false">
      <c r="A1700" s="1" t="n">
        <v>2</v>
      </c>
      <c r="B1700" s="75" t="n">
        <v>46195</v>
      </c>
      <c r="C1700" s="1" t="n">
        <v>1</v>
      </c>
      <c r="D1700" s="1" t="s">
        <v>2453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2471</v>
      </c>
      <c r="N1700" s="1" t="n">
        <v>3</v>
      </c>
      <c r="O1700" s="1" t="n">
        <v>12.4</v>
      </c>
      <c r="P1700" s="1" t="s">
        <v>2455</v>
      </c>
    </row>
    <row r="1701" customFormat="false" ht="15" hidden="false" customHeight="true" outlineLevel="0" collapsed="false">
      <c r="A1701" s="1" t="n">
        <v>2</v>
      </c>
      <c r="B1701" s="75" t="n">
        <v>46195</v>
      </c>
      <c r="C1701" s="1" t="n">
        <v>1</v>
      </c>
      <c r="D1701" s="1" t="s">
        <v>2453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2472</v>
      </c>
      <c r="N1701" s="1" t="n">
        <v>3</v>
      </c>
      <c r="O1701" s="1" t="n">
        <v>12.4</v>
      </c>
      <c r="P1701" s="1" t="s">
        <v>2455</v>
      </c>
    </row>
    <row r="1702" customFormat="false" ht="15" hidden="false" customHeight="true" outlineLevel="0" collapsed="false">
      <c r="A1702" s="1" t="n">
        <v>2</v>
      </c>
      <c r="B1702" s="75" t="n">
        <v>46195</v>
      </c>
      <c r="C1702" s="1" t="n">
        <v>1</v>
      </c>
      <c r="D1702" s="1" t="s">
        <v>2453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3467</v>
      </c>
      <c r="N1702" s="1" t="n">
        <v>60</v>
      </c>
      <c r="O1702" s="1" t="n">
        <v>148.2</v>
      </c>
      <c r="P1702" s="1" t="s">
        <v>2455</v>
      </c>
    </row>
    <row r="1703" customFormat="false" ht="15" hidden="false" customHeight="true" outlineLevel="0" collapsed="false">
      <c r="A1703" s="1" t="n">
        <v>2</v>
      </c>
      <c r="B1703" s="75" t="n">
        <v>46195</v>
      </c>
      <c r="C1703" s="1" t="n">
        <v>1</v>
      </c>
      <c r="D1703" s="1" t="s">
        <v>2453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3468</v>
      </c>
      <c r="N1703" s="1" t="n">
        <v>30</v>
      </c>
      <c r="O1703" s="1" t="n">
        <v>129.6</v>
      </c>
      <c r="P1703" s="1" t="s">
        <v>2455</v>
      </c>
    </row>
    <row r="1704" customFormat="false" ht="15" hidden="false" customHeight="true" outlineLevel="0" collapsed="false">
      <c r="A1704" s="1" t="n">
        <v>2</v>
      </c>
      <c r="B1704" s="75" t="n">
        <v>46195</v>
      </c>
      <c r="C1704" s="1" t="n">
        <v>1</v>
      </c>
      <c r="D1704" s="1" t="s">
        <v>2453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2780</v>
      </c>
      <c r="N1704" s="1" t="n">
        <v>30</v>
      </c>
      <c r="O1704" s="1" t="n">
        <v>126.6</v>
      </c>
      <c r="P1704" s="1" t="s">
        <v>2455</v>
      </c>
    </row>
    <row r="1705" customFormat="false" ht="15" hidden="false" customHeight="true" outlineLevel="0" collapsed="false">
      <c r="A1705" s="1" t="n">
        <v>2</v>
      </c>
      <c r="B1705" s="75" t="n">
        <v>46195</v>
      </c>
      <c r="C1705" s="1" t="n">
        <v>1</v>
      </c>
      <c r="D1705" s="1" t="s">
        <v>2453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3469</v>
      </c>
      <c r="N1705" s="1" t="n">
        <v>30</v>
      </c>
      <c r="O1705" s="1" t="n">
        <v>136.2</v>
      </c>
      <c r="P1705" s="1" t="s">
        <v>2455</v>
      </c>
    </row>
    <row r="1706" customFormat="false" ht="15" hidden="false" customHeight="true" outlineLevel="0" collapsed="false">
      <c r="A1706" s="1" t="n">
        <v>2</v>
      </c>
      <c r="B1706" s="75" t="n">
        <v>46195</v>
      </c>
      <c r="C1706" s="1" t="n">
        <v>1</v>
      </c>
      <c r="D1706" s="1" t="s">
        <v>2453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3470</v>
      </c>
      <c r="N1706" s="1" t="n">
        <v>18</v>
      </c>
      <c r="O1706" s="1" t="n">
        <v>75.24</v>
      </c>
      <c r="P1706" s="1" t="s">
        <v>2455</v>
      </c>
    </row>
    <row r="1707" customFormat="false" ht="15" hidden="false" customHeight="true" outlineLevel="0" collapsed="false">
      <c r="A1707" s="1" t="n">
        <v>2</v>
      </c>
      <c r="B1707" s="75" t="n">
        <v>46195</v>
      </c>
      <c r="C1707" s="1" t="n">
        <v>1</v>
      </c>
      <c r="D1707" s="1" t="s">
        <v>2453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3471</v>
      </c>
      <c r="N1707" s="1" t="n">
        <v>60</v>
      </c>
      <c r="O1707" s="1" t="n">
        <v>410.4</v>
      </c>
      <c r="P1707" s="1" t="s">
        <v>2455</v>
      </c>
    </row>
    <row r="1708" customFormat="false" ht="15" hidden="false" customHeight="true" outlineLevel="0" collapsed="false">
      <c r="A1708" s="1" t="n">
        <v>2</v>
      </c>
      <c r="B1708" s="75" t="n">
        <v>46195</v>
      </c>
      <c r="C1708" s="1" t="n">
        <v>1</v>
      </c>
      <c r="D1708" s="1" t="s">
        <v>2453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2783</v>
      </c>
      <c r="N1708" s="1" t="n">
        <v>300</v>
      </c>
      <c r="O1708" s="1" t="n">
        <v>714</v>
      </c>
      <c r="P1708" s="1" t="s">
        <v>2455</v>
      </c>
    </row>
    <row r="1709" customFormat="false" ht="15" hidden="false" customHeight="true" outlineLevel="0" collapsed="false">
      <c r="A1709" s="1" t="n">
        <v>2</v>
      </c>
      <c r="B1709" s="75" t="n">
        <v>46195</v>
      </c>
      <c r="C1709" s="1" t="n">
        <v>1</v>
      </c>
      <c r="D1709" s="1" t="s">
        <v>2453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3472</v>
      </c>
      <c r="N1709" s="1" t="n">
        <v>30</v>
      </c>
      <c r="O1709" s="1" t="n">
        <v>136.2</v>
      </c>
      <c r="P1709" s="1" t="s">
        <v>2455</v>
      </c>
    </row>
    <row r="1710" customFormat="false" ht="15" hidden="false" customHeight="true" outlineLevel="0" collapsed="false">
      <c r="A1710" s="1" t="n">
        <v>2</v>
      </c>
      <c r="B1710" s="75" t="n">
        <v>46195</v>
      </c>
      <c r="C1710" s="1" t="n">
        <v>1</v>
      </c>
      <c r="D1710" s="1" t="s">
        <v>2453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3473</v>
      </c>
      <c r="N1710" s="1" t="n">
        <v>120</v>
      </c>
      <c r="O1710" s="1" t="n">
        <v>700.8</v>
      </c>
      <c r="P1710" s="1" t="s">
        <v>2455</v>
      </c>
    </row>
    <row r="1711" customFormat="false" ht="15" hidden="false" customHeight="true" outlineLevel="0" collapsed="false">
      <c r="A1711" s="1" t="n">
        <v>2</v>
      </c>
      <c r="B1711" s="75" t="n">
        <v>46195</v>
      </c>
      <c r="C1711" s="1" t="n">
        <v>1</v>
      </c>
      <c r="D1711" s="1" t="s">
        <v>2453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3474</v>
      </c>
      <c r="N1711" s="1" t="n">
        <v>60</v>
      </c>
      <c r="O1711" s="1" t="n">
        <v>559.2</v>
      </c>
      <c r="P1711" s="1" t="s">
        <v>2455</v>
      </c>
    </row>
    <row r="1712" customFormat="false" ht="15" hidden="false" customHeight="true" outlineLevel="0" collapsed="false">
      <c r="A1712" s="1" t="n">
        <v>2</v>
      </c>
      <c r="B1712" s="75" t="n">
        <v>46195</v>
      </c>
      <c r="C1712" s="1" t="n">
        <v>1</v>
      </c>
      <c r="D1712" s="1" t="s">
        <v>2453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3475</v>
      </c>
      <c r="N1712" s="1" t="n">
        <v>60</v>
      </c>
      <c r="O1712" s="1" t="n">
        <v>559.2</v>
      </c>
      <c r="P1712" s="1" t="s">
        <v>2455</v>
      </c>
    </row>
    <row r="1713" customFormat="false" ht="15" hidden="false" customHeight="true" outlineLevel="0" collapsed="false">
      <c r="A1713" s="1" t="n">
        <v>2</v>
      </c>
      <c r="B1713" s="75" t="n">
        <v>46195</v>
      </c>
      <c r="C1713" s="1" t="n">
        <v>1</v>
      </c>
      <c r="D1713" s="1" t="s">
        <v>2453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3476</v>
      </c>
      <c r="N1713" s="1" t="n">
        <v>48</v>
      </c>
      <c r="O1713" s="1" t="n">
        <v>289.92</v>
      </c>
      <c r="P1713" s="1" t="s">
        <v>2455</v>
      </c>
    </row>
    <row r="1714" customFormat="false" ht="15" hidden="false" customHeight="true" outlineLevel="0" collapsed="false">
      <c r="A1714" s="1" t="n">
        <v>2</v>
      </c>
      <c r="B1714" s="75" t="n">
        <v>46195</v>
      </c>
      <c r="C1714" s="1" t="n">
        <v>1</v>
      </c>
      <c r="D1714" s="1" t="s">
        <v>2453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3477</v>
      </c>
      <c r="N1714" s="1" t="n">
        <v>36</v>
      </c>
      <c r="O1714" s="1" t="n">
        <v>315.36</v>
      </c>
      <c r="P1714" s="1" t="s">
        <v>2455</v>
      </c>
    </row>
    <row r="1715" customFormat="false" ht="15" hidden="false" customHeight="true" outlineLevel="0" collapsed="false">
      <c r="A1715" s="1" t="n">
        <v>2</v>
      </c>
      <c r="B1715" s="75" t="n">
        <v>46195</v>
      </c>
      <c r="C1715" s="1" t="n">
        <v>1</v>
      </c>
      <c r="D1715" s="1" t="s">
        <v>2453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3478</v>
      </c>
      <c r="N1715" s="1" t="n">
        <v>100</v>
      </c>
      <c r="O1715" s="1" t="n">
        <v>920</v>
      </c>
      <c r="P1715" s="1" t="s">
        <v>2455</v>
      </c>
    </row>
    <row r="1716" customFormat="false" ht="15" hidden="false" customHeight="true" outlineLevel="0" collapsed="false">
      <c r="A1716" s="1" t="n">
        <v>2</v>
      </c>
      <c r="B1716" s="75" t="n">
        <v>46195</v>
      </c>
      <c r="C1716" s="1" t="n">
        <v>1</v>
      </c>
      <c r="D1716" s="1" t="s">
        <v>2453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2461</v>
      </c>
      <c r="N1716" s="1" t="n">
        <v>66.9</v>
      </c>
      <c r="O1716" s="1" t="n">
        <v>1538.7</v>
      </c>
      <c r="P1716" s="1" t="s">
        <v>2455</v>
      </c>
    </row>
    <row r="1717" customFormat="false" ht="15" hidden="false" customHeight="true" outlineLevel="0" collapsed="false">
      <c r="A1717" s="1" t="n">
        <v>2</v>
      </c>
      <c r="B1717" s="75" t="n">
        <v>46195</v>
      </c>
      <c r="C1717" s="1" t="n">
        <v>1</v>
      </c>
      <c r="D1717" s="1" t="s">
        <v>2453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3479</v>
      </c>
      <c r="N1717" s="1" t="n">
        <v>24</v>
      </c>
      <c r="O1717" s="1" t="n">
        <v>88</v>
      </c>
      <c r="P1717" s="1" t="s">
        <v>2455</v>
      </c>
    </row>
    <row r="1718" customFormat="false" ht="15" hidden="false" customHeight="true" outlineLevel="0" collapsed="false">
      <c r="A1718" s="1" t="n">
        <v>2</v>
      </c>
      <c r="B1718" s="75" t="n">
        <v>46195</v>
      </c>
      <c r="C1718" s="1" t="n">
        <v>1</v>
      </c>
      <c r="D1718" s="1" t="s">
        <v>2453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3480</v>
      </c>
      <c r="N1718" s="1" t="n">
        <v>12</v>
      </c>
      <c r="O1718" s="1" t="n">
        <v>88</v>
      </c>
      <c r="P1718" s="1" t="s">
        <v>2455</v>
      </c>
    </row>
    <row r="1719" customFormat="false" ht="15" hidden="false" customHeight="true" outlineLevel="0" collapsed="false">
      <c r="A1719" s="1" t="n">
        <v>2</v>
      </c>
      <c r="B1719" s="75" t="n">
        <v>46195</v>
      </c>
      <c r="C1719" s="1" t="n">
        <v>1</v>
      </c>
      <c r="D1719" s="1" t="s">
        <v>2453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3481</v>
      </c>
      <c r="N1719" s="1" t="n">
        <v>24</v>
      </c>
      <c r="O1719" s="1" t="n">
        <v>83</v>
      </c>
      <c r="P1719" s="1" t="s">
        <v>2455</v>
      </c>
    </row>
    <row r="1720" customFormat="false" ht="15" hidden="false" customHeight="true" outlineLevel="0" collapsed="false">
      <c r="A1720" s="1" t="n">
        <v>2</v>
      </c>
      <c r="B1720" s="75" t="n">
        <v>46195</v>
      </c>
      <c r="C1720" s="1" t="n">
        <v>1</v>
      </c>
      <c r="D1720" s="1" t="s">
        <v>2453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3482</v>
      </c>
      <c r="N1720" s="1" t="n">
        <v>24</v>
      </c>
      <c r="O1720" s="1" t="n">
        <v>79.5</v>
      </c>
      <c r="P1720" s="1" t="s">
        <v>2455</v>
      </c>
    </row>
    <row r="1721" customFormat="false" ht="15" hidden="false" customHeight="true" outlineLevel="0" collapsed="false">
      <c r="A1721" s="1" t="n">
        <v>2</v>
      </c>
      <c r="B1721" s="75" t="n">
        <v>46195</v>
      </c>
      <c r="C1721" s="1" t="n">
        <v>1</v>
      </c>
      <c r="D1721" s="1" t="s">
        <v>2453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3483</v>
      </c>
      <c r="N1721" s="1" t="n">
        <v>12</v>
      </c>
      <c r="O1721" s="1" t="n">
        <v>89</v>
      </c>
      <c r="P1721" s="1" t="s">
        <v>2455</v>
      </c>
    </row>
    <row r="1722" customFormat="false" ht="15" hidden="false" customHeight="true" outlineLevel="0" collapsed="false">
      <c r="A1722" s="1" t="n">
        <v>2</v>
      </c>
      <c r="B1722" s="75" t="n">
        <v>46195</v>
      </c>
      <c r="C1722" s="1" t="n">
        <v>1</v>
      </c>
      <c r="D1722" s="1" t="s">
        <v>2453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3484</v>
      </c>
      <c r="N1722" s="1" t="n">
        <v>12</v>
      </c>
      <c r="O1722" s="1" t="n">
        <v>88</v>
      </c>
      <c r="P1722" s="1" t="s">
        <v>2455</v>
      </c>
    </row>
    <row r="1723" customFormat="false" ht="15" hidden="false" customHeight="true" outlineLevel="0" collapsed="false">
      <c r="A1723" s="1" t="n">
        <v>2</v>
      </c>
      <c r="B1723" s="75" t="n">
        <v>46195</v>
      </c>
      <c r="C1723" s="1" t="n">
        <v>1</v>
      </c>
      <c r="D1723" s="1" t="s">
        <v>2453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3485</v>
      </c>
      <c r="N1723" s="1" t="n">
        <v>12</v>
      </c>
      <c r="O1723" s="1" t="n">
        <v>88</v>
      </c>
      <c r="P1723" s="1" t="s">
        <v>2455</v>
      </c>
    </row>
    <row r="1724" customFormat="false" ht="15" hidden="false" customHeight="true" outlineLevel="0" collapsed="false">
      <c r="A1724" s="1" t="n">
        <v>2</v>
      </c>
      <c r="B1724" s="75" t="n">
        <v>46195</v>
      </c>
      <c r="C1724" s="1" t="n">
        <v>1</v>
      </c>
      <c r="D1724" s="1" t="s">
        <v>2453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3486</v>
      </c>
      <c r="N1724" s="1" t="n">
        <v>24</v>
      </c>
      <c r="O1724" s="1" t="n">
        <v>63</v>
      </c>
      <c r="P1724" s="1" t="s">
        <v>2455</v>
      </c>
    </row>
    <row r="1725" customFormat="false" ht="15" hidden="false" customHeight="true" outlineLevel="0" collapsed="false">
      <c r="A1725" s="1" t="n">
        <v>2</v>
      </c>
      <c r="B1725" s="75" t="n">
        <v>46195</v>
      </c>
      <c r="C1725" s="1" t="n">
        <v>1</v>
      </c>
      <c r="D1725" s="1" t="s">
        <v>2453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3487</v>
      </c>
      <c r="N1725" s="1" t="n">
        <v>1</v>
      </c>
      <c r="O1725" s="1" t="n">
        <v>13.5</v>
      </c>
      <c r="P1725" s="1" t="s">
        <v>2455</v>
      </c>
    </row>
    <row r="1726" customFormat="false" ht="15" hidden="false" customHeight="true" outlineLevel="0" collapsed="false">
      <c r="A1726" s="1" t="n">
        <v>2</v>
      </c>
      <c r="B1726" s="75" t="n">
        <v>46195</v>
      </c>
      <c r="C1726" s="1" t="n">
        <v>1</v>
      </c>
      <c r="D1726" s="1" t="s">
        <v>2453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3488</v>
      </c>
      <c r="N1726" s="1" t="n">
        <v>12</v>
      </c>
      <c r="O1726" s="1" t="n">
        <v>51</v>
      </c>
      <c r="P1726" s="1" t="s">
        <v>2455</v>
      </c>
    </row>
    <row r="1727" customFormat="false" ht="15" hidden="false" customHeight="true" outlineLevel="0" collapsed="false">
      <c r="A1727" s="1" t="n">
        <v>2</v>
      </c>
      <c r="B1727" s="75" t="n">
        <v>46195</v>
      </c>
      <c r="C1727" s="1" t="n">
        <v>1</v>
      </c>
      <c r="D1727" s="1" t="s">
        <v>2453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3489</v>
      </c>
      <c r="N1727" s="1" t="n">
        <v>12</v>
      </c>
      <c r="O1727" s="1" t="n">
        <v>81.5</v>
      </c>
      <c r="P1727" s="1" t="s">
        <v>2455</v>
      </c>
    </row>
    <row r="1728" customFormat="false" ht="15" hidden="false" customHeight="true" outlineLevel="0" collapsed="false">
      <c r="A1728" s="1" t="n">
        <v>2</v>
      </c>
      <c r="B1728" s="75" t="n">
        <v>46195</v>
      </c>
      <c r="C1728" s="1" t="n">
        <v>1</v>
      </c>
      <c r="D1728" s="1" t="s">
        <v>2453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3490</v>
      </c>
      <c r="N1728" s="1" t="n">
        <v>1</v>
      </c>
      <c r="O1728" s="1" t="n">
        <v>13.5</v>
      </c>
      <c r="P1728" s="1" t="s">
        <v>2455</v>
      </c>
    </row>
    <row r="1729" customFormat="false" ht="15" hidden="false" customHeight="true" outlineLevel="0" collapsed="false">
      <c r="A1729" s="1" t="n">
        <v>2</v>
      </c>
      <c r="B1729" s="75" t="n">
        <v>46195</v>
      </c>
      <c r="C1729" s="1" t="n">
        <v>1</v>
      </c>
      <c r="D1729" s="1" t="s">
        <v>2453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3491</v>
      </c>
      <c r="N1729" s="1" t="n">
        <v>60</v>
      </c>
      <c r="O1729" s="1" t="n">
        <v>130</v>
      </c>
      <c r="P1729" s="1" t="s">
        <v>2455</v>
      </c>
    </row>
    <row r="1730" customFormat="false" ht="15" hidden="false" customHeight="true" outlineLevel="0" collapsed="false">
      <c r="A1730" s="1" t="n">
        <v>2</v>
      </c>
      <c r="B1730" s="75" t="n">
        <v>46195</v>
      </c>
      <c r="C1730" s="1" t="n">
        <v>1</v>
      </c>
      <c r="D1730" s="1" t="s">
        <v>2453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3492</v>
      </c>
      <c r="N1730" s="1" t="n">
        <v>12</v>
      </c>
      <c r="O1730" s="1" t="n">
        <v>135</v>
      </c>
      <c r="P1730" s="1" t="s">
        <v>2455</v>
      </c>
    </row>
    <row r="1731" customFormat="false" ht="15" hidden="false" customHeight="true" outlineLevel="0" collapsed="false">
      <c r="A1731" s="1" t="n">
        <v>2</v>
      </c>
      <c r="B1731" s="75" t="n">
        <v>46195</v>
      </c>
      <c r="C1731" s="1" t="n">
        <v>1</v>
      </c>
      <c r="D1731" s="1" t="s">
        <v>2453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3493</v>
      </c>
      <c r="N1731" s="1" t="n">
        <v>50</v>
      </c>
      <c r="O1731" s="1" t="n">
        <v>105</v>
      </c>
      <c r="P1731" s="1" t="s">
        <v>2455</v>
      </c>
    </row>
    <row r="1732" customFormat="false" ht="15" hidden="false" customHeight="true" outlineLevel="0" collapsed="false">
      <c r="A1732" s="1" t="n">
        <v>2</v>
      </c>
      <c r="B1732" s="75" t="n">
        <v>46195</v>
      </c>
      <c r="C1732" s="1" t="n">
        <v>1</v>
      </c>
      <c r="D1732" s="1" t="s">
        <v>2453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3494</v>
      </c>
      <c r="N1732" s="1" t="n">
        <v>24</v>
      </c>
      <c r="O1732" s="1" t="n">
        <v>161.32</v>
      </c>
      <c r="P1732" s="1" t="s">
        <v>2455</v>
      </c>
    </row>
    <row r="1733" customFormat="false" ht="15" hidden="false" customHeight="true" outlineLevel="0" collapsed="false">
      <c r="A1733" s="1" t="n">
        <v>2</v>
      </c>
      <c r="B1733" s="75" t="n">
        <v>46195</v>
      </c>
      <c r="C1733" s="1" t="n">
        <v>1</v>
      </c>
      <c r="D1733" s="1" t="s">
        <v>2453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3471</v>
      </c>
      <c r="N1733" s="1" t="n">
        <v>240</v>
      </c>
      <c r="O1733" s="1" t="n">
        <v>1613.23</v>
      </c>
      <c r="P1733" s="1" t="s">
        <v>2455</v>
      </c>
    </row>
    <row r="1734" customFormat="false" ht="15" hidden="false" customHeight="true" outlineLevel="0" collapsed="false">
      <c r="A1734" s="1" t="n">
        <v>2</v>
      </c>
      <c r="B1734" s="75" t="n">
        <v>46195</v>
      </c>
      <c r="C1734" s="1" t="n">
        <v>1</v>
      </c>
      <c r="D1734" s="1" t="s">
        <v>2453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3495</v>
      </c>
      <c r="N1734" s="1" t="n">
        <v>48</v>
      </c>
      <c r="O1734" s="1" t="n">
        <v>80.65</v>
      </c>
      <c r="P1734" s="1" t="s">
        <v>2455</v>
      </c>
    </row>
    <row r="1735" customFormat="false" ht="15" hidden="false" customHeight="true" outlineLevel="0" collapsed="false">
      <c r="A1735" s="1" t="n">
        <v>2</v>
      </c>
      <c r="B1735" s="75" t="n">
        <v>46195</v>
      </c>
      <c r="C1735" s="1" t="n">
        <v>1</v>
      </c>
      <c r="D1735" s="1" t="s">
        <v>2453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3496</v>
      </c>
      <c r="N1735" s="1" t="n">
        <v>20</v>
      </c>
      <c r="O1735" s="1" t="n">
        <v>67.41</v>
      </c>
      <c r="P1735" s="1" t="s">
        <v>2455</v>
      </c>
    </row>
    <row r="1736" customFormat="false" ht="15" hidden="false" customHeight="true" outlineLevel="0" collapsed="false">
      <c r="A1736" s="1" t="n">
        <v>2</v>
      </c>
      <c r="B1736" s="75" t="n">
        <v>46195</v>
      </c>
      <c r="C1736" s="1" t="n">
        <v>1</v>
      </c>
      <c r="D1736" s="1" t="s">
        <v>2453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3497</v>
      </c>
      <c r="N1736" s="1" t="n">
        <v>48</v>
      </c>
      <c r="O1736" s="1" t="n">
        <v>75.79</v>
      </c>
      <c r="P1736" s="1" t="s">
        <v>2455</v>
      </c>
    </row>
    <row r="1737" customFormat="false" ht="15" hidden="false" customHeight="true" outlineLevel="0" collapsed="false">
      <c r="A1737" s="1" t="n">
        <v>2</v>
      </c>
      <c r="B1737" s="75" t="n">
        <v>46195</v>
      </c>
      <c r="C1737" s="1" t="n">
        <v>1</v>
      </c>
      <c r="D1737" s="1" t="s">
        <v>2453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3498</v>
      </c>
      <c r="N1737" s="1" t="n">
        <v>48</v>
      </c>
      <c r="O1737" s="1" t="n">
        <v>75.79</v>
      </c>
      <c r="P1737" s="1" t="s">
        <v>2455</v>
      </c>
    </row>
    <row r="1738" customFormat="false" ht="15" hidden="false" customHeight="true" outlineLevel="0" collapsed="false">
      <c r="A1738" s="1" t="n">
        <v>2</v>
      </c>
      <c r="B1738" s="75" t="n">
        <v>46195</v>
      </c>
      <c r="C1738" s="1" t="n">
        <v>1</v>
      </c>
      <c r="D1738" s="1" t="s">
        <v>2453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3499</v>
      </c>
      <c r="N1738" s="1" t="n">
        <v>15</v>
      </c>
      <c r="O1738" s="1" t="n">
        <v>96.11</v>
      </c>
      <c r="P1738" s="1" t="s">
        <v>2455</v>
      </c>
    </row>
    <row r="1739" customFormat="false" ht="15" hidden="false" customHeight="true" outlineLevel="0" collapsed="false">
      <c r="A1739" s="1" t="n">
        <v>2</v>
      </c>
      <c r="B1739" s="75" t="n">
        <v>46195</v>
      </c>
      <c r="C1739" s="1" t="n">
        <v>1</v>
      </c>
      <c r="D1739" s="1" t="s">
        <v>2453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3500</v>
      </c>
      <c r="N1739" s="1" t="n">
        <v>45</v>
      </c>
      <c r="O1739" s="1" t="n">
        <v>173.25</v>
      </c>
      <c r="P1739" s="1" t="s">
        <v>2455</v>
      </c>
    </row>
    <row r="1740" customFormat="false" ht="15" hidden="false" customHeight="true" outlineLevel="0" collapsed="false">
      <c r="A1740" s="1" t="n">
        <v>2</v>
      </c>
      <c r="B1740" s="75" t="n">
        <v>46195</v>
      </c>
      <c r="C1740" s="1" t="n">
        <v>1</v>
      </c>
      <c r="D1740" s="1" t="s">
        <v>2453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3501</v>
      </c>
      <c r="N1740" s="1" t="n">
        <v>45</v>
      </c>
      <c r="O1740" s="1" t="n">
        <v>173.09</v>
      </c>
      <c r="P1740" s="1" t="s">
        <v>2455</v>
      </c>
    </row>
    <row r="1741" customFormat="false" ht="15" hidden="false" customHeight="true" outlineLevel="0" collapsed="false">
      <c r="A1741" s="1" t="n">
        <v>2</v>
      </c>
      <c r="B1741" s="75" t="n">
        <v>46195</v>
      </c>
      <c r="C1741" s="1" t="n">
        <v>1</v>
      </c>
      <c r="D1741" s="1" t="s">
        <v>2453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3502</v>
      </c>
      <c r="N1741" s="1" t="n">
        <v>24</v>
      </c>
      <c r="O1741" s="1" t="n">
        <v>107.61</v>
      </c>
      <c r="P1741" s="1" t="s">
        <v>2455</v>
      </c>
    </row>
    <row r="1742" customFormat="false" ht="15" hidden="false" customHeight="true" outlineLevel="0" collapsed="false">
      <c r="A1742" s="1" t="n">
        <v>2</v>
      </c>
      <c r="B1742" s="75" t="n">
        <v>46195</v>
      </c>
      <c r="C1742" s="1" t="n">
        <v>1</v>
      </c>
      <c r="D1742" s="1" t="s">
        <v>2453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3503</v>
      </c>
      <c r="N1742" s="1" t="n">
        <v>24</v>
      </c>
      <c r="O1742" s="1" t="n">
        <v>107.61</v>
      </c>
      <c r="P1742" s="1" t="s">
        <v>2455</v>
      </c>
    </row>
    <row r="1743" customFormat="false" ht="15" hidden="false" customHeight="true" outlineLevel="0" collapsed="false">
      <c r="A1743" s="1" t="n">
        <v>2</v>
      </c>
      <c r="B1743" s="75" t="n">
        <v>46195</v>
      </c>
      <c r="C1743" s="1" t="n">
        <v>1</v>
      </c>
      <c r="D1743" s="1" t="s">
        <v>2453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3504</v>
      </c>
      <c r="N1743" s="1" t="n">
        <v>24</v>
      </c>
      <c r="O1743" s="1" t="n">
        <v>107.61</v>
      </c>
      <c r="P1743" s="1" t="s">
        <v>2455</v>
      </c>
    </row>
    <row r="1744" customFormat="false" ht="15" hidden="false" customHeight="true" outlineLevel="0" collapsed="false">
      <c r="A1744" s="1" t="n">
        <v>2</v>
      </c>
      <c r="B1744" s="75" t="n">
        <v>46195</v>
      </c>
      <c r="C1744" s="1" t="n">
        <v>1</v>
      </c>
      <c r="D1744" s="1" t="s">
        <v>2453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3503</v>
      </c>
      <c r="N1744" s="1" t="n">
        <v>24</v>
      </c>
      <c r="O1744" s="1" t="n">
        <v>45.91</v>
      </c>
      <c r="P1744" s="1" t="s">
        <v>2455</v>
      </c>
    </row>
    <row r="1745" customFormat="false" ht="15" hidden="false" customHeight="true" outlineLevel="0" collapsed="false">
      <c r="A1745" s="1" t="n">
        <v>2</v>
      </c>
      <c r="B1745" s="75" t="n">
        <v>46195</v>
      </c>
      <c r="C1745" s="1" t="n">
        <v>1</v>
      </c>
      <c r="D1745" s="1" t="s">
        <v>2453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3505</v>
      </c>
      <c r="N1745" s="1" t="n">
        <v>24</v>
      </c>
      <c r="O1745" s="1" t="n">
        <v>45.91</v>
      </c>
      <c r="P1745" s="1" t="s">
        <v>2455</v>
      </c>
    </row>
    <row r="1746" customFormat="false" ht="15" hidden="false" customHeight="true" outlineLevel="0" collapsed="false">
      <c r="A1746" s="1" t="n">
        <v>2</v>
      </c>
      <c r="B1746" s="75" t="n">
        <v>46195</v>
      </c>
      <c r="C1746" s="1" t="n">
        <v>1</v>
      </c>
      <c r="D1746" s="1" t="s">
        <v>2453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3506</v>
      </c>
      <c r="N1746" s="1" t="n">
        <v>24</v>
      </c>
      <c r="O1746" s="1" t="n">
        <v>162.04</v>
      </c>
      <c r="P1746" s="1" t="s">
        <v>2455</v>
      </c>
    </row>
    <row r="1747" customFormat="false" ht="15" hidden="false" customHeight="true" outlineLevel="0" collapsed="false">
      <c r="A1747" s="1" t="n">
        <v>2</v>
      </c>
      <c r="B1747" s="75" t="n">
        <v>46195</v>
      </c>
      <c r="C1747" s="1" t="n">
        <v>1</v>
      </c>
      <c r="D1747" s="1" t="s">
        <v>2453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3507</v>
      </c>
      <c r="N1747" s="1" t="n">
        <v>18</v>
      </c>
      <c r="O1747" s="1" t="n">
        <v>49.55</v>
      </c>
      <c r="P1747" s="1" t="s">
        <v>2455</v>
      </c>
    </row>
    <row r="1748" customFormat="false" ht="15" hidden="false" customHeight="true" outlineLevel="0" collapsed="false">
      <c r="A1748" s="1" t="n">
        <v>2</v>
      </c>
      <c r="B1748" s="75" t="n">
        <v>46195</v>
      </c>
      <c r="C1748" s="1" t="n">
        <v>1</v>
      </c>
      <c r="D1748" s="1" t="s">
        <v>2453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3508</v>
      </c>
      <c r="N1748" s="1" t="n">
        <v>48</v>
      </c>
      <c r="O1748" s="1" t="n">
        <v>75.79</v>
      </c>
      <c r="P1748" s="1" t="s">
        <v>2455</v>
      </c>
    </row>
    <row r="1749" customFormat="false" ht="15" hidden="false" customHeight="true" outlineLevel="0" collapsed="false">
      <c r="A1749" s="1" t="n">
        <v>2</v>
      </c>
      <c r="B1749" s="75" t="n">
        <v>46195</v>
      </c>
      <c r="C1749" s="1" t="n">
        <v>1</v>
      </c>
      <c r="D1749" s="1" t="s">
        <v>2453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3509</v>
      </c>
      <c r="N1749" s="1" t="n">
        <v>24</v>
      </c>
      <c r="O1749" s="1" t="n">
        <v>107.61</v>
      </c>
      <c r="P1749" s="1" t="s">
        <v>2455</v>
      </c>
    </row>
    <row r="1750" customFormat="false" ht="15" hidden="false" customHeight="true" outlineLevel="0" collapsed="false">
      <c r="A1750" s="1" t="n">
        <v>2</v>
      </c>
      <c r="B1750" s="75" t="n">
        <v>46195</v>
      </c>
      <c r="C1750" s="1" t="n">
        <v>1</v>
      </c>
      <c r="D1750" s="1" t="s">
        <v>2453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3510</v>
      </c>
      <c r="N1750" s="1" t="n">
        <v>48</v>
      </c>
      <c r="O1750" s="1" t="n">
        <v>75.79</v>
      </c>
      <c r="P1750" s="1" t="s">
        <v>2455</v>
      </c>
    </row>
    <row r="1751" customFormat="false" ht="15" hidden="false" customHeight="true" outlineLevel="0" collapsed="false">
      <c r="A1751" s="1" t="n">
        <v>2</v>
      </c>
      <c r="B1751" s="75" t="n">
        <v>46195</v>
      </c>
      <c r="C1751" s="1" t="n">
        <v>1</v>
      </c>
      <c r="D1751" s="1" t="s">
        <v>2453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3511</v>
      </c>
      <c r="N1751" s="1" t="n">
        <v>36</v>
      </c>
      <c r="O1751" s="1" t="n">
        <v>78.34</v>
      </c>
      <c r="P1751" s="1" t="s">
        <v>2455</v>
      </c>
    </row>
    <row r="1752" customFormat="false" ht="15" hidden="false" customHeight="true" outlineLevel="0" collapsed="false">
      <c r="A1752" s="1" t="n">
        <v>2</v>
      </c>
      <c r="B1752" s="75" t="n">
        <v>46195</v>
      </c>
      <c r="C1752" s="1" t="n">
        <v>1</v>
      </c>
      <c r="D1752" s="1" t="s">
        <v>2453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3512</v>
      </c>
      <c r="N1752" s="1" t="n">
        <v>36</v>
      </c>
      <c r="O1752" s="1" t="n">
        <v>78.34</v>
      </c>
      <c r="P1752" s="1" t="s">
        <v>2455</v>
      </c>
    </row>
    <row r="1753" customFormat="false" ht="15" hidden="false" customHeight="true" outlineLevel="0" collapsed="false">
      <c r="A1753" s="1" t="n">
        <v>2</v>
      </c>
      <c r="B1753" s="75" t="n">
        <v>46195</v>
      </c>
      <c r="C1753" s="1" t="n">
        <v>1</v>
      </c>
      <c r="D1753" s="1" t="s">
        <v>2453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3513</v>
      </c>
      <c r="N1753" s="1" t="n">
        <v>48</v>
      </c>
      <c r="O1753" s="1" t="n">
        <v>75.79</v>
      </c>
      <c r="P1753" s="1" t="s">
        <v>2455</v>
      </c>
    </row>
    <row r="1754" customFormat="false" ht="15" hidden="false" customHeight="true" outlineLevel="0" collapsed="false">
      <c r="A1754" s="1" t="n">
        <v>2</v>
      </c>
      <c r="B1754" s="75" t="n">
        <v>46195</v>
      </c>
      <c r="C1754" s="1" t="n">
        <v>1</v>
      </c>
      <c r="D1754" s="1" t="s">
        <v>2453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2522</v>
      </c>
      <c r="N1754" s="1" t="n">
        <v>10</v>
      </c>
      <c r="O1754" s="1" t="n">
        <v>106.7</v>
      </c>
      <c r="P1754" s="1" t="s">
        <v>2455</v>
      </c>
    </row>
    <row r="1755" customFormat="false" ht="15" hidden="false" customHeight="true" outlineLevel="0" collapsed="false">
      <c r="A1755" s="1" t="n">
        <v>2</v>
      </c>
      <c r="B1755" s="75" t="n">
        <v>46195</v>
      </c>
      <c r="C1755" s="1" t="n">
        <v>1</v>
      </c>
      <c r="D1755" s="1" t="s">
        <v>2453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2523</v>
      </c>
      <c r="N1755" s="1" t="n">
        <v>6</v>
      </c>
      <c r="O1755" s="1" t="n">
        <v>41.16</v>
      </c>
      <c r="P1755" s="1" t="s">
        <v>2455</v>
      </c>
    </row>
    <row r="1756" customFormat="false" ht="15" hidden="false" customHeight="true" outlineLevel="0" collapsed="false">
      <c r="A1756" s="1" t="n">
        <v>2</v>
      </c>
      <c r="B1756" s="75" t="n">
        <v>46195</v>
      </c>
      <c r="C1756" s="1" t="n">
        <v>1</v>
      </c>
      <c r="D1756" s="1" t="s">
        <v>2453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2524</v>
      </c>
      <c r="N1756" s="1" t="n">
        <v>3</v>
      </c>
      <c r="O1756" s="1" t="n">
        <v>41.1</v>
      </c>
      <c r="P1756" s="1" t="s">
        <v>2455</v>
      </c>
    </row>
    <row r="1757" customFormat="false" ht="15" hidden="false" customHeight="true" outlineLevel="0" collapsed="false">
      <c r="A1757" s="1" t="n">
        <v>2</v>
      </c>
      <c r="B1757" s="75" t="n">
        <v>46195</v>
      </c>
      <c r="C1757" s="1" t="n">
        <v>1</v>
      </c>
      <c r="D1757" s="1" t="s">
        <v>2453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2525</v>
      </c>
      <c r="N1757" s="1" t="n">
        <v>3</v>
      </c>
      <c r="O1757" s="1" t="n">
        <v>37.68</v>
      </c>
      <c r="P1757" s="1" t="s">
        <v>2455</v>
      </c>
    </row>
    <row r="1758" customFormat="false" ht="15" hidden="false" customHeight="true" outlineLevel="0" collapsed="false">
      <c r="A1758" s="1" t="n">
        <v>2</v>
      </c>
      <c r="B1758" s="75" t="n">
        <v>46195</v>
      </c>
      <c r="C1758" s="1" t="n">
        <v>1</v>
      </c>
      <c r="D1758" s="1" t="s">
        <v>2453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2527</v>
      </c>
      <c r="N1758" s="1" t="n">
        <v>5</v>
      </c>
      <c r="O1758" s="1" t="n">
        <v>58.2</v>
      </c>
      <c r="P1758" s="1" t="s">
        <v>2455</v>
      </c>
    </row>
    <row r="1759" customFormat="false" ht="15" hidden="false" customHeight="true" outlineLevel="0" collapsed="false">
      <c r="A1759" s="1" t="n">
        <v>2</v>
      </c>
      <c r="B1759" s="75" t="n">
        <v>46195</v>
      </c>
      <c r="C1759" s="1" t="n">
        <v>1</v>
      </c>
      <c r="D1759" s="1" t="s">
        <v>2453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2974</v>
      </c>
      <c r="N1759" s="1" t="n">
        <v>10</v>
      </c>
      <c r="O1759" s="1" t="n">
        <v>86</v>
      </c>
      <c r="P1759" s="1" t="s">
        <v>2455</v>
      </c>
    </row>
    <row r="1760" customFormat="false" ht="15" hidden="false" customHeight="true" outlineLevel="0" collapsed="false">
      <c r="A1760" s="1" t="n">
        <v>2</v>
      </c>
      <c r="B1760" s="75" t="n">
        <v>46195</v>
      </c>
      <c r="C1760" s="1" t="n">
        <v>1</v>
      </c>
      <c r="D1760" s="1" t="s">
        <v>2453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2573</v>
      </c>
      <c r="N1760" s="1" t="n">
        <v>6</v>
      </c>
      <c r="O1760" s="1" t="n">
        <v>50.85</v>
      </c>
      <c r="P1760" s="1" t="s">
        <v>2455</v>
      </c>
    </row>
    <row r="1761" customFormat="false" ht="15" hidden="false" customHeight="true" outlineLevel="0" collapsed="false">
      <c r="A1761" s="1" t="n">
        <v>2</v>
      </c>
      <c r="B1761" s="75" t="n">
        <v>46195</v>
      </c>
      <c r="C1761" s="1" t="n">
        <v>1</v>
      </c>
      <c r="D1761" s="1" t="s">
        <v>2453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3514</v>
      </c>
      <c r="N1761" s="1" t="n">
        <v>12</v>
      </c>
      <c r="O1761" s="1" t="n">
        <v>22.95</v>
      </c>
      <c r="P1761" s="1" t="s">
        <v>2455</v>
      </c>
    </row>
    <row r="1762" customFormat="false" ht="15" hidden="false" customHeight="true" outlineLevel="0" collapsed="false">
      <c r="A1762" s="1" t="n">
        <v>2</v>
      </c>
      <c r="B1762" s="75" t="n">
        <v>46195</v>
      </c>
      <c r="C1762" s="1" t="n">
        <v>1</v>
      </c>
      <c r="D1762" s="1" t="s">
        <v>2453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2572</v>
      </c>
      <c r="N1762" s="1" t="n">
        <v>6</v>
      </c>
      <c r="O1762" s="1" t="n">
        <v>47.37</v>
      </c>
      <c r="P1762" s="1" t="s">
        <v>2455</v>
      </c>
    </row>
    <row r="1763" customFormat="false" ht="15" hidden="false" customHeight="true" outlineLevel="0" collapsed="false">
      <c r="A1763" s="1" t="n">
        <v>2</v>
      </c>
      <c r="B1763" s="75" t="n">
        <v>46195</v>
      </c>
      <c r="C1763" s="1" t="n">
        <v>1</v>
      </c>
      <c r="D1763" s="1" t="s">
        <v>2453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2473</v>
      </c>
      <c r="N1763" s="1" t="n">
        <v>24</v>
      </c>
      <c r="O1763" s="1" t="n">
        <v>203.42</v>
      </c>
      <c r="P1763" s="1" t="s">
        <v>2455</v>
      </c>
    </row>
    <row r="1764" customFormat="false" ht="15" hidden="false" customHeight="true" outlineLevel="0" collapsed="false">
      <c r="A1764" s="1" t="n">
        <v>2</v>
      </c>
      <c r="B1764" s="75" t="n">
        <v>46195</v>
      </c>
      <c r="C1764" s="1" t="n">
        <v>1</v>
      </c>
      <c r="D1764" s="1" t="s">
        <v>2453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3515</v>
      </c>
      <c r="N1764" s="1" t="n">
        <v>12</v>
      </c>
      <c r="O1764" s="1" t="n">
        <v>56.04</v>
      </c>
      <c r="P1764" s="1" t="s">
        <v>2455</v>
      </c>
    </row>
    <row r="1765" customFormat="false" ht="15" hidden="false" customHeight="true" outlineLevel="0" collapsed="false">
      <c r="A1765" s="1" t="n">
        <v>2</v>
      </c>
      <c r="B1765" s="75" t="n">
        <v>46195</v>
      </c>
      <c r="C1765" s="1" t="n">
        <v>1</v>
      </c>
      <c r="D1765" s="1" t="s">
        <v>2453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2474</v>
      </c>
      <c r="N1765" s="1" t="n">
        <v>6</v>
      </c>
      <c r="O1765" s="1" t="n">
        <v>50.85</v>
      </c>
      <c r="P1765" s="1" t="s">
        <v>2455</v>
      </c>
    </row>
    <row r="1766" customFormat="false" ht="15" hidden="false" customHeight="true" outlineLevel="0" collapsed="false">
      <c r="A1766" s="1" t="n">
        <v>2</v>
      </c>
      <c r="B1766" s="75" t="n">
        <v>46195</v>
      </c>
      <c r="C1766" s="1" t="n">
        <v>1</v>
      </c>
      <c r="D1766" s="1" t="s">
        <v>2453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2975</v>
      </c>
      <c r="N1766" s="1" t="n">
        <v>600</v>
      </c>
      <c r="O1766" s="1" t="n">
        <v>1879.32</v>
      </c>
      <c r="P1766" s="1" t="s">
        <v>2455</v>
      </c>
    </row>
    <row r="1767" customFormat="false" ht="15" hidden="false" customHeight="true" outlineLevel="0" collapsed="false">
      <c r="A1767" s="1" t="n">
        <v>2</v>
      </c>
      <c r="B1767" s="75" t="n">
        <v>46195</v>
      </c>
      <c r="C1767" s="1" t="n">
        <v>1</v>
      </c>
      <c r="D1767" s="1" t="s">
        <v>2453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3516</v>
      </c>
      <c r="N1767" s="1" t="n">
        <v>6</v>
      </c>
      <c r="O1767" s="1" t="n">
        <v>50.85</v>
      </c>
      <c r="P1767" s="1" t="s">
        <v>2455</v>
      </c>
    </row>
    <row r="1768" customFormat="false" ht="15" hidden="false" customHeight="true" outlineLevel="0" collapsed="false">
      <c r="A1768" s="1" t="n">
        <v>2</v>
      </c>
      <c r="B1768" s="75" t="n">
        <v>46195</v>
      </c>
      <c r="C1768" s="1" t="n">
        <v>1</v>
      </c>
      <c r="D1768" s="1" t="s">
        <v>2453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2980</v>
      </c>
      <c r="N1768" s="1" t="n">
        <v>8</v>
      </c>
      <c r="O1768" s="1" t="n">
        <v>104.15</v>
      </c>
      <c r="P1768" s="1" t="s">
        <v>2455</v>
      </c>
    </row>
    <row r="1769" customFormat="false" ht="15" hidden="false" customHeight="true" outlineLevel="0" collapsed="false">
      <c r="A1769" s="1" t="n">
        <v>2</v>
      </c>
      <c r="B1769" s="75" t="n">
        <v>46195</v>
      </c>
      <c r="C1769" s="1" t="n">
        <v>1</v>
      </c>
      <c r="D1769" s="1" t="s">
        <v>2453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2985</v>
      </c>
      <c r="N1769" s="1" t="n">
        <v>15</v>
      </c>
      <c r="O1769" s="1" t="n">
        <v>231.6</v>
      </c>
      <c r="P1769" s="1" t="s">
        <v>2455</v>
      </c>
    </row>
    <row r="1770" customFormat="false" ht="15" hidden="false" customHeight="true" outlineLevel="0" collapsed="false">
      <c r="A1770" s="1" t="n">
        <v>2</v>
      </c>
      <c r="B1770" s="75" t="n">
        <v>46195</v>
      </c>
      <c r="C1770" s="1" t="n">
        <v>1</v>
      </c>
      <c r="D1770" s="1" t="s">
        <v>2453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3517</v>
      </c>
      <c r="N1770" s="1" t="n">
        <v>24</v>
      </c>
      <c r="O1770" s="1" t="n">
        <v>73.44</v>
      </c>
      <c r="P1770" s="1" t="s">
        <v>2455</v>
      </c>
    </row>
    <row r="1771" customFormat="false" ht="15" hidden="false" customHeight="true" outlineLevel="0" collapsed="false">
      <c r="A1771" s="1" t="n">
        <v>2</v>
      </c>
      <c r="B1771" s="75" t="n">
        <v>46195</v>
      </c>
      <c r="C1771" s="1" t="n">
        <v>1</v>
      </c>
      <c r="D1771" s="1" t="s">
        <v>2453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3518</v>
      </c>
      <c r="N1771" s="1" t="n">
        <v>12</v>
      </c>
      <c r="O1771" s="1" t="n">
        <v>69.72</v>
      </c>
      <c r="P1771" s="1" t="s">
        <v>2455</v>
      </c>
    </row>
    <row r="1772" customFormat="false" ht="15" hidden="false" customHeight="true" outlineLevel="0" collapsed="false">
      <c r="A1772" s="1" t="n">
        <v>2</v>
      </c>
      <c r="B1772" s="75" t="n">
        <v>46195</v>
      </c>
      <c r="C1772" s="1" t="n">
        <v>1</v>
      </c>
      <c r="D1772" s="1" t="s">
        <v>2453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3519</v>
      </c>
      <c r="N1772" s="1" t="n">
        <v>12</v>
      </c>
      <c r="O1772" s="1" t="n">
        <v>183.13</v>
      </c>
      <c r="P1772" s="1" t="s">
        <v>2455</v>
      </c>
    </row>
    <row r="1773" customFormat="false" ht="15" hidden="false" customHeight="true" outlineLevel="0" collapsed="false">
      <c r="A1773" s="1" t="n">
        <v>2</v>
      </c>
      <c r="B1773" s="75" t="n">
        <v>46195</v>
      </c>
      <c r="C1773" s="1" t="n">
        <v>1</v>
      </c>
      <c r="D1773" s="1" t="s">
        <v>2453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2990</v>
      </c>
      <c r="N1773" s="1" t="n">
        <v>45</v>
      </c>
      <c r="O1773" s="1" t="n">
        <v>69.6</v>
      </c>
      <c r="P1773" s="1" t="s">
        <v>2455</v>
      </c>
    </row>
    <row r="1774" customFormat="false" ht="15" hidden="false" customHeight="true" outlineLevel="0" collapsed="false">
      <c r="A1774" s="1" t="n">
        <v>2</v>
      </c>
      <c r="B1774" s="75" t="n">
        <v>46195</v>
      </c>
      <c r="C1774" s="1" t="n">
        <v>1</v>
      </c>
      <c r="D1774" s="1" t="s">
        <v>2453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3520</v>
      </c>
      <c r="N1774" s="1" t="n">
        <v>6</v>
      </c>
      <c r="O1774" s="1" t="n">
        <v>121.98</v>
      </c>
      <c r="P1774" s="1" t="s">
        <v>2455</v>
      </c>
    </row>
    <row r="1775" customFormat="false" ht="15" hidden="false" customHeight="true" outlineLevel="0" collapsed="false">
      <c r="A1775" s="1" t="n">
        <v>2</v>
      </c>
      <c r="B1775" s="75" t="n">
        <v>46195</v>
      </c>
      <c r="C1775" s="1" t="n">
        <v>1</v>
      </c>
      <c r="D1775" s="1" t="s">
        <v>2453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3521</v>
      </c>
      <c r="N1775" s="1" t="n">
        <v>30</v>
      </c>
      <c r="O1775" s="1" t="n">
        <v>112.17</v>
      </c>
      <c r="P1775" s="1" t="s">
        <v>2455</v>
      </c>
    </row>
    <row r="1776" customFormat="false" ht="15" hidden="false" customHeight="true" outlineLevel="0" collapsed="false">
      <c r="A1776" s="1" t="n">
        <v>2</v>
      </c>
      <c r="B1776" s="75" t="n">
        <v>46195</v>
      </c>
      <c r="C1776" s="1" t="n">
        <v>1</v>
      </c>
      <c r="D1776" s="1" t="s">
        <v>2453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2992</v>
      </c>
      <c r="N1776" s="1" t="n">
        <v>15</v>
      </c>
      <c r="O1776" s="1" t="n">
        <v>167.4</v>
      </c>
      <c r="P1776" s="1" t="s">
        <v>2455</v>
      </c>
    </row>
    <row r="1777" customFormat="false" ht="15" hidden="false" customHeight="true" outlineLevel="0" collapsed="false">
      <c r="A1777" s="1" t="n">
        <v>2</v>
      </c>
      <c r="B1777" s="75" t="n">
        <v>46195</v>
      </c>
      <c r="C1777" s="1" t="n">
        <v>1</v>
      </c>
      <c r="D1777" s="1" t="s">
        <v>2453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3522</v>
      </c>
      <c r="N1777" s="1" t="n">
        <v>16</v>
      </c>
      <c r="O1777" s="1" t="n">
        <v>121.5</v>
      </c>
      <c r="P1777" s="1" t="s">
        <v>2455</v>
      </c>
    </row>
    <row r="1778" customFormat="false" ht="15" hidden="false" customHeight="true" outlineLevel="0" collapsed="false">
      <c r="A1778" s="1" t="n">
        <v>2</v>
      </c>
      <c r="B1778" s="75" t="n">
        <v>46195</v>
      </c>
      <c r="C1778" s="1" t="n">
        <v>1</v>
      </c>
      <c r="D1778" s="1" t="s">
        <v>2453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3523</v>
      </c>
      <c r="N1778" s="1" t="n">
        <v>12</v>
      </c>
      <c r="O1778" s="1" t="n">
        <v>87.62</v>
      </c>
      <c r="P1778" s="1" t="s">
        <v>2455</v>
      </c>
    </row>
    <row r="1779" customFormat="false" ht="15" hidden="false" customHeight="true" outlineLevel="0" collapsed="false">
      <c r="A1779" s="1" t="n">
        <v>2</v>
      </c>
      <c r="B1779" s="75" t="n">
        <v>46195</v>
      </c>
      <c r="C1779" s="1" t="n">
        <v>1</v>
      </c>
      <c r="D1779" s="1" t="s">
        <v>2453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3524</v>
      </c>
      <c r="N1779" s="1" t="n">
        <v>108</v>
      </c>
      <c r="O1779" s="1" t="n">
        <v>279.72</v>
      </c>
      <c r="P1779" s="1" t="s">
        <v>2455</v>
      </c>
    </row>
    <row r="1780" customFormat="false" ht="15" hidden="false" customHeight="true" outlineLevel="0" collapsed="false">
      <c r="A1780" s="1" t="n">
        <v>2</v>
      </c>
      <c r="B1780" s="75" t="n">
        <v>46195</v>
      </c>
      <c r="C1780" s="1" t="n">
        <v>1</v>
      </c>
      <c r="D1780" s="1" t="s">
        <v>2453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3525</v>
      </c>
      <c r="N1780" s="1" t="n">
        <v>12</v>
      </c>
      <c r="O1780" s="1" t="n">
        <v>64.08</v>
      </c>
      <c r="P1780" s="1" t="s">
        <v>2455</v>
      </c>
    </row>
    <row r="1781" customFormat="false" ht="15" hidden="false" customHeight="true" outlineLevel="0" collapsed="false">
      <c r="A1781" s="1" t="n">
        <v>2</v>
      </c>
      <c r="B1781" s="75" t="n">
        <v>46195</v>
      </c>
      <c r="C1781" s="1" t="n">
        <v>1</v>
      </c>
      <c r="D1781" s="1" t="s">
        <v>2453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3526</v>
      </c>
      <c r="N1781" s="1" t="n">
        <v>12</v>
      </c>
      <c r="O1781" s="1" t="n">
        <v>167.04</v>
      </c>
      <c r="P1781" s="1" t="s">
        <v>2455</v>
      </c>
    </row>
    <row r="1782" customFormat="false" ht="15" hidden="false" customHeight="true" outlineLevel="0" collapsed="false">
      <c r="A1782" s="1" t="n">
        <v>2</v>
      </c>
      <c r="B1782" s="75" t="n">
        <v>46195</v>
      </c>
      <c r="C1782" s="1" t="n">
        <v>1</v>
      </c>
      <c r="D1782" s="1" t="s">
        <v>2453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3527</v>
      </c>
      <c r="N1782" s="1" t="n">
        <v>5</v>
      </c>
      <c r="O1782" s="1" t="n">
        <v>56.95</v>
      </c>
      <c r="P1782" s="1" t="s">
        <v>2455</v>
      </c>
    </row>
    <row r="1783" customFormat="false" ht="15" hidden="false" customHeight="true" outlineLevel="0" collapsed="false">
      <c r="A1783" s="1" t="n">
        <v>2</v>
      </c>
      <c r="B1783" s="75" t="n">
        <v>46195</v>
      </c>
      <c r="C1783" s="1" t="n">
        <v>1</v>
      </c>
      <c r="D1783" s="1" t="s">
        <v>2453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3528</v>
      </c>
      <c r="N1783" s="1" t="n">
        <v>27</v>
      </c>
      <c r="O1783" s="1" t="n">
        <v>69.93</v>
      </c>
      <c r="P1783" s="1" t="s">
        <v>2455</v>
      </c>
    </row>
    <row r="1784" customFormat="false" ht="15" hidden="false" customHeight="true" outlineLevel="0" collapsed="false">
      <c r="A1784" s="1" t="n">
        <v>2</v>
      </c>
      <c r="B1784" s="75" t="n">
        <v>46195</v>
      </c>
      <c r="C1784" s="1" t="n">
        <v>1</v>
      </c>
      <c r="D1784" s="1" t="s">
        <v>2453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3529</v>
      </c>
      <c r="N1784" s="1" t="n">
        <v>14</v>
      </c>
      <c r="O1784" s="1" t="n">
        <v>59.22</v>
      </c>
      <c r="P1784" s="1" t="s">
        <v>2455</v>
      </c>
    </row>
    <row r="1785" customFormat="false" ht="15" hidden="false" customHeight="true" outlineLevel="0" collapsed="false">
      <c r="A1785" s="1" t="n">
        <v>2</v>
      </c>
      <c r="B1785" s="75" t="n">
        <v>46195</v>
      </c>
      <c r="C1785" s="1" t="n">
        <v>1</v>
      </c>
      <c r="D1785" s="1" t="s">
        <v>2453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3530</v>
      </c>
      <c r="N1785" s="1" t="n">
        <v>14</v>
      </c>
      <c r="O1785" s="1" t="n">
        <v>59.22</v>
      </c>
      <c r="P1785" s="1" t="s">
        <v>2455</v>
      </c>
    </row>
    <row r="1786" customFormat="false" ht="15" hidden="false" customHeight="true" outlineLevel="0" collapsed="false">
      <c r="A1786" s="1" t="n">
        <v>2</v>
      </c>
      <c r="B1786" s="75" t="n">
        <v>46195</v>
      </c>
      <c r="C1786" s="1" t="n">
        <v>1</v>
      </c>
      <c r="D1786" s="1" t="s">
        <v>2453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3531</v>
      </c>
      <c r="N1786" s="1" t="n">
        <v>60</v>
      </c>
      <c r="O1786" s="1" t="n">
        <v>132</v>
      </c>
      <c r="P1786" s="1" t="s">
        <v>2455</v>
      </c>
    </row>
    <row r="1787" customFormat="false" ht="15" hidden="false" customHeight="true" outlineLevel="0" collapsed="false">
      <c r="A1787" s="1" t="n">
        <v>2</v>
      </c>
      <c r="B1787" s="75" t="n">
        <v>46195</v>
      </c>
      <c r="C1787" s="1" t="n">
        <v>1</v>
      </c>
      <c r="D1787" s="1" t="s">
        <v>2453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3532</v>
      </c>
      <c r="N1787" s="1" t="n">
        <v>5</v>
      </c>
      <c r="O1787" s="1" t="n">
        <v>56.95</v>
      </c>
      <c r="P1787" s="1" t="s">
        <v>2455</v>
      </c>
    </row>
    <row r="1788" customFormat="false" ht="15" hidden="false" customHeight="true" outlineLevel="0" collapsed="false">
      <c r="A1788" s="1" t="n">
        <v>2</v>
      </c>
      <c r="B1788" s="75" t="n">
        <v>46195</v>
      </c>
      <c r="C1788" s="1" t="n">
        <v>1</v>
      </c>
      <c r="D1788" s="1" t="s">
        <v>2453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3533</v>
      </c>
      <c r="N1788" s="1" t="n">
        <v>5</v>
      </c>
      <c r="O1788" s="1" t="n">
        <v>56.95</v>
      </c>
      <c r="P1788" s="1" t="s">
        <v>2455</v>
      </c>
    </row>
    <row r="1789" customFormat="false" ht="15" hidden="false" customHeight="true" outlineLevel="0" collapsed="false">
      <c r="A1789" s="1" t="n">
        <v>2</v>
      </c>
      <c r="B1789" s="75" t="n">
        <v>46195</v>
      </c>
      <c r="C1789" s="1" t="n">
        <v>1</v>
      </c>
      <c r="D1789" s="1" t="s">
        <v>2453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3534</v>
      </c>
      <c r="N1789" s="1" t="n">
        <v>15</v>
      </c>
      <c r="O1789" s="1" t="n">
        <v>94.8</v>
      </c>
      <c r="P1789" s="1" t="s">
        <v>2455</v>
      </c>
    </row>
    <row r="1790" customFormat="false" ht="15" hidden="false" customHeight="true" outlineLevel="0" collapsed="false">
      <c r="A1790" s="1" t="n">
        <v>2</v>
      </c>
      <c r="B1790" s="75" t="n">
        <v>46195</v>
      </c>
      <c r="C1790" s="1" t="n">
        <v>1</v>
      </c>
      <c r="D1790" s="1" t="s">
        <v>2453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3535</v>
      </c>
      <c r="N1790" s="1" t="n">
        <v>32</v>
      </c>
      <c r="O1790" s="1" t="n">
        <v>103.36</v>
      </c>
      <c r="P1790" s="1" t="s">
        <v>2455</v>
      </c>
    </row>
    <row r="1791" customFormat="false" ht="15" hidden="false" customHeight="true" outlineLevel="0" collapsed="false">
      <c r="A1791" s="1" t="n">
        <v>2</v>
      </c>
      <c r="B1791" s="75" t="n">
        <v>46195</v>
      </c>
      <c r="C1791" s="1" t="n">
        <v>1</v>
      </c>
      <c r="D1791" s="1" t="s">
        <v>2453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3536</v>
      </c>
      <c r="N1791" s="1" t="n">
        <v>10</v>
      </c>
      <c r="O1791" s="1" t="n">
        <v>129.6</v>
      </c>
      <c r="P1791" s="1" t="s">
        <v>2455</v>
      </c>
    </row>
    <row r="1792" customFormat="false" ht="15" hidden="false" customHeight="true" outlineLevel="0" collapsed="false">
      <c r="A1792" s="1" t="n">
        <v>2</v>
      </c>
      <c r="B1792" s="75" t="n">
        <v>46195</v>
      </c>
      <c r="C1792" s="1" t="n">
        <v>1</v>
      </c>
      <c r="D1792" s="1" t="s">
        <v>2453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3537</v>
      </c>
      <c r="N1792" s="1" t="n">
        <v>20</v>
      </c>
      <c r="O1792" s="1" t="n">
        <v>51.4</v>
      </c>
      <c r="P1792" s="1" t="s">
        <v>2455</v>
      </c>
    </row>
    <row r="1793" customFormat="false" ht="15" hidden="false" customHeight="true" outlineLevel="0" collapsed="false">
      <c r="A1793" s="1" t="n">
        <v>2</v>
      </c>
      <c r="B1793" s="75" t="n">
        <v>46195</v>
      </c>
      <c r="C1793" s="1" t="n">
        <v>1</v>
      </c>
      <c r="D1793" s="1" t="s">
        <v>2453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3538</v>
      </c>
      <c r="N1793" s="1" t="n">
        <v>3</v>
      </c>
      <c r="O1793" s="1" t="n">
        <v>39.06</v>
      </c>
      <c r="P1793" s="1" t="s">
        <v>2455</v>
      </c>
    </row>
    <row r="1794" customFormat="false" ht="15" hidden="false" customHeight="true" outlineLevel="0" collapsed="false">
      <c r="A1794" s="1" t="n">
        <v>2</v>
      </c>
      <c r="B1794" s="75" t="n">
        <v>46195</v>
      </c>
      <c r="C1794" s="1" t="n">
        <v>1</v>
      </c>
      <c r="D1794" s="1" t="s">
        <v>2453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3539</v>
      </c>
      <c r="N1794" s="1" t="n">
        <v>28</v>
      </c>
      <c r="O1794" s="1" t="n">
        <v>90.44</v>
      </c>
      <c r="P1794" s="1" t="s">
        <v>2455</v>
      </c>
    </row>
    <row r="1795" customFormat="false" ht="15" hidden="false" customHeight="true" outlineLevel="0" collapsed="false">
      <c r="A1795" s="1" t="n">
        <v>2</v>
      </c>
      <c r="B1795" s="75" t="n">
        <v>46195</v>
      </c>
      <c r="C1795" s="1" t="n">
        <v>1</v>
      </c>
      <c r="D1795" s="1" t="s">
        <v>2453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3540</v>
      </c>
      <c r="N1795" s="1" t="n">
        <v>9</v>
      </c>
      <c r="O1795" s="1" t="n">
        <v>109.8</v>
      </c>
      <c r="P1795" s="1" t="s">
        <v>2455</v>
      </c>
    </row>
    <row r="1796" customFormat="false" ht="15" hidden="false" customHeight="true" outlineLevel="0" collapsed="false">
      <c r="A1796" s="1" t="n">
        <v>2</v>
      </c>
      <c r="B1796" s="75" t="n">
        <v>46195</v>
      </c>
      <c r="C1796" s="1" t="n">
        <v>1</v>
      </c>
      <c r="D1796" s="1" t="s">
        <v>2453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3541</v>
      </c>
      <c r="N1796" s="1" t="n">
        <v>15</v>
      </c>
      <c r="O1796" s="1" t="n">
        <v>114.3</v>
      </c>
      <c r="P1796" s="1" t="s">
        <v>2455</v>
      </c>
    </row>
    <row r="1797" customFormat="false" ht="15" hidden="false" customHeight="true" outlineLevel="0" collapsed="false">
      <c r="A1797" s="1" t="n">
        <v>2</v>
      </c>
      <c r="B1797" s="75" t="n">
        <v>46195</v>
      </c>
      <c r="C1797" s="1" t="n">
        <v>1</v>
      </c>
      <c r="D1797" s="1" t="s">
        <v>2453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3542</v>
      </c>
      <c r="N1797" s="1" t="n">
        <v>16</v>
      </c>
      <c r="O1797" s="1" t="n">
        <v>99.36</v>
      </c>
      <c r="P1797" s="1" t="s">
        <v>2455</v>
      </c>
    </row>
    <row r="1798" customFormat="false" ht="15" hidden="false" customHeight="true" outlineLevel="0" collapsed="false">
      <c r="A1798" s="1" t="n">
        <v>2</v>
      </c>
      <c r="B1798" s="75" t="n">
        <v>46195</v>
      </c>
      <c r="C1798" s="1" t="n">
        <v>1</v>
      </c>
      <c r="D1798" s="1" t="s">
        <v>2453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3543</v>
      </c>
      <c r="N1798" s="1" t="n">
        <v>20</v>
      </c>
      <c r="O1798" s="1" t="n">
        <v>124.2</v>
      </c>
      <c r="P1798" s="1" t="s">
        <v>2455</v>
      </c>
    </row>
    <row r="1799" customFormat="false" ht="15" hidden="false" customHeight="true" outlineLevel="0" collapsed="false">
      <c r="A1799" s="1" t="n">
        <v>2</v>
      </c>
      <c r="B1799" s="75" t="n">
        <v>46195</v>
      </c>
      <c r="C1799" s="1" t="n">
        <v>1</v>
      </c>
      <c r="D1799" s="1" t="s">
        <v>2453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3544</v>
      </c>
      <c r="N1799" s="1" t="n">
        <v>58</v>
      </c>
      <c r="O1799" s="1" t="n">
        <v>212.28</v>
      </c>
      <c r="P1799" s="1" t="s">
        <v>2455</v>
      </c>
    </row>
    <row r="1800" customFormat="false" ht="15" hidden="false" customHeight="true" outlineLevel="0" collapsed="false">
      <c r="A1800" s="1" t="n">
        <v>2</v>
      </c>
      <c r="B1800" s="75" t="n">
        <v>46195</v>
      </c>
      <c r="C1800" s="1" t="n">
        <v>1</v>
      </c>
      <c r="D1800" s="1" t="s">
        <v>2453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3545</v>
      </c>
      <c r="N1800" s="1" t="n">
        <v>12</v>
      </c>
      <c r="O1800" s="1" t="n">
        <v>21</v>
      </c>
      <c r="P1800" s="1" t="s">
        <v>2455</v>
      </c>
    </row>
    <row r="1801" customFormat="false" ht="15" hidden="false" customHeight="true" outlineLevel="0" collapsed="false">
      <c r="A1801" s="1" t="n">
        <v>2</v>
      </c>
      <c r="B1801" s="75" t="n">
        <v>46195</v>
      </c>
      <c r="C1801" s="1" t="n">
        <v>1</v>
      </c>
      <c r="D1801" s="1" t="s">
        <v>2453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3546</v>
      </c>
      <c r="N1801" s="1" t="n">
        <v>12</v>
      </c>
      <c r="O1801" s="1" t="n">
        <v>21</v>
      </c>
      <c r="P1801" s="1" t="s">
        <v>2455</v>
      </c>
    </row>
    <row r="1802" customFormat="false" ht="15" hidden="false" customHeight="true" outlineLevel="0" collapsed="false">
      <c r="A1802" s="1" t="n">
        <v>2</v>
      </c>
      <c r="B1802" s="75" t="n">
        <v>46195</v>
      </c>
      <c r="C1802" s="1" t="n">
        <v>1</v>
      </c>
      <c r="D1802" s="1" t="s">
        <v>2453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3547</v>
      </c>
      <c r="N1802" s="1" t="n">
        <v>12</v>
      </c>
      <c r="O1802" s="1" t="n">
        <v>21</v>
      </c>
      <c r="P1802" s="1" t="s">
        <v>2455</v>
      </c>
    </row>
    <row r="1803" customFormat="false" ht="15" hidden="false" customHeight="true" outlineLevel="0" collapsed="false">
      <c r="A1803" s="1" t="n">
        <v>2</v>
      </c>
      <c r="B1803" s="75" t="n">
        <v>46195</v>
      </c>
      <c r="C1803" s="1" t="n">
        <v>1</v>
      </c>
      <c r="D1803" s="1" t="s">
        <v>2453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3548</v>
      </c>
      <c r="N1803" s="1" t="n">
        <v>12</v>
      </c>
      <c r="O1803" s="1" t="n">
        <v>21</v>
      </c>
      <c r="P1803" s="1" t="s">
        <v>2455</v>
      </c>
    </row>
    <row r="1804" customFormat="false" ht="15" hidden="false" customHeight="true" outlineLevel="0" collapsed="false">
      <c r="A1804" s="1" t="n">
        <v>2</v>
      </c>
      <c r="B1804" s="75" t="n">
        <v>46195</v>
      </c>
      <c r="C1804" s="1" t="n">
        <v>1</v>
      </c>
      <c r="D1804" s="1" t="s">
        <v>2453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3549</v>
      </c>
      <c r="N1804" s="1" t="n">
        <v>21</v>
      </c>
      <c r="O1804" s="1" t="n">
        <v>82.74</v>
      </c>
      <c r="P1804" s="1" t="s">
        <v>2455</v>
      </c>
    </row>
    <row r="1805" customFormat="false" ht="15" hidden="false" customHeight="true" outlineLevel="0" collapsed="false">
      <c r="A1805" s="1" t="n">
        <v>2</v>
      </c>
      <c r="B1805" s="75" t="n">
        <v>46195</v>
      </c>
      <c r="C1805" s="1" t="n">
        <v>1</v>
      </c>
      <c r="D1805" s="1" t="s">
        <v>2453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3550</v>
      </c>
      <c r="N1805" s="1" t="n">
        <v>12</v>
      </c>
      <c r="O1805" s="1" t="n">
        <v>153.6</v>
      </c>
      <c r="P1805" s="1" t="s">
        <v>2455</v>
      </c>
    </row>
    <row r="1806" customFormat="false" ht="15" hidden="false" customHeight="true" outlineLevel="0" collapsed="false">
      <c r="A1806" s="1" t="n">
        <v>2</v>
      </c>
      <c r="B1806" s="75" t="n">
        <v>46195</v>
      </c>
      <c r="C1806" s="1" t="n">
        <v>1</v>
      </c>
      <c r="D1806" s="1" t="s">
        <v>2453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3551</v>
      </c>
      <c r="N1806" s="1" t="n">
        <v>26</v>
      </c>
      <c r="O1806" s="1" t="n">
        <v>86.32</v>
      </c>
      <c r="P1806" s="1" t="s">
        <v>2455</v>
      </c>
    </row>
    <row r="1807" customFormat="false" ht="15" hidden="false" customHeight="true" outlineLevel="0" collapsed="false">
      <c r="A1807" s="1" t="n">
        <v>2</v>
      </c>
      <c r="B1807" s="75" t="n">
        <v>46195</v>
      </c>
      <c r="C1807" s="1" t="n">
        <v>1</v>
      </c>
      <c r="D1807" s="1" t="s">
        <v>2453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3552</v>
      </c>
      <c r="N1807" s="1" t="n">
        <v>12</v>
      </c>
      <c r="O1807" s="1" t="n">
        <v>21</v>
      </c>
      <c r="P1807" s="1" t="s">
        <v>2455</v>
      </c>
    </row>
    <row r="1808" customFormat="false" ht="15" hidden="false" customHeight="true" outlineLevel="0" collapsed="false">
      <c r="A1808" s="1" t="n">
        <v>2</v>
      </c>
      <c r="B1808" s="75" t="n">
        <v>46195</v>
      </c>
      <c r="C1808" s="1" t="n">
        <v>1</v>
      </c>
      <c r="D1808" s="1" t="s">
        <v>2453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3536</v>
      </c>
      <c r="N1808" s="1" t="n">
        <v>20</v>
      </c>
      <c r="O1808" s="1" t="n">
        <v>167.6</v>
      </c>
      <c r="P1808" s="1" t="s">
        <v>2455</v>
      </c>
    </row>
    <row r="1809" customFormat="false" ht="15" hidden="false" customHeight="true" outlineLevel="0" collapsed="false">
      <c r="A1809" s="1" t="n">
        <v>2</v>
      </c>
      <c r="B1809" s="75" t="n">
        <v>46195</v>
      </c>
      <c r="C1809" s="1" t="n">
        <v>1</v>
      </c>
      <c r="D1809" s="1" t="s">
        <v>2453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2846</v>
      </c>
      <c r="N1809" s="1" t="n">
        <v>14</v>
      </c>
      <c r="O1809" s="1" t="n">
        <v>118.86</v>
      </c>
      <c r="P1809" s="1" t="s">
        <v>2455</v>
      </c>
    </row>
    <row r="1810" customFormat="false" ht="15" hidden="false" customHeight="true" outlineLevel="0" collapsed="false">
      <c r="A1810" s="1" t="n">
        <v>2</v>
      </c>
      <c r="B1810" s="75" t="n">
        <v>46195</v>
      </c>
      <c r="C1810" s="1" t="n">
        <v>1</v>
      </c>
      <c r="D1810" s="1" t="s">
        <v>2453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3553</v>
      </c>
      <c r="N1810" s="1" t="n">
        <v>12</v>
      </c>
      <c r="O1810" s="1" t="n">
        <v>21</v>
      </c>
      <c r="P1810" s="1" t="s">
        <v>2455</v>
      </c>
    </row>
    <row r="1811" customFormat="false" ht="15" hidden="false" customHeight="true" outlineLevel="0" collapsed="false">
      <c r="A1811" s="1" t="n">
        <v>2</v>
      </c>
      <c r="B1811" s="75" t="n">
        <v>46195</v>
      </c>
      <c r="C1811" s="1" t="n">
        <v>1</v>
      </c>
      <c r="D1811" s="1" t="s">
        <v>2453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3554</v>
      </c>
      <c r="N1811" s="1" t="n">
        <v>16</v>
      </c>
      <c r="O1811" s="1" t="n">
        <v>99.36</v>
      </c>
      <c r="P1811" s="1" t="s">
        <v>2455</v>
      </c>
    </row>
    <row r="1812" customFormat="false" ht="15" hidden="false" customHeight="true" outlineLevel="0" collapsed="false">
      <c r="A1812" s="1" t="n">
        <v>2</v>
      </c>
      <c r="B1812" s="75" t="n">
        <v>46195</v>
      </c>
      <c r="C1812" s="1" t="n">
        <v>1</v>
      </c>
      <c r="D1812" s="1" t="s">
        <v>2453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3555</v>
      </c>
      <c r="N1812" s="1" t="n">
        <v>7</v>
      </c>
      <c r="O1812" s="1" t="n">
        <v>56.49</v>
      </c>
      <c r="P1812" s="1" t="s">
        <v>2455</v>
      </c>
    </row>
    <row r="1813" customFormat="false" ht="15" hidden="false" customHeight="true" outlineLevel="0" collapsed="false">
      <c r="A1813" s="1" t="n">
        <v>2</v>
      </c>
      <c r="B1813" s="75" t="n">
        <v>46195</v>
      </c>
      <c r="C1813" s="1" t="n">
        <v>1</v>
      </c>
      <c r="D1813" s="1" t="s">
        <v>2453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3556</v>
      </c>
      <c r="N1813" s="1" t="n">
        <v>8</v>
      </c>
      <c r="O1813" s="1" t="n">
        <v>60.48</v>
      </c>
      <c r="P1813" s="1" t="s">
        <v>2455</v>
      </c>
    </row>
    <row r="1814" customFormat="false" ht="15" hidden="false" customHeight="true" outlineLevel="0" collapsed="false">
      <c r="A1814" s="1" t="n">
        <v>2</v>
      </c>
      <c r="B1814" s="75" t="n">
        <v>46195</v>
      </c>
      <c r="C1814" s="1" t="n">
        <v>1</v>
      </c>
      <c r="D1814" s="1" t="s">
        <v>2453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3557</v>
      </c>
      <c r="N1814" s="1" t="n">
        <v>28</v>
      </c>
      <c r="O1814" s="1" t="n">
        <v>90.44</v>
      </c>
      <c r="P1814" s="1" t="s">
        <v>2455</v>
      </c>
    </row>
    <row r="1815" customFormat="false" ht="15" hidden="false" customHeight="true" outlineLevel="0" collapsed="false">
      <c r="A1815" s="1" t="n">
        <v>2</v>
      </c>
      <c r="B1815" s="75" t="n">
        <v>46195</v>
      </c>
      <c r="C1815" s="1" t="n">
        <v>1</v>
      </c>
      <c r="D1815" s="1" t="s">
        <v>2453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3558</v>
      </c>
      <c r="N1815" s="1" t="n">
        <v>10</v>
      </c>
      <c r="O1815" s="1" t="n">
        <v>32.3</v>
      </c>
      <c r="P1815" s="1" t="s">
        <v>2455</v>
      </c>
    </row>
    <row r="1816" customFormat="false" ht="15" hidden="false" customHeight="true" outlineLevel="0" collapsed="false">
      <c r="A1816" s="1" t="n">
        <v>2</v>
      </c>
      <c r="B1816" s="75" t="n">
        <v>46195</v>
      </c>
      <c r="C1816" s="1" t="n">
        <v>1</v>
      </c>
      <c r="D1816" s="1" t="s">
        <v>2453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3559</v>
      </c>
      <c r="N1816" s="1" t="n">
        <v>20</v>
      </c>
      <c r="O1816" s="1" t="n">
        <v>64.6</v>
      </c>
      <c r="P1816" s="1" t="s">
        <v>2455</v>
      </c>
    </row>
    <row r="1817" customFormat="false" ht="15" hidden="false" customHeight="true" outlineLevel="0" collapsed="false">
      <c r="A1817" s="1" t="n">
        <v>2</v>
      </c>
      <c r="B1817" s="75" t="n">
        <v>46195</v>
      </c>
      <c r="C1817" s="1" t="n">
        <v>1</v>
      </c>
      <c r="D1817" s="1" t="s">
        <v>2453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3560</v>
      </c>
      <c r="N1817" s="1" t="n">
        <v>20</v>
      </c>
      <c r="O1817" s="1" t="n">
        <v>64.6</v>
      </c>
      <c r="P1817" s="1" t="s">
        <v>2455</v>
      </c>
    </row>
    <row r="1818" customFormat="false" ht="15" hidden="false" customHeight="true" outlineLevel="0" collapsed="false">
      <c r="A1818" s="1" t="n">
        <v>2</v>
      </c>
      <c r="B1818" s="75" t="n">
        <v>46195</v>
      </c>
      <c r="C1818" s="1" t="n">
        <v>1</v>
      </c>
      <c r="D1818" s="1" t="s">
        <v>2453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3561</v>
      </c>
      <c r="N1818" s="1" t="n">
        <v>10</v>
      </c>
      <c r="O1818" s="1" t="n">
        <v>90.6</v>
      </c>
      <c r="P1818" s="1" t="s">
        <v>2455</v>
      </c>
    </row>
    <row r="1819" customFormat="false" ht="15" hidden="false" customHeight="true" outlineLevel="0" collapsed="false">
      <c r="A1819" s="1" t="n">
        <v>2</v>
      </c>
      <c r="B1819" s="75" t="n">
        <v>46195</v>
      </c>
      <c r="C1819" s="1" t="n">
        <v>1</v>
      </c>
      <c r="D1819" s="1" t="s">
        <v>2453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2653</v>
      </c>
      <c r="N1819" s="1" t="n">
        <v>4</v>
      </c>
      <c r="O1819" s="1" t="n">
        <v>11.4</v>
      </c>
      <c r="P1819" s="1" t="s">
        <v>2455</v>
      </c>
    </row>
    <row r="1820" customFormat="false" ht="15" hidden="false" customHeight="true" outlineLevel="0" collapsed="false">
      <c r="A1820" s="1" t="n">
        <v>2</v>
      </c>
      <c r="B1820" s="75" t="n">
        <v>46195</v>
      </c>
      <c r="C1820" s="1" t="n">
        <v>1</v>
      </c>
      <c r="D1820" s="1" t="s">
        <v>2453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2994</v>
      </c>
      <c r="N1820" s="1" t="n">
        <v>6</v>
      </c>
      <c r="O1820" s="1" t="n">
        <v>17.1</v>
      </c>
      <c r="P1820" s="1" t="s">
        <v>2455</v>
      </c>
    </row>
    <row r="1821" customFormat="false" ht="15" hidden="false" customHeight="true" outlineLevel="0" collapsed="false">
      <c r="A1821" s="1" t="n">
        <v>2</v>
      </c>
      <c r="B1821" s="75" t="n">
        <v>46195</v>
      </c>
      <c r="C1821" s="1" t="n">
        <v>1</v>
      </c>
      <c r="D1821" s="1" t="s">
        <v>2453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2656</v>
      </c>
      <c r="N1821" s="1" t="n">
        <v>3</v>
      </c>
      <c r="O1821" s="1" t="n">
        <v>25.38</v>
      </c>
      <c r="P1821" s="1" t="s">
        <v>2455</v>
      </c>
    </row>
    <row r="1822" customFormat="false" ht="15" hidden="false" customHeight="true" outlineLevel="0" collapsed="false">
      <c r="A1822" s="1" t="n">
        <v>2</v>
      </c>
      <c r="B1822" s="75" t="n">
        <v>46195</v>
      </c>
      <c r="C1822" s="1" t="n">
        <v>1</v>
      </c>
      <c r="D1822" s="1" t="s">
        <v>2453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2657</v>
      </c>
      <c r="N1822" s="1" t="n">
        <v>6</v>
      </c>
      <c r="O1822" s="1" t="n">
        <v>50.76</v>
      </c>
      <c r="P1822" s="1" t="s">
        <v>2455</v>
      </c>
    </row>
    <row r="1823" customFormat="false" ht="15" hidden="false" customHeight="true" outlineLevel="0" collapsed="false">
      <c r="A1823" s="1" t="n">
        <v>2</v>
      </c>
      <c r="B1823" s="75" t="n">
        <v>46195</v>
      </c>
      <c r="C1823" s="1" t="n">
        <v>1</v>
      </c>
      <c r="D1823" s="1" t="s">
        <v>2453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2658</v>
      </c>
      <c r="N1823" s="1" t="n">
        <v>3</v>
      </c>
      <c r="O1823" s="1" t="n">
        <v>17.79</v>
      </c>
      <c r="P1823" s="1" t="s">
        <v>2455</v>
      </c>
    </row>
    <row r="1824" customFormat="false" ht="15" hidden="false" customHeight="true" outlineLevel="0" collapsed="false">
      <c r="A1824" s="1" t="n">
        <v>2</v>
      </c>
      <c r="B1824" s="75" t="n">
        <v>46195</v>
      </c>
      <c r="C1824" s="1" t="n">
        <v>1</v>
      </c>
      <c r="D1824" s="1" t="s">
        <v>2453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2661</v>
      </c>
      <c r="N1824" s="1" t="n">
        <v>15</v>
      </c>
      <c r="O1824" s="1" t="n">
        <v>45.45</v>
      </c>
      <c r="P1824" s="1" t="s">
        <v>2455</v>
      </c>
    </row>
    <row r="1825" customFormat="false" ht="15" hidden="false" customHeight="true" outlineLevel="0" collapsed="false">
      <c r="A1825" s="1" t="n">
        <v>2</v>
      </c>
      <c r="B1825" s="75" t="n">
        <v>46195</v>
      </c>
      <c r="C1825" s="1" t="n">
        <v>1</v>
      </c>
      <c r="D1825" s="1" t="s">
        <v>2453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2662</v>
      </c>
      <c r="N1825" s="1" t="n">
        <v>2</v>
      </c>
      <c r="O1825" s="1" t="n">
        <v>24.4</v>
      </c>
      <c r="P1825" s="1" t="s">
        <v>2455</v>
      </c>
    </row>
    <row r="1826" customFormat="false" ht="15" hidden="false" customHeight="true" outlineLevel="0" collapsed="false">
      <c r="A1826" s="1" t="n">
        <v>2</v>
      </c>
      <c r="B1826" s="75" t="n">
        <v>46195</v>
      </c>
      <c r="C1826" s="1" t="n">
        <v>1</v>
      </c>
      <c r="D1826" s="1" t="s">
        <v>2453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2999</v>
      </c>
      <c r="N1826" s="1" t="n">
        <v>4</v>
      </c>
      <c r="O1826" s="1" t="n">
        <v>14.32</v>
      </c>
      <c r="P1826" s="1" t="s">
        <v>2455</v>
      </c>
    </row>
    <row r="1827" customFormat="false" ht="15" hidden="false" customHeight="true" outlineLevel="0" collapsed="false">
      <c r="A1827" s="1" t="n">
        <v>2</v>
      </c>
      <c r="B1827" s="75" t="n">
        <v>46195</v>
      </c>
      <c r="C1827" s="1" t="n">
        <v>1</v>
      </c>
      <c r="D1827" s="1" t="s">
        <v>2453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2534</v>
      </c>
      <c r="N1827" s="1" t="n">
        <v>2</v>
      </c>
      <c r="O1827" s="1" t="n">
        <v>7.16</v>
      </c>
      <c r="P1827" s="1" t="s">
        <v>2455</v>
      </c>
    </row>
    <row r="1828" customFormat="false" ht="15" hidden="false" customHeight="true" outlineLevel="0" collapsed="false">
      <c r="A1828" s="1" t="n">
        <v>2</v>
      </c>
      <c r="B1828" s="75" t="n">
        <v>46195</v>
      </c>
      <c r="C1828" s="1" t="n">
        <v>1</v>
      </c>
      <c r="D1828" s="1" t="s">
        <v>2453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2663</v>
      </c>
      <c r="N1828" s="1" t="n">
        <v>6</v>
      </c>
      <c r="O1828" s="1" t="n">
        <v>19.26</v>
      </c>
      <c r="P1828" s="1" t="s">
        <v>2455</v>
      </c>
    </row>
    <row r="1829" customFormat="false" ht="15" hidden="false" customHeight="true" outlineLevel="0" collapsed="false">
      <c r="A1829" s="1" t="n">
        <v>2</v>
      </c>
      <c r="B1829" s="75" t="n">
        <v>46195</v>
      </c>
      <c r="C1829" s="1" t="n">
        <v>1</v>
      </c>
      <c r="D1829" s="1" t="s">
        <v>2453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2536</v>
      </c>
      <c r="N1829" s="1" t="n">
        <v>2</v>
      </c>
      <c r="O1829" s="1" t="n">
        <v>24.58</v>
      </c>
      <c r="P1829" s="1" t="s">
        <v>2455</v>
      </c>
    </row>
    <row r="1830" customFormat="false" ht="15" hidden="false" customHeight="true" outlineLevel="0" collapsed="false">
      <c r="A1830" s="1" t="n">
        <v>2</v>
      </c>
      <c r="B1830" s="75" t="n">
        <v>46195</v>
      </c>
      <c r="C1830" s="1" t="n">
        <v>1</v>
      </c>
      <c r="D1830" s="1" t="s">
        <v>2453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3562</v>
      </c>
      <c r="N1830" s="1" t="n">
        <v>1</v>
      </c>
      <c r="O1830" s="1" t="n">
        <v>13.49</v>
      </c>
      <c r="P1830" s="1" t="s">
        <v>2455</v>
      </c>
    </row>
    <row r="1831" customFormat="false" ht="15" hidden="false" customHeight="true" outlineLevel="0" collapsed="false">
      <c r="A1831" s="1" t="n">
        <v>2</v>
      </c>
      <c r="B1831" s="75" t="n">
        <v>46195</v>
      </c>
      <c r="C1831" s="1" t="n">
        <v>1</v>
      </c>
      <c r="D1831" s="1" t="s">
        <v>2453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2539</v>
      </c>
      <c r="N1831" s="1" t="n">
        <v>6</v>
      </c>
      <c r="O1831" s="1" t="n">
        <v>46.32</v>
      </c>
      <c r="P1831" s="1" t="s">
        <v>2455</v>
      </c>
    </row>
    <row r="1832" customFormat="false" ht="15" hidden="false" customHeight="true" outlineLevel="0" collapsed="false">
      <c r="A1832" s="1" t="n">
        <v>2</v>
      </c>
      <c r="B1832" s="75" t="n">
        <v>46195</v>
      </c>
      <c r="C1832" s="1" t="n">
        <v>1</v>
      </c>
      <c r="D1832" s="1" t="s">
        <v>2453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2543</v>
      </c>
      <c r="N1832" s="1" t="n">
        <v>6</v>
      </c>
      <c r="O1832" s="1" t="n">
        <v>17.04</v>
      </c>
      <c r="P1832" s="1" t="s">
        <v>2455</v>
      </c>
    </row>
    <row r="1833" customFormat="false" ht="15" hidden="false" customHeight="true" outlineLevel="0" collapsed="false">
      <c r="A1833" s="1" t="n">
        <v>2</v>
      </c>
      <c r="B1833" s="75" t="n">
        <v>46195</v>
      </c>
      <c r="C1833" s="1" t="n">
        <v>1</v>
      </c>
      <c r="D1833" s="1" t="s">
        <v>2453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3557</v>
      </c>
      <c r="N1833" s="1" t="n">
        <v>560</v>
      </c>
      <c r="O1833" s="1" t="n">
        <v>364</v>
      </c>
      <c r="P1833" s="1" t="s">
        <v>2455</v>
      </c>
    </row>
    <row r="1834" customFormat="false" ht="15" hidden="false" customHeight="true" outlineLevel="0" collapsed="false">
      <c r="A1834" s="1" t="n">
        <v>2</v>
      </c>
      <c r="B1834" s="75" t="n">
        <v>46195</v>
      </c>
      <c r="C1834" s="1" t="n">
        <v>1</v>
      </c>
      <c r="D1834" s="1" t="s">
        <v>2453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3563</v>
      </c>
      <c r="N1834" s="1" t="n">
        <v>480</v>
      </c>
      <c r="O1834" s="1" t="n">
        <v>360</v>
      </c>
      <c r="P1834" s="1" t="s">
        <v>2455</v>
      </c>
    </row>
    <row r="1835" customFormat="false" ht="15" hidden="false" customHeight="true" outlineLevel="0" collapsed="false">
      <c r="A1835" s="1" t="n">
        <v>2</v>
      </c>
      <c r="B1835" s="75" t="n">
        <v>46195</v>
      </c>
      <c r="C1835" s="1" t="n">
        <v>1</v>
      </c>
      <c r="D1835" s="1" t="s">
        <v>2453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2667</v>
      </c>
      <c r="N1835" s="1" t="n">
        <v>60</v>
      </c>
      <c r="O1835" s="1" t="n">
        <v>166.06</v>
      </c>
      <c r="P1835" s="1" t="s">
        <v>2455</v>
      </c>
    </row>
    <row r="1836" customFormat="false" ht="15" hidden="false" customHeight="true" outlineLevel="0" collapsed="false">
      <c r="A1836" s="1" t="n">
        <v>2</v>
      </c>
      <c r="B1836" s="75" t="n">
        <v>46195</v>
      </c>
      <c r="C1836" s="1" t="n">
        <v>1</v>
      </c>
      <c r="D1836" s="1" t="s">
        <v>2453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2668</v>
      </c>
      <c r="N1836" s="1" t="n">
        <v>27</v>
      </c>
      <c r="O1836" s="1" t="n">
        <v>122.53</v>
      </c>
      <c r="P1836" s="1" t="s">
        <v>2455</v>
      </c>
    </row>
    <row r="1837" customFormat="false" ht="15" hidden="false" customHeight="true" outlineLevel="0" collapsed="false">
      <c r="A1837" s="1" t="n">
        <v>2</v>
      </c>
      <c r="B1837" s="75" t="n">
        <v>46195</v>
      </c>
      <c r="C1837" s="1" t="n">
        <v>1</v>
      </c>
      <c r="D1837" s="1" t="s">
        <v>2453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2479</v>
      </c>
      <c r="N1837" s="1" t="n">
        <v>12</v>
      </c>
      <c r="O1837" s="1" t="n">
        <v>113.8</v>
      </c>
      <c r="P1837" s="1" t="s">
        <v>2455</v>
      </c>
    </row>
    <row r="1838" customFormat="false" ht="15" hidden="false" customHeight="true" outlineLevel="0" collapsed="false">
      <c r="A1838" s="1" t="n">
        <v>2</v>
      </c>
      <c r="B1838" s="75" t="n">
        <v>46195</v>
      </c>
      <c r="C1838" s="1" t="n">
        <v>1</v>
      </c>
      <c r="D1838" s="1" t="s">
        <v>2453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3564</v>
      </c>
      <c r="N1838" s="1" t="n">
        <v>6</v>
      </c>
      <c r="O1838" s="1" t="n">
        <v>29.85</v>
      </c>
      <c r="P1838" s="1" t="s">
        <v>2455</v>
      </c>
    </row>
    <row r="1839" customFormat="false" ht="15" hidden="false" customHeight="true" outlineLevel="0" collapsed="false">
      <c r="A1839" s="1" t="n">
        <v>2</v>
      </c>
      <c r="B1839" s="75" t="n">
        <v>46195</v>
      </c>
      <c r="C1839" s="1" t="n">
        <v>1</v>
      </c>
      <c r="D1839" s="1" t="s">
        <v>2453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2586</v>
      </c>
      <c r="N1839" s="1" t="n">
        <v>36</v>
      </c>
      <c r="O1839" s="1" t="n">
        <v>317.22</v>
      </c>
      <c r="P1839" s="1" t="s">
        <v>2455</v>
      </c>
    </row>
    <row r="1840" customFormat="false" ht="15" hidden="false" customHeight="true" outlineLevel="0" collapsed="false">
      <c r="A1840" s="1" t="n">
        <v>2</v>
      </c>
      <c r="B1840" s="75" t="n">
        <v>46195</v>
      </c>
      <c r="C1840" s="1" t="n">
        <v>1</v>
      </c>
      <c r="D1840" s="1" t="s">
        <v>2453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3565</v>
      </c>
      <c r="N1840" s="1" t="n">
        <v>24</v>
      </c>
      <c r="O1840" s="1" t="n">
        <v>90.6</v>
      </c>
      <c r="P1840" s="1" t="s">
        <v>2455</v>
      </c>
    </row>
    <row r="1841" customFormat="false" ht="15" hidden="false" customHeight="true" outlineLevel="0" collapsed="false">
      <c r="A1841" s="1" t="n">
        <v>2</v>
      </c>
      <c r="B1841" s="75" t="n">
        <v>46195</v>
      </c>
      <c r="C1841" s="1" t="n">
        <v>1</v>
      </c>
      <c r="D1841" s="1" t="s">
        <v>2453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3566</v>
      </c>
      <c r="N1841" s="1" t="n">
        <v>20</v>
      </c>
      <c r="O1841" s="1" t="n">
        <v>129.89</v>
      </c>
      <c r="P1841" s="1" t="s">
        <v>2455</v>
      </c>
    </row>
    <row r="1842" customFormat="false" ht="15" hidden="false" customHeight="true" outlineLevel="0" collapsed="false">
      <c r="A1842" s="1" t="n">
        <v>2</v>
      </c>
      <c r="B1842" s="75" t="n">
        <v>46195</v>
      </c>
      <c r="C1842" s="1" t="n">
        <v>1</v>
      </c>
      <c r="D1842" s="1" t="s">
        <v>2453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3567</v>
      </c>
      <c r="N1842" s="1" t="n">
        <v>48</v>
      </c>
      <c r="O1842" s="1" t="n">
        <v>123.98</v>
      </c>
      <c r="P1842" s="1" t="s">
        <v>2455</v>
      </c>
    </row>
    <row r="1843" customFormat="false" ht="15" hidden="false" customHeight="true" outlineLevel="0" collapsed="false">
      <c r="A1843" s="1" t="n">
        <v>2</v>
      </c>
      <c r="B1843" s="75" t="n">
        <v>46195</v>
      </c>
      <c r="C1843" s="1" t="n">
        <v>1</v>
      </c>
      <c r="D1843" s="1" t="s">
        <v>2453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3568</v>
      </c>
      <c r="N1843" s="1" t="n">
        <v>20</v>
      </c>
      <c r="O1843" s="1" t="n">
        <v>417.8</v>
      </c>
      <c r="P1843" s="1" t="s">
        <v>2455</v>
      </c>
    </row>
    <row r="1844" customFormat="false" ht="15" hidden="false" customHeight="true" outlineLevel="0" collapsed="false">
      <c r="A1844" s="1" t="n">
        <v>2</v>
      </c>
      <c r="B1844" s="75" t="n">
        <v>46195</v>
      </c>
      <c r="C1844" s="1" t="n">
        <v>1</v>
      </c>
      <c r="D1844" s="1" t="s">
        <v>2453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3569</v>
      </c>
      <c r="N1844" s="1" t="n">
        <v>24</v>
      </c>
      <c r="O1844" s="1" t="n">
        <v>147.6</v>
      </c>
      <c r="P1844" s="1" t="s">
        <v>2455</v>
      </c>
    </row>
    <row r="1845" customFormat="false" ht="15" hidden="false" customHeight="true" outlineLevel="0" collapsed="false">
      <c r="A1845" s="1" t="n">
        <v>2</v>
      </c>
      <c r="B1845" s="75" t="n">
        <v>46195</v>
      </c>
      <c r="C1845" s="1" t="n">
        <v>1</v>
      </c>
      <c r="D1845" s="1" t="s">
        <v>2453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3570</v>
      </c>
      <c r="N1845" s="1" t="n">
        <v>12</v>
      </c>
      <c r="O1845" s="1" t="n">
        <v>47.64</v>
      </c>
      <c r="P1845" s="1" t="s">
        <v>2455</v>
      </c>
    </row>
    <row r="1846" customFormat="false" ht="15" hidden="false" customHeight="true" outlineLevel="0" collapsed="false">
      <c r="A1846" s="1" t="n">
        <v>2</v>
      </c>
      <c r="B1846" s="75" t="n">
        <v>46195</v>
      </c>
      <c r="C1846" s="1" t="n">
        <v>1</v>
      </c>
      <c r="D1846" s="1" t="s">
        <v>2453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3571</v>
      </c>
      <c r="N1846" s="1" t="n">
        <v>12</v>
      </c>
      <c r="O1846" s="1" t="n">
        <v>43.32</v>
      </c>
      <c r="P1846" s="1" t="s">
        <v>2455</v>
      </c>
    </row>
    <row r="1847" customFormat="false" ht="15" hidden="false" customHeight="true" outlineLevel="0" collapsed="false">
      <c r="A1847" s="1" t="n">
        <v>2</v>
      </c>
      <c r="B1847" s="75" t="n">
        <v>46195</v>
      </c>
      <c r="C1847" s="1" t="n">
        <v>1</v>
      </c>
      <c r="D1847" s="1" t="s">
        <v>2453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3572</v>
      </c>
      <c r="N1847" s="1" t="n">
        <v>12</v>
      </c>
      <c r="O1847" s="1" t="n">
        <v>62.88</v>
      </c>
      <c r="P1847" s="1" t="s">
        <v>2455</v>
      </c>
    </row>
    <row r="1848" customFormat="false" ht="15" hidden="false" customHeight="true" outlineLevel="0" collapsed="false">
      <c r="A1848" s="1" t="n">
        <v>2</v>
      </c>
      <c r="B1848" s="75" t="n">
        <v>46195</v>
      </c>
      <c r="C1848" s="1" t="n">
        <v>1</v>
      </c>
      <c r="D1848" s="1" t="s">
        <v>2453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3573</v>
      </c>
      <c r="N1848" s="1" t="n">
        <v>12</v>
      </c>
      <c r="O1848" s="1" t="n">
        <v>137.76</v>
      </c>
      <c r="P1848" s="1" t="s">
        <v>2455</v>
      </c>
    </row>
    <row r="1849" customFormat="false" ht="15" hidden="false" customHeight="true" outlineLevel="0" collapsed="false">
      <c r="A1849" s="1" t="n">
        <v>2</v>
      </c>
      <c r="B1849" s="75" t="n">
        <v>46195</v>
      </c>
      <c r="C1849" s="1" t="n">
        <v>1</v>
      </c>
      <c r="D1849" s="1" t="s">
        <v>2453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3574</v>
      </c>
      <c r="N1849" s="1" t="n">
        <v>12</v>
      </c>
      <c r="O1849" s="1" t="n">
        <v>60.12</v>
      </c>
      <c r="P1849" s="1" t="s">
        <v>2455</v>
      </c>
    </row>
    <row r="1850" customFormat="false" ht="15" hidden="false" customHeight="true" outlineLevel="0" collapsed="false">
      <c r="A1850" s="1" t="n">
        <v>2</v>
      </c>
      <c r="B1850" s="75" t="n">
        <v>46195</v>
      </c>
      <c r="C1850" s="1" t="n">
        <v>1</v>
      </c>
      <c r="D1850" s="1" t="s">
        <v>2453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3575</v>
      </c>
      <c r="N1850" s="1" t="n">
        <v>6</v>
      </c>
      <c r="O1850" s="1" t="n">
        <v>41.58</v>
      </c>
      <c r="P1850" s="1" t="s">
        <v>2455</v>
      </c>
    </row>
    <row r="1851" customFormat="false" ht="15" hidden="false" customHeight="true" outlineLevel="0" collapsed="false">
      <c r="A1851" s="1" t="n">
        <v>2</v>
      </c>
      <c r="B1851" s="75" t="n">
        <v>46195</v>
      </c>
      <c r="C1851" s="1" t="n">
        <v>1</v>
      </c>
      <c r="D1851" s="1" t="s">
        <v>2453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3576</v>
      </c>
      <c r="N1851" s="1" t="n">
        <v>24</v>
      </c>
      <c r="O1851" s="1" t="n">
        <v>74.16</v>
      </c>
      <c r="P1851" s="1" t="s">
        <v>2455</v>
      </c>
    </row>
    <row r="1852" customFormat="false" ht="15" hidden="false" customHeight="true" outlineLevel="0" collapsed="false">
      <c r="A1852" s="1" t="n">
        <v>2</v>
      </c>
      <c r="B1852" s="75" t="n">
        <v>46195</v>
      </c>
      <c r="C1852" s="1" t="n">
        <v>1</v>
      </c>
      <c r="D1852" s="1" t="s">
        <v>2453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3577</v>
      </c>
      <c r="N1852" s="1" t="n">
        <v>3</v>
      </c>
      <c r="O1852" s="1" t="n">
        <v>42.12</v>
      </c>
      <c r="P1852" s="1" t="s">
        <v>2455</v>
      </c>
    </row>
    <row r="1853" customFormat="false" ht="15" hidden="false" customHeight="true" outlineLevel="0" collapsed="false">
      <c r="A1853" s="1" t="n">
        <v>2</v>
      </c>
      <c r="B1853" s="75" t="n">
        <v>46195</v>
      </c>
      <c r="C1853" s="1" t="n">
        <v>1</v>
      </c>
      <c r="D1853" s="1" t="s">
        <v>2453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3578</v>
      </c>
      <c r="N1853" s="1" t="n">
        <v>36</v>
      </c>
      <c r="O1853" s="1" t="n">
        <v>115.56</v>
      </c>
      <c r="P1853" s="1" t="s">
        <v>2455</v>
      </c>
    </row>
    <row r="1854" customFormat="false" ht="15" hidden="false" customHeight="true" outlineLevel="0" collapsed="false">
      <c r="A1854" s="1" t="n">
        <v>2</v>
      </c>
      <c r="B1854" s="75" t="n">
        <v>46195</v>
      </c>
      <c r="C1854" s="1" t="n">
        <v>1</v>
      </c>
      <c r="D1854" s="1" t="s">
        <v>2453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3579</v>
      </c>
      <c r="N1854" s="1" t="n">
        <v>6</v>
      </c>
      <c r="O1854" s="1" t="n">
        <v>96.42</v>
      </c>
      <c r="P1854" s="1" t="s">
        <v>2455</v>
      </c>
    </row>
    <row r="1855" customFormat="false" ht="15" hidden="false" customHeight="true" outlineLevel="0" collapsed="false">
      <c r="A1855" s="1" t="n">
        <v>2</v>
      </c>
      <c r="B1855" s="75" t="n">
        <v>46195</v>
      </c>
      <c r="C1855" s="1" t="n">
        <v>1</v>
      </c>
      <c r="D1855" s="1" t="s">
        <v>2453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3580</v>
      </c>
      <c r="N1855" s="1" t="n">
        <v>12</v>
      </c>
      <c r="O1855" s="1" t="n">
        <v>57.48</v>
      </c>
      <c r="P1855" s="1" t="s">
        <v>2455</v>
      </c>
    </row>
    <row r="1856" customFormat="false" ht="15" hidden="false" customHeight="true" outlineLevel="0" collapsed="false">
      <c r="A1856" s="1" t="n">
        <v>2</v>
      </c>
      <c r="B1856" s="75" t="n">
        <v>46195</v>
      </c>
      <c r="C1856" s="1" t="n">
        <v>1</v>
      </c>
      <c r="D1856" s="1" t="s">
        <v>2453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3581</v>
      </c>
      <c r="N1856" s="1" t="n">
        <v>12</v>
      </c>
      <c r="O1856" s="1" t="n">
        <v>57.48</v>
      </c>
      <c r="P1856" s="1" t="s">
        <v>2455</v>
      </c>
    </row>
    <row r="1857" customFormat="false" ht="15" hidden="false" customHeight="true" outlineLevel="0" collapsed="false">
      <c r="A1857" s="1" t="n">
        <v>2</v>
      </c>
      <c r="B1857" s="75" t="n">
        <v>46195</v>
      </c>
      <c r="C1857" s="1" t="n">
        <v>1</v>
      </c>
      <c r="D1857" s="1" t="s">
        <v>2453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3582</v>
      </c>
      <c r="N1857" s="1" t="n">
        <v>12</v>
      </c>
      <c r="O1857" s="1" t="n">
        <v>57.48</v>
      </c>
      <c r="P1857" s="1" t="s">
        <v>2455</v>
      </c>
    </row>
    <row r="1858" customFormat="false" ht="15" hidden="false" customHeight="true" outlineLevel="0" collapsed="false">
      <c r="A1858" s="1" t="n">
        <v>2</v>
      </c>
      <c r="B1858" s="75" t="n">
        <v>46195</v>
      </c>
      <c r="C1858" s="1" t="n">
        <v>1</v>
      </c>
      <c r="D1858" s="1" t="s">
        <v>2453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3583</v>
      </c>
      <c r="N1858" s="1" t="n">
        <v>12</v>
      </c>
      <c r="O1858" s="1" t="n">
        <v>126</v>
      </c>
      <c r="P1858" s="1" t="s">
        <v>2455</v>
      </c>
    </row>
    <row r="1859" customFormat="false" ht="15" hidden="false" customHeight="true" outlineLevel="0" collapsed="false">
      <c r="A1859" s="1" t="n">
        <v>2</v>
      </c>
      <c r="B1859" s="75" t="n">
        <v>46195</v>
      </c>
      <c r="C1859" s="1" t="n">
        <v>1</v>
      </c>
      <c r="D1859" s="1" t="s">
        <v>2453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3584</v>
      </c>
      <c r="N1859" s="1" t="n">
        <v>32</v>
      </c>
      <c r="O1859" s="1" t="n">
        <v>93.12</v>
      </c>
      <c r="P1859" s="1" t="s">
        <v>2455</v>
      </c>
    </row>
    <row r="1860" customFormat="false" ht="15" hidden="false" customHeight="true" outlineLevel="0" collapsed="false">
      <c r="A1860" s="1" t="n">
        <v>2</v>
      </c>
      <c r="B1860" s="75" t="n">
        <v>46195</v>
      </c>
      <c r="C1860" s="1" t="n">
        <v>1</v>
      </c>
      <c r="D1860" s="1" t="s">
        <v>2453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3585</v>
      </c>
      <c r="N1860" s="1" t="n">
        <v>12</v>
      </c>
      <c r="O1860" s="1" t="n">
        <v>57.48</v>
      </c>
      <c r="P1860" s="1" t="s">
        <v>2455</v>
      </c>
    </row>
    <row r="1861" customFormat="false" ht="15" hidden="false" customHeight="true" outlineLevel="0" collapsed="false">
      <c r="A1861" s="1" t="n">
        <v>2</v>
      </c>
      <c r="B1861" s="75" t="n">
        <v>46195</v>
      </c>
      <c r="C1861" s="1" t="n">
        <v>1</v>
      </c>
      <c r="D1861" s="1" t="s">
        <v>2453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3586</v>
      </c>
      <c r="N1861" s="1" t="n">
        <v>12</v>
      </c>
      <c r="O1861" s="1" t="n">
        <v>57.48</v>
      </c>
      <c r="P1861" s="1" t="s">
        <v>2455</v>
      </c>
    </row>
    <row r="1862" customFormat="false" ht="15" hidden="false" customHeight="true" outlineLevel="0" collapsed="false">
      <c r="A1862" s="1" t="n">
        <v>2</v>
      </c>
      <c r="B1862" s="75" t="n">
        <v>46195</v>
      </c>
      <c r="C1862" s="1" t="n">
        <v>1</v>
      </c>
      <c r="D1862" s="1" t="s">
        <v>2453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3586</v>
      </c>
      <c r="N1862" s="1" t="n">
        <v>12</v>
      </c>
      <c r="O1862" s="1" t="n">
        <v>57.48</v>
      </c>
      <c r="P1862" s="1" t="s">
        <v>2455</v>
      </c>
    </row>
    <row r="1863" customFormat="false" ht="15" hidden="false" customHeight="true" outlineLevel="0" collapsed="false">
      <c r="A1863" s="1" t="n">
        <v>2</v>
      </c>
      <c r="B1863" s="75" t="n">
        <v>46195</v>
      </c>
      <c r="C1863" s="1" t="n">
        <v>1</v>
      </c>
      <c r="D1863" s="1" t="s">
        <v>2453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3587</v>
      </c>
      <c r="N1863" s="1" t="n">
        <v>12</v>
      </c>
      <c r="O1863" s="1" t="n">
        <v>57.48</v>
      </c>
      <c r="P1863" s="1" t="s">
        <v>2455</v>
      </c>
    </row>
    <row r="1864" customFormat="false" ht="15" hidden="false" customHeight="true" outlineLevel="0" collapsed="false">
      <c r="A1864" s="1" t="n">
        <v>2</v>
      </c>
      <c r="B1864" s="75" t="n">
        <v>46195</v>
      </c>
      <c r="C1864" s="1" t="n">
        <v>1</v>
      </c>
      <c r="D1864" s="1" t="s">
        <v>2453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3588</v>
      </c>
      <c r="N1864" s="1" t="n">
        <v>24</v>
      </c>
      <c r="O1864" s="1" t="n">
        <v>84.96</v>
      </c>
      <c r="P1864" s="1" t="s">
        <v>2455</v>
      </c>
    </row>
    <row r="1865" customFormat="false" ht="15" hidden="false" customHeight="true" outlineLevel="0" collapsed="false">
      <c r="A1865" s="1" t="n">
        <v>2</v>
      </c>
      <c r="B1865" s="75" t="n">
        <v>46195</v>
      </c>
      <c r="C1865" s="1" t="n">
        <v>1</v>
      </c>
      <c r="D1865" s="1" t="s">
        <v>2453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3589</v>
      </c>
      <c r="N1865" s="1" t="n">
        <v>36</v>
      </c>
      <c r="O1865" s="1" t="n">
        <v>193.68</v>
      </c>
      <c r="P1865" s="1" t="s">
        <v>2455</v>
      </c>
    </row>
    <row r="1866" customFormat="false" ht="15" hidden="false" customHeight="true" outlineLevel="0" collapsed="false">
      <c r="A1866" s="1" t="n">
        <v>2</v>
      </c>
      <c r="B1866" s="75" t="n">
        <v>46195</v>
      </c>
      <c r="C1866" s="1" t="n">
        <v>1</v>
      </c>
      <c r="D1866" s="1" t="s">
        <v>2453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3590</v>
      </c>
      <c r="N1866" s="1" t="n">
        <v>36</v>
      </c>
      <c r="O1866" s="1" t="n">
        <v>191.88</v>
      </c>
      <c r="P1866" s="1" t="s">
        <v>2455</v>
      </c>
    </row>
    <row r="1867" customFormat="false" ht="15" hidden="false" customHeight="true" outlineLevel="0" collapsed="false">
      <c r="A1867" s="1" t="n">
        <v>2</v>
      </c>
      <c r="B1867" s="75" t="n">
        <v>46195</v>
      </c>
      <c r="C1867" s="1" t="n">
        <v>2</v>
      </c>
      <c r="D1867" s="1" t="s">
        <v>2544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2545</v>
      </c>
      <c r="N1867" s="1" t="n">
        <v>15</v>
      </c>
      <c r="O1867" s="1" t="n">
        <v>210</v>
      </c>
      <c r="P1867" s="1" t="s">
        <v>2455</v>
      </c>
    </row>
    <row r="1868" customFormat="false" ht="15" hidden="false" customHeight="true" outlineLevel="0" collapsed="false">
      <c r="A1868" s="1" t="n">
        <v>2</v>
      </c>
      <c r="B1868" s="75" t="n">
        <v>46195</v>
      </c>
      <c r="C1868" s="1" t="n">
        <v>2</v>
      </c>
      <c r="D1868" s="1" t="s">
        <v>2544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2548</v>
      </c>
      <c r="N1868" s="1" t="n">
        <v>20</v>
      </c>
      <c r="O1868" s="1" t="n">
        <v>100</v>
      </c>
      <c r="P1868" s="1" t="s">
        <v>2455</v>
      </c>
    </row>
    <row r="1869" customFormat="false" ht="15" hidden="false" customHeight="true" outlineLevel="0" collapsed="false">
      <c r="A1869" s="1" t="n">
        <v>2</v>
      </c>
      <c r="B1869" s="75" t="n">
        <v>46195</v>
      </c>
      <c r="C1869" s="1" t="n">
        <v>2</v>
      </c>
      <c r="D1869" s="1" t="s">
        <v>2544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2551</v>
      </c>
      <c r="N1869" s="1" t="n">
        <v>2</v>
      </c>
      <c r="O1869" s="1" t="n">
        <v>30</v>
      </c>
      <c r="P1869" s="1" t="s">
        <v>2455</v>
      </c>
    </row>
    <row r="1870" customFormat="false" ht="15" hidden="false" customHeight="true" outlineLevel="0" collapsed="false">
      <c r="A1870" s="1" t="n">
        <v>2</v>
      </c>
      <c r="B1870" s="75" t="n">
        <v>46195</v>
      </c>
      <c r="C1870" s="1" t="n">
        <v>2</v>
      </c>
      <c r="D1870" s="1" t="s">
        <v>2544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2553</v>
      </c>
      <c r="N1870" s="1" t="n">
        <v>3</v>
      </c>
      <c r="O1870" s="1" t="n">
        <v>90</v>
      </c>
      <c r="P1870" s="1" t="s">
        <v>2455</v>
      </c>
    </row>
    <row r="1871" customFormat="false" ht="15" hidden="false" customHeight="true" outlineLevel="0" collapsed="false">
      <c r="A1871" s="1" t="n">
        <v>2</v>
      </c>
      <c r="B1871" s="75" t="n">
        <v>46195</v>
      </c>
      <c r="C1871" s="1" t="n">
        <v>2</v>
      </c>
      <c r="D1871" s="1" t="s">
        <v>2544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2554</v>
      </c>
      <c r="N1871" s="1" t="n">
        <v>3</v>
      </c>
      <c r="O1871" s="1" t="n">
        <v>45</v>
      </c>
      <c r="P1871" s="1" t="s">
        <v>2455</v>
      </c>
    </row>
    <row r="1872" customFormat="false" ht="15" hidden="false" customHeight="true" outlineLevel="0" collapsed="false">
      <c r="A1872" s="1" t="n">
        <v>2</v>
      </c>
      <c r="B1872" s="75" t="n">
        <v>46195</v>
      </c>
      <c r="C1872" s="1" t="n">
        <v>2</v>
      </c>
      <c r="D1872" s="1" t="s">
        <v>2544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2706</v>
      </c>
      <c r="N1872" s="1" t="n">
        <v>5</v>
      </c>
      <c r="O1872" s="1" t="n">
        <v>55</v>
      </c>
      <c r="P1872" s="1" t="s">
        <v>2455</v>
      </c>
    </row>
    <row r="1873" customFormat="false" ht="15" hidden="false" customHeight="true" outlineLevel="0" collapsed="false">
      <c r="A1873" s="1" t="n">
        <v>2</v>
      </c>
      <c r="B1873" s="75" t="n">
        <v>46195</v>
      </c>
      <c r="C1873" s="1" t="n">
        <v>2</v>
      </c>
      <c r="D1873" s="1" t="s">
        <v>2544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2608</v>
      </c>
      <c r="N1873" s="1" t="n">
        <v>20</v>
      </c>
      <c r="O1873" s="1" t="n">
        <v>170</v>
      </c>
      <c r="P1873" s="1" t="s">
        <v>2455</v>
      </c>
    </row>
    <row r="1874" customFormat="false" ht="15" hidden="false" customHeight="true" outlineLevel="0" collapsed="false">
      <c r="A1874" s="1" t="n">
        <v>2</v>
      </c>
      <c r="B1874" s="75" t="n">
        <v>46195</v>
      </c>
      <c r="C1874" s="1" t="n">
        <v>2</v>
      </c>
      <c r="D1874" s="1" t="s">
        <v>2544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2557</v>
      </c>
      <c r="N1874" s="1" t="n">
        <v>32</v>
      </c>
      <c r="O1874" s="1" t="n">
        <v>114</v>
      </c>
      <c r="P1874" s="1" t="s">
        <v>2455</v>
      </c>
    </row>
    <row r="1875" customFormat="false" ht="15" hidden="false" customHeight="true" outlineLevel="0" collapsed="false">
      <c r="A1875" s="1" t="n">
        <v>2</v>
      </c>
      <c r="B1875" s="75" t="n">
        <v>46195</v>
      </c>
      <c r="C1875" s="1" t="n">
        <v>2</v>
      </c>
      <c r="D1875" s="1" t="s">
        <v>2544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2558</v>
      </c>
      <c r="N1875" s="1" t="n">
        <v>15</v>
      </c>
      <c r="O1875" s="1" t="n">
        <v>52.5</v>
      </c>
      <c r="P1875" s="1" t="s">
        <v>2455</v>
      </c>
    </row>
    <row r="1876" customFormat="false" ht="15" hidden="false" customHeight="true" outlineLevel="0" collapsed="false">
      <c r="A1876" s="1" t="n">
        <v>2</v>
      </c>
      <c r="B1876" s="75" t="n">
        <v>46195</v>
      </c>
      <c r="C1876" s="1" t="n">
        <v>2</v>
      </c>
      <c r="D1876" s="1" t="s">
        <v>2544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2559</v>
      </c>
      <c r="N1876" s="1" t="n">
        <v>15</v>
      </c>
      <c r="O1876" s="1" t="n">
        <v>67.5</v>
      </c>
      <c r="P1876" s="1" t="s">
        <v>2455</v>
      </c>
    </row>
    <row r="1877" customFormat="false" ht="15" hidden="false" customHeight="true" outlineLevel="0" collapsed="false">
      <c r="A1877" s="1" t="n">
        <v>2</v>
      </c>
      <c r="B1877" s="75" t="n">
        <v>46195</v>
      </c>
      <c r="C1877" s="1" t="n">
        <v>2</v>
      </c>
      <c r="D1877" s="1" t="s">
        <v>2544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2560</v>
      </c>
      <c r="N1877" s="1" t="n">
        <v>40</v>
      </c>
      <c r="O1877" s="1" t="n">
        <v>240</v>
      </c>
      <c r="P1877" s="1" t="s">
        <v>2455</v>
      </c>
    </row>
    <row r="1878" customFormat="false" ht="15" hidden="false" customHeight="true" outlineLevel="0" collapsed="false">
      <c r="A1878" s="1" t="n">
        <v>2</v>
      </c>
      <c r="B1878" s="75" t="n">
        <v>46195</v>
      </c>
      <c r="C1878" s="1" t="n">
        <v>2</v>
      </c>
      <c r="D1878" s="1" t="s">
        <v>2544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2561</v>
      </c>
      <c r="N1878" s="1" t="n">
        <v>40</v>
      </c>
      <c r="O1878" s="1" t="n">
        <v>240</v>
      </c>
      <c r="P1878" s="1" t="s">
        <v>2455</v>
      </c>
    </row>
    <row r="1879" customFormat="false" ht="15" hidden="false" customHeight="true" outlineLevel="0" collapsed="false">
      <c r="A1879" s="1" t="n">
        <v>2</v>
      </c>
      <c r="B1879" s="75" t="n">
        <v>46195</v>
      </c>
      <c r="C1879" s="1" t="n">
        <v>2</v>
      </c>
      <c r="D1879" s="1" t="s">
        <v>2544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2749</v>
      </c>
      <c r="N1879" s="1" t="n">
        <v>20</v>
      </c>
      <c r="O1879" s="1" t="n">
        <v>220</v>
      </c>
      <c r="P1879" s="1" t="s">
        <v>2455</v>
      </c>
    </row>
    <row r="1880" customFormat="false" ht="15" hidden="false" customHeight="true" outlineLevel="0" collapsed="false">
      <c r="A1880" s="1" t="n">
        <v>2</v>
      </c>
      <c r="B1880" s="75" t="n">
        <v>46195</v>
      </c>
      <c r="C1880" s="1" t="n">
        <v>2</v>
      </c>
      <c r="D1880" s="1" t="s">
        <v>2544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2562</v>
      </c>
      <c r="N1880" s="1" t="n">
        <v>10</v>
      </c>
      <c r="O1880" s="1" t="n">
        <v>30</v>
      </c>
      <c r="P1880" s="1" t="s">
        <v>2455</v>
      </c>
    </row>
    <row r="1881" customFormat="false" ht="15" hidden="false" customHeight="true" outlineLevel="0" collapsed="false">
      <c r="A1881" s="1" t="n">
        <v>2</v>
      </c>
      <c r="B1881" s="75" t="n">
        <v>46195</v>
      </c>
      <c r="C1881" s="1" t="n">
        <v>6</v>
      </c>
      <c r="D1881" s="1" t="s">
        <v>2564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2545</v>
      </c>
      <c r="N1881" s="1" t="n">
        <v>15</v>
      </c>
      <c r="O1881" s="1" t="n">
        <v>210</v>
      </c>
      <c r="P1881" s="1" t="s">
        <v>2455</v>
      </c>
    </row>
    <row r="1882" customFormat="false" ht="15" hidden="false" customHeight="true" outlineLevel="0" collapsed="false">
      <c r="A1882" s="1" t="n">
        <v>2</v>
      </c>
      <c r="B1882" s="75" t="n">
        <v>46195</v>
      </c>
      <c r="C1882" s="1" t="n">
        <v>6</v>
      </c>
      <c r="D1882" s="1" t="s">
        <v>2564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2548</v>
      </c>
      <c r="N1882" s="1" t="n">
        <v>20</v>
      </c>
      <c r="O1882" s="1" t="n">
        <v>100</v>
      </c>
      <c r="P1882" s="1" t="s">
        <v>2455</v>
      </c>
    </row>
    <row r="1883" customFormat="false" ht="15" hidden="false" customHeight="true" outlineLevel="0" collapsed="false">
      <c r="A1883" s="1" t="n">
        <v>2</v>
      </c>
      <c r="B1883" s="75" t="n">
        <v>46195</v>
      </c>
      <c r="C1883" s="1" t="n">
        <v>6</v>
      </c>
      <c r="D1883" s="1" t="s">
        <v>2564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2551</v>
      </c>
      <c r="N1883" s="1" t="n">
        <v>2</v>
      </c>
      <c r="O1883" s="1" t="n">
        <v>30</v>
      </c>
      <c r="P1883" s="1" t="s">
        <v>2455</v>
      </c>
    </row>
    <row r="1884" customFormat="false" ht="15" hidden="false" customHeight="true" outlineLevel="0" collapsed="false">
      <c r="A1884" s="1" t="n">
        <v>2</v>
      </c>
      <c r="B1884" s="75" t="n">
        <v>46195</v>
      </c>
      <c r="C1884" s="1" t="n">
        <v>6</v>
      </c>
      <c r="D1884" s="1" t="s">
        <v>2564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2553</v>
      </c>
      <c r="N1884" s="1" t="n">
        <v>3</v>
      </c>
      <c r="O1884" s="1" t="n">
        <v>90</v>
      </c>
      <c r="P1884" s="1" t="s">
        <v>2455</v>
      </c>
    </row>
    <row r="1885" customFormat="false" ht="15" hidden="false" customHeight="true" outlineLevel="0" collapsed="false">
      <c r="A1885" s="1" t="n">
        <v>2</v>
      </c>
      <c r="B1885" s="75" t="n">
        <v>46195</v>
      </c>
      <c r="C1885" s="1" t="n">
        <v>6</v>
      </c>
      <c r="D1885" s="1" t="s">
        <v>2564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2554</v>
      </c>
      <c r="N1885" s="1" t="n">
        <v>3</v>
      </c>
      <c r="O1885" s="1" t="n">
        <v>45</v>
      </c>
      <c r="P1885" s="1" t="s">
        <v>2455</v>
      </c>
    </row>
    <row r="1886" customFormat="false" ht="15" hidden="false" customHeight="true" outlineLevel="0" collapsed="false">
      <c r="A1886" s="1" t="n">
        <v>2</v>
      </c>
      <c r="B1886" s="75" t="n">
        <v>46195</v>
      </c>
      <c r="C1886" s="1" t="n">
        <v>6</v>
      </c>
      <c r="D1886" s="1" t="s">
        <v>2564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2706</v>
      </c>
      <c r="N1886" s="1" t="n">
        <v>5</v>
      </c>
      <c r="O1886" s="1" t="n">
        <v>55</v>
      </c>
      <c r="P1886" s="1" t="s">
        <v>2455</v>
      </c>
    </row>
    <row r="1887" customFormat="false" ht="15" hidden="false" customHeight="true" outlineLevel="0" collapsed="false">
      <c r="A1887" s="1" t="n">
        <v>2</v>
      </c>
      <c r="B1887" s="75" t="n">
        <v>46195</v>
      </c>
      <c r="C1887" s="1" t="n">
        <v>6</v>
      </c>
      <c r="D1887" s="1" t="s">
        <v>2564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2608</v>
      </c>
      <c r="N1887" s="1" t="n">
        <v>20</v>
      </c>
      <c r="O1887" s="1" t="n">
        <v>170</v>
      </c>
      <c r="P1887" s="1" t="s">
        <v>2455</v>
      </c>
    </row>
    <row r="1888" customFormat="false" ht="15" hidden="false" customHeight="true" outlineLevel="0" collapsed="false">
      <c r="A1888" s="1" t="n">
        <v>2</v>
      </c>
      <c r="B1888" s="75" t="n">
        <v>46195</v>
      </c>
      <c r="C1888" s="1" t="n">
        <v>6</v>
      </c>
      <c r="D1888" s="1" t="s">
        <v>2564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2557</v>
      </c>
      <c r="N1888" s="1" t="n">
        <v>32</v>
      </c>
      <c r="O1888" s="1" t="n">
        <v>114</v>
      </c>
      <c r="P1888" s="1" t="s">
        <v>2455</v>
      </c>
    </row>
    <row r="1889" customFormat="false" ht="15" hidden="false" customHeight="true" outlineLevel="0" collapsed="false">
      <c r="A1889" s="1" t="n">
        <v>2</v>
      </c>
      <c r="B1889" s="75" t="n">
        <v>46195</v>
      </c>
      <c r="C1889" s="1" t="n">
        <v>6</v>
      </c>
      <c r="D1889" s="1" t="s">
        <v>2564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2558</v>
      </c>
      <c r="N1889" s="1" t="n">
        <v>15</v>
      </c>
      <c r="O1889" s="1" t="n">
        <v>52.5</v>
      </c>
      <c r="P1889" s="1" t="s">
        <v>2455</v>
      </c>
    </row>
    <row r="1890" customFormat="false" ht="15" hidden="false" customHeight="true" outlineLevel="0" collapsed="false">
      <c r="A1890" s="1" t="n">
        <v>2</v>
      </c>
      <c r="B1890" s="75" t="n">
        <v>46195</v>
      </c>
      <c r="C1890" s="1" t="n">
        <v>6</v>
      </c>
      <c r="D1890" s="1" t="s">
        <v>2564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2559</v>
      </c>
      <c r="N1890" s="1" t="n">
        <v>15</v>
      </c>
      <c r="O1890" s="1" t="n">
        <v>67.5</v>
      </c>
      <c r="P1890" s="1" t="s">
        <v>2455</v>
      </c>
    </row>
    <row r="1891" customFormat="false" ht="15" hidden="false" customHeight="true" outlineLevel="0" collapsed="false">
      <c r="A1891" s="1" t="n">
        <v>2</v>
      </c>
      <c r="B1891" s="75" t="n">
        <v>46195</v>
      </c>
      <c r="C1891" s="1" t="n">
        <v>6</v>
      </c>
      <c r="D1891" s="1" t="s">
        <v>2564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2560</v>
      </c>
      <c r="N1891" s="1" t="n">
        <v>40</v>
      </c>
      <c r="O1891" s="1" t="n">
        <v>240</v>
      </c>
      <c r="P1891" s="1" t="s">
        <v>2455</v>
      </c>
    </row>
    <row r="1892" customFormat="false" ht="15" hidden="false" customHeight="true" outlineLevel="0" collapsed="false">
      <c r="A1892" s="1" t="n">
        <v>2</v>
      </c>
      <c r="B1892" s="75" t="n">
        <v>46195</v>
      </c>
      <c r="C1892" s="1" t="n">
        <v>6</v>
      </c>
      <c r="D1892" s="1" t="s">
        <v>2564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2561</v>
      </c>
      <c r="N1892" s="1" t="n">
        <v>40</v>
      </c>
      <c r="O1892" s="1" t="n">
        <v>240</v>
      </c>
      <c r="P1892" s="1" t="s">
        <v>2455</v>
      </c>
    </row>
    <row r="1893" customFormat="false" ht="15" hidden="false" customHeight="true" outlineLevel="0" collapsed="false">
      <c r="A1893" s="1" t="n">
        <v>2</v>
      </c>
      <c r="B1893" s="75" t="n">
        <v>46195</v>
      </c>
      <c r="C1893" s="1" t="n">
        <v>6</v>
      </c>
      <c r="D1893" s="1" t="s">
        <v>2564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2749</v>
      </c>
      <c r="N1893" s="1" t="n">
        <v>20</v>
      </c>
      <c r="O1893" s="1" t="n">
        <v>220</v>
      </c>
      <c r="P1893" s="1" t="s">
        <v>2455</v>
      </c>
    </row>
    <row r="1894" customFormat="false" ht="15" hidden="false" customHeight="true" outlineLevel="0" collapsed="false">
      <c r="A1894" s="1" t="n">
        <v>2</v>
      </c>
      <c r="B1894" s="75" t="n">
        <v>46195</v>
      </c>
      <c r="C1894" s="1" t="n">
        <v>6</v>
      </c>
      <c r="D1894" s="1" t="s">
        <v>2564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2562</v>
      </c>
      <c r="N1894" s="1" t="n">
        <v>10</v>
      </c>
      <c r="O1894" s="1" t="n">
        <v>30</v>
      </c>
      <c r="P1894" s="1" t="s">
        <v>2455</v>
      </c>
    </row>
    <row r="1895" customFormat="false" ht="15" hidden="false" customHeight="true" outlineLevel="0" collapsed="false">
      <c r="A1895" s="1" t="n">
        <v>2</v>
      </c>
      <c r="B1895" s="75" t="n">
        <v>46195</v>
      </c>
      <c r="C1895" s="1" t="n">
        <v>11</v>
      </c>
      <c r="D1895" s="1" t="s">
        <v>2482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3591</v>
      </c>
      <c r="N1895" s="1" t="n">
        <v>45</v>
      </c>
      <c r="O1895" s="1" t="n">
        <v>854.55</v>
      </c>
      <c r="P1895" s="1" t="s">
        <v>2455</v>
      </c>
    </row>
    <row r="1896" customFormat="false" ht="15" hidden="false" customHeight="true" outlineLevel="0" collapsed="false">
      <c r="A1896" s="1" t="n">
        <v>2</v>
      </c>
      <c r="B1896" s="75" t="n">
        <v>46195</v>
      </c>
      <c r="C1896" s="1" t="n">
        <v>11</v>
      </c>
      <c r="D1896" s="1" t="s">
        <v>2482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3592</v>
      </c>
      <c r="N1896" s="1" t="n">
        <v>10</v>
      </c>
      <c r="O1896" s="1" t="n">
        <v>150.58</v>
      </c>
      <c r="P1896" s="1" t="s">
        <v>2455</v>
      </c>
    </row>
    <row r="1897" customFormat="false" ht="15" hidden="false" customHeight="true" outlineLevel="0" collapsed="false">
      <c r="A1897" s="1" t="n">
        <v>2</v>
      </c>
      <c r="B1897" s="75" t="n">
        <v>46195</v>
      </c>
      <c r="C1897" s="1" t="n">
        <v>11</v>
      </c>
      <c r="D1897" s="1" t="s">
        <v>2482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2612</v>
      </c>
      <c r="N1897" s="1" t="n">
        <v>16</v>
      </c>
      <c r="O1897" s="1" t="n">
        <v>120.55</v>
      </c>
      <c r="P1897" s="1" t="s">
        <v>2455</v>
      </c>
    </row>
    <row r="1898" customFormat="false" ht="15" hidden="false" customHeight="true" outlineLevel="0" collapsed="false">
      <c r="A1898" s="1" t="n">
        <v>2</v>
      </c>
      <c r="B1898" s="75" t="n">
        <v>46195</v>
      </c>
      <c r="C1898" s="1" t="n">
        <v>11</v>
      </c>
      <c r="D1898" s="1" t="s">
        <v>2482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2614</v>
      </c>
      <c r="N1898" s="1" t="n">
        <v>72</v>
      </c>
      <c r="O1898" s="1" t="n">
        <v>74.2</v>
      </c>
      <c r="P1898" s="1" t="s">
        <v>2455</v>
      </c>
    </row>
    <row r="1899" customFormat="false" ht="15" hidden="false" customHeight="true" outlineLevel="0" collapsed="false">
      <c r="A1899" s="1" t="n">
        <v>2</v>
      </c>
      <c r="B1899" s="75" t="n">
        <v>46195</v>
      </c>
      <c r="C1899" s="1" t="n">
        <v>11</v>
      </c>
      <c r="D1899" s="1" t="s">
        <v>2482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3593</v>
      </c>
      <c r="N1899" s="1" t="n">
        <v>6</v>
      </c>
      <c r="O1899" s="1" t="n">
        <v>46.16</v>
      </c>
      <c r="P1899" s="1" t="s">
        <v>2455</v>
      </c>
    </row>
    <row r="1900" customFormat="false" ht="15" hidden="false" customHeight="true" outlineLevel="0" collapsed="false">
      <c r="A1900" s="1" t="n">
        <v>2</v>
      </c>
      <c r="B1900" s="75" t="n">
        <v>46195</v>
      </c>
      <c r="C1900" s="1" t="n">
        <v>11</v>
      </c>
      <c r="D1900" s="1" t="s">
        <v>2482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3594</v>
      </c>
      <c r="N1900" s="1" t="n">
        <v>16</v>
      </c>
      <c r="O1900" s="1" t="n">
        <v>120.55</v>
      </c>
      <c r="P1900" s="1" t="s">
        <v>2455</v>
      </c>
    </row>
    <row r="1901" customFormat="false" ht="15" hidden="false" customHeight="true" outlineLevel="0" collapsed="false">
      <c r="A1901" s="1" t="n">
        <v>2</v>
      </c>
      <c r="B1901" s="75" t="n">
        <v>46195</v>
      </c>
      <c r="C1901" s="1" t="n">
        <v>11</v>
      </c>
      <c r="D1901" s="1" t="s">
        <v>2482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3595</v>
      </c>
      <c r="N1901" s="1" t="n">
        <v>12</v>
      </c>
      <c r="O1901" s="1" t="n">
        <v>81.04</v>
      </c>
      <c r="P1901" s="1" t="s">
        <v>2455</v>
      </c>
    </row>
    <row r="1902" customFormat="false" ht="15" hidden="false" customHeight="true" outlineLevel="0" collapsed="false">
      <c r="A1902" s="1" t="n">
        <v>2</v>
      </c>
      <c r="B1902" s="75" t="n">
        <v>46195</v>
      </c>
      <c r="C1902" s="1" t="n">
        <v>11</v>
      </c>
      <c r="D1902" s="1" t="s">
        <v>2482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2615</v>
      </c>
      <c r="N1902" s="1" t="n">
        <v>32</v>
      </c>
      <c r="O1902" s="1" t="n">
        <v>252.94</v>
      </c>
      <c r="P1902" s="1" t="s">
        <v>2455</v>
      </c>
    </row>
    <row r="1903" customFormat="false" ht="15" hidden="false" customHeight="true" outlineLevel="0" collapsed="false">
      <c r="A1903" s="1" t="n">
        <v>2</v>
      </c>
      <c r="B1903" s="75" t="n">
        <v>46195</v>
      </c>
      <c r="C1903" s="1" t="n">
        <v>11</v>
      </c>
      <c r="D1903" s="1" t="s">
        <v>2482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3596</v>
      </c>
      <c r="N1903" s="1" t="n">
        <v>32</v>
      </c>
      <c r="O1903" s="1" t="n">
        <v>139.27</v>
      </c>
      <c r="P1903" s="1" t="s">
        <v>2455</v>
      </c>
    </row>
    <row r="1904" customFormat="false" ht="15" hidden="false" customHeight="true" outlineLevel="0" collapsed="false">
      <c r="A1904" s="1" t="n">
        <v>2</v>
      </c>
      <c r="B1904" s="75" t="n">
        <v>46195</v>
      </c>
      <c r="C1904" s="1" t="n">
        <v>11</v>
      </c>
      <c r="D1904" s="1" t="s">
        <v>2482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3597</v>
      </c>
      <c r="N1904" s="1" t="n">
        <v>12</v>
      </c>
      <c r="O1904" s="1" t="n">
        <v>75.64</v>
      </c>
      <c r="P1904" s="1" t="s">
        <v>2455</v>
      </c>
    </row>
    <row r="1905" customFormat="false" ht="15" hidden="false" customHeight="true" outlineLevel="0" collapsed="false">
      <c r="A1905" s="1" t="n">
        <v>2</v>
      </c>
      <c r="B1905" s="75" t="n">
        <v>46195</v>
      </c>
      <c r="C1905" s="1" t="n">
        <v>11</v>
      </c>
      <c r="D1905" s="1" t="s">
        <v>2482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3598</v>
      </c>
      <c r="N1905" s="1" t="n">
        <v>25</v>
      </c>
      <c r="O1905" s="1" t="n">
        <v>103.06</v>
      </c>
      <c r="P1905" s="1" t="s">
        <v>2455</v>
      </c>
    </row>
    <row r="1906" customFormat="false" ht="15" hidden="false" customHeight="true" outlineLevel="0" collapsed="false">
      <c r="A1906" s="1" t="n">
        <v>2</v>
      </c>
      <c r="B1906" s="75" t="n">
        <v>46195</v>
      </c>
      <c r="C1906" s="1" t="n">
        <v>11</v>
      </c>
      <c r="D1906" s="1" t="s">
        <v>2482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2480</v>
      </c>
      <c r="N1906" s="1" t="n">
        <v>9</v>
      </c>
      <c r="O1906" s="1" t="n">
        <v>52.11</v>
      </c>
      <c r="P1906" s="1" t="s">
        <v>2455</v>
      </c>
    </row>
    <row r="1907" customFormat="false" ht="15" hidden="false" customHeight="true" outlineLevel="0" collapsed="false">
      <c r="A1907" s="1" t="n">
        <v>2</v>
      </c>
      <c r="B1907" s="75" t="n">
        <v>46195</v>
      </c>
      <c r="C1907" s="1" t="n">
        <v>11</v>
      </c>
      <c r="D1907" s="1" t="s">
        <v>2482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2481</v>
      </c>
      <c r="N1907" s="1" t="n">
        <v>54</v>
      </c>
      <c r="O1907" s="1" t="n">
        <v>359.34</v>
      </c>
      <c r="P1907" s="1" t="s">
        <v>2455</v>
      </c>
    </row>
    <row r="1908" customFormat="false" ht="15" hidden="false" customHeight="true" outlineLevel="0" collapsed="false">
      <c r="A1908" s="1" t="n">
        <v>2</v>
      </c>
      <c r="B1908" s="75" t="n">
        <v>46195</v>
      </c>
      <c r="C1908" s="1" t="n">
        <v>11</v>
      </c>
      <c r="D1908" s="1" t="s">
        <v>2482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3599</v>
      </c>
      <c r="N1908" s="1" t="n">
        <v>9</v>
      </c>
      <c r="O1908" s="1" t="n">
        <v>52.11</v>
      </c>
      <c r="P1908" s="1" t="s">
        <v>2455</v>
      </c>
    </row>
    <row r="1909" customFormat="false" ht="15" hidden="false" customHeight="true" outlineLevel="0" collapsed="false">
      <c r="A1909" s="1" t="n">
        <v>2</v>
      </c>
      <c r="B1909" s="75" t="n">
        <v>46195</v>
      </c>
      <c r="C1909" s="1" t="n">
        <v>11</v>
      </c>
      <c r="D1909" s="1" t="s">
        <v>2482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2578</v>
      </c>
      <c r="N1909" s="1" t="n">
        <v>12</v>
      </c>
      <c r="O1909" s="1" t="n">
        <v>39.07</v>
      </c>
      <c r="P1909" s="1" t="s">
        <v>2455</v>
      </c>
    </row>
    <row r="1910" customFormat="false" ht="15" hidden="false" customHeight="true" outlineLevel="0" collapsed="false">
      <c r="A1910" s="1" t="n">
        <v>2</v>
      </c>
      <c r="B1910" s="75" t="n">
        <v>46195</v>
      </c>
      <c r="C1910" s="1" t="n">
        <v>11</v>
      </c>
      <c r="D1910" s="1" t="s">
        <v>2482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2570</v>
      </c>
      <c r="N1910" s="1" t="n">
        <v>6</v>
      </c>
      <c r="O1910" s="1" t="n">
        <v>15.63</v>
      </c>
      <c r="P1910" s="1" t="s">
        <v>2455</v>
      </c>
    </row>
    <row r="1911" customFormat="false" ht="15" hidden="false" customHeight="true" outlineLevel="0" collapsed="false">
      <c r="A1911" s="1" t="n">
        <v>2</v>
      </c>
      <c r="B1911" s="75" t="n">
        <v>46195</v>
      </c>
      <c r="C1911" s="1" t="n">
        <v>11</v>
      </c>
      <c r="D1911" s="1" t="s">
        <v>2482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3600</v>
      </c>
      <c r="N1911" s="1" t="n">
        <v>12</v>
      </c>
      <c r="O1911" s="1" t="n">
        <v>39.07</v>
      </c>
      <c r="P1911" s="1" t="s">
        <v>2455</v>
      </c>
    </row>
    <row r="1912" customFormat="false" ht="15" hidden="false" customHeight="true" outlineLevel="0" collapsed="false">
      <c r="A1912" s="1" t="n">
        <v>2</v>
      </c>
      <c r="B1912" s="75" t="n">
        <v>46195</v>
      </c>
      <c r="C1912" s="1" t="n">
        <v>22</v>
      </c>
      <c r="D1912" s="1" t="s">
        <v>2490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2491</v>
      </c>
      <c r="N1912" s="1" t="n">
        <v>3.232</v>
      </c>
      <c r="O1912" s="1" t="n">
        <v>64.18</v>
      </c>
      <c r="P1912" s="1" t="s">
        <v>2455</v>
      </c>
    </row>
    <row r="1913" customFormat="false" ht="15" hidden="false" customHeight="true" outlineLevel="0" collapsed="false">
      <c r="A1913" s="1" t="n">
        <v>2</v>
      </c>
      <c r="B1913" s="75" t="n">
        <v>46195</v>
      </c>
      <c r="C1913" s="1" t="n">
        <v>22</v>
      </c>
      <c r="D1913" s="1" t="s">
        <v>2490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2492</v>
      </c>
      <c r="N1913" s="1" t="n">
        <v>9.22</v>
      </c>
      <c r="O1913" s="1" t="n">
        <v>198.35</v>
      </c>
      <c r="P1913" s="1" t="s">
        <v>2455</v>
      </c>
    </row>
    <row r="1914" customFormat="false" ht="15" hidden="false" customHeight="true" outlineLevel="0" collapsed="false">
      <c r="A1914" s="1" t="n">
        <v>2</v>
      </c>
      <c r="B1914" s="75" t="n">
        <v>46195</v>
      </c>
      <c r="C1914" s="1" t="n">
        <v>22</v>
      </c>
      <c r="D1914" s="1" t="s">
        <v>2490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2493</v>
      </c>
      <c r="N1914" s="1" t="n">
        <v>22.22</v>
      </c>
      <c r="O1914" s="1" t="n">
        <v>551.58</v>
      </c>
      <c r="P1914" s="1" t="s">
        <v>2455</v>
      </c>
    </row>
    <row r="1915" customFormat="false" ht="15" hidden="false" customHeight="true" outlineLevel="0" collapsed="false">
      <c r="A1915" s="1" t="n">
        <v>2</v>
      </c>
      <c r="B1915" s="75" t="n">
        <v>46195</v>
      </c>
      <c r="C1915" s="1" t="n">
        <v>22</v>
      </c>
      <c r="D1915" s="1" t="s">
        <v>2490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2494</v>
      </c>
      <c r="N1915" s="1" t="n">
        <v>20.02</v>
      </c>
      <c r="O1915" s="1" t="n">
        <v>530.11</v>
      </c>
      <c r="P1915" s="1" t="s">
        <v>2455</v>
      </c>
    </row>
    <row r="1916" customFormat="false" ht="15" hidden="false" customHeight="true" outlineLevel="0" collapsed="false">
      <c r="A1916" s="1" t="n">
        <v>2</v>
      </c>
      <c r="B1916" s="75" t="n">
        <v>46195</v>
      </c>
      <c r="C1916" s="1" t="n">
        <v>22</v>
      </c>
      <c r="D1916" s="1" t="s">
        <v>2490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2495</v>
      </c>
      <c r="N1916" s="1" t="n">
        <v>1.5</v>
      </c>
      <c r="O1916" s="1" t="n">
        <v>34.75</v>
      </c>
      <c r="P1916" s="1" t="s">
        <v>2455</v>
      </c>
    </row>
    <row r="1917" customFormat="false" ht="15" hidden="false" customHeight="true" outlineLevel="0" collapsed="false">
      <c r="A1917" s="1" t="n">
        <v>2</v>
      </c>
      <c r="B1917" s="75" t="n">
        <v>46195</v>
      </c>
      <c r="C1917" s="1" t="n">
        <v>22</v>
      </c>
      <c r="D1917" s="1" t="s">
        <v>2490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2593</v>
      </c>
      <c r="N1917" s="1" t="n">
        <v>2.172</v>
      </c>
      <c r="O1917" s="1" t="n">
        <v>53.92</v>
      </c>
      <c r="P1917" s="1" t="s">
        <v>2455</v>
      </c>
    </row>
    <row r="1918" customFormat="false" ht="15" hidden="false" customHeight="true" outlineLevel="0" collapsed="false">
      <c r="A1918" s="1" t="n">
        <v>2</v>
      </c>
      <c r="B1918" s="75" t="n">
        <v>46195</v>
      </c>
      <c r="C1918" s="1" t="n">
        <v>22</v>
      </c>
      <c r="D1918" s="1" t="s">
        <v>2490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2497</v>
      </c>
      <c r="N1918" s="1" t="n">
        <v>2.224</v>
      </c>
      <c r="O1918" s="1" t="n">
        <v>55.21</v>
      </c>
      <c r="P1918" s="1" t="s">
        <v>2455</v>
      </c>
    </row>
    <row r="1919" customFormat="false" ht="15" hidden="false" customHeight="true" outlineLevel="0" collapsed="false">
      <c r="A1919" s="1" t="n">
        <v>2</v>
      </c>
      <c r="B1919" s="75" t="n">
        <v>46195</v>
      </c>
      <c r="C1919" s="1" t="n">
        <v>22</v>
      </c>
      <c r="D1919" s="1" t="s">
        <v>2490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2594</v>
      </c>
      <c r="N1919" s="1" t="n">
        <v>1.556</v>
      </c>
      <c r="O1919" s="1" t="n">
        <v>41.2</v>
      </c>
      <c r="P1919" s="1" t="s">
        <v>2455</v>
      </c>
    </row>
    <row r="1920" customFormat="false" ht="15" hidden="false" customHeight="true" outlineLevel="0" collapsed="false">
      <c r="A1920" s="1" t="n">
        <v>2</v>
      </c>
      <c r="B1920" s="75" t="n">
        <v>46195</v>
      </c>
      <c r="C1920" s="1" t="n">
        <v>22</v>
      </c>
      <c r="D1920" s="1" t="s">
        <v>2490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2507</v>
      </c>
      <c r="N1920" s="1" t="n">
        <v>2.434</v>
      </c>
      <c r="O1920" s="1" t="n">
        <v>6.02</v>
      </c>
      <c r="P1920" s="1" t="s">
        <v>2455</v>
      </c>
    </row>
    <row r="1921" customFormat="false" ht="15" hidden="false" customHeight="true" outlineLevel="0" collapsed="false">
      <c r="A1921" s="1" t="n">
        <v>2</v>
      </c>
      <c r="B1921" s="75" t="n">
        <v>46195</v>
      </c>
      <c r="C1921" s="1" t="n">
        <v>22</v>
      </c>
      <c r="D1921" s="1" t="s">
        <v>2490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2508</v>
      </c>
      <c r="N1921" s="1" t="n">
        <v>1.362</v>
      </c>
      <c r="O1921" s="1" t="n">
        <v>3.37</v>
      </c>
      <c r="P1921" s="1" t="s">
        <v>2455</v>
      </c>
    </row>
    <row r="1922" customFormat="false" ht="15" hidden="false" customHeight="true" outlineLevel="0" collapsed="false">
      <c r="A1922" s="1" t="n">
        <v>2</v>
      </c>
      <c r="B1922" s="75" t="n">
        <v>46195</v>
      </c>
      <c r="C1922" s="1" t="n">
        <v>22</v>
      </c>
      <c r="D1922" s="1" t="s">
        <v>2490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2509</v>
      </c>
      <c r="N1922" s="1" t="n">
        <v>0.96</v>
      </c>
      <c r="O1922" s="1" t="n">
        <v>0.01</v>
      </c>
      <c r="P1922" s="1" t="s">
        <v>2455</v>
      </c>
    </row>
    <row r="1923" customFormat="false" ht="15" hidden="false" customHeight="true" outlineLevel="0" collapsed="false">
      <c r="A1923" s="1" t="n">
        <v>2</v>
      </c>
      <c r="B1923" s="75" t="n">
        <v>46195</v>
      </c>
      <c r="C1923" s="1" t="n">
        <v>100</v>
      </c>
      <c r="D1923" s="1" t="s">
        <v>2510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2491</v>
      </c>
      <c r="N1923" s="1" t="n">
        <v>3.232</v>
      </c>
      <c r="O1923" s="1" t="n">
        <v>64.18</v>
      </c>
      <c r="P1923" s="1" t="s">
        <v>2455</v>
      </c>
    </row>
    <row r="1924" customFormat="false" ht="15" hidden="false" customHeight="true" outlineLevel="0" collapsed="false">
      <c r="A1924" s="1" t="n">
        <v>2</v>
      </c>
      <c r="B1924" s="75" t="n">
        <v>46195</v>
      </c>
      <c r="C1924" s="1" t="n">
        <v>100</v>
      </c>
      <c r="D1924" s="1" t="s">
        <v>2510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2492</v>
      </c>
      <c r="N1924" s="1" t="n">
        <v>9.22</v>
      </c>
      <c r="O1924" s="1" t="n">
        <v>198.35</v>
      </c>
      <c r="P1924" s="1" t="s">
        <v>2455</v>
      </c>
    </row>
    <row r="1925" customFormat="false" ht="15" hidden="false" customHeight="true" outlineLevel="0" collapsed="false">
      <c r="A1925" s="1" t="n">
        <v>2</v>
      </c>
      <c r="B1925" s="75" t="n">
        <v>46195</v>
      </c>
      <c r="C1925" s="1" t="n">
        <v>100</v>
      </c>
      <c r="D1925" s="1" t="s">
        <v>2510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2493</v>
      </c>
      <c r="N1925" s="1" t="n">
        <v>22.22</v>
      </c>
      <c r="O1925" s="1" t="n">
        <v>551.58</v>
      </c>
      <c r="P1925" s="1" t="s">
        <v>2455</v>
      </c>
    </row>
    <row r="1926" customFormat="false" ht="15" hidden="false" customHeight="true" outlineLevel="0" collapsed="false">
      <c r="A1926" s="1" t="n">
        <v>2</v>
      </c>
      <c r="B1926" s="75" t="n">
        <v>46195</v>
      </c>
      <c r="C1926" s="1" t="n">
        <v>100</v>
      </c>
      <c r="D1926" s="1" t="s">
        <v>2510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2494</v>
      </c>
      <c r="N1926" s="1" t="n">
        <v>20.02</v>
      </c>
      <c r="O1926" s="1" t="n">
        <v>530.11</v>
      </c>
      <c r="P1926" s="1" t="s">
        <v>2455</v>
      </c>
    </row>
    <row r="1927" customFormat="false" ht="15" hidden="false" customHeight="true" outlineLevel="0" collapsed="false">
      <c r="A1927" s="1" t="n">
        <v>2</v>
      </c>
      <c r="B1927" s="75" t="n">
        <v>46195</v>
      </c>
      <c r="C1927" s="1" t="n">
        <v>100</v>
      </c>
      <c r="D1927" s="1" t="s">
        <v>2510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2495</v>
      </c>
      <c r="N1927" s="1" t="n">
        <v>1.5</v>
      </c>
      <c r="O1927" s="1" t="n">
        <v>34.75</v>
      </c>
      <c r="P1927" s="1" t="s">
        <v>2455</v>
      </c>
    </row>
    <row r="1928" customFormat="false" ht="15" hidden="false" customHeight="true" outlineLevel="0" collapsed="false">
      <c r="A1928" s="1" t="n">
        <v>2</v>
      </c>
      <c r="B1928" s="75" t="n">
        <v>46195</v>
      </c>
      <c r="C1928" s="1" t="n">
        <v>100</v>
      </c>
      <c r="D1928" s="1" t="s">
        <v>2510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2593</v>
      </c>
      <c r="N1928" s="1" t="n">
        <v>2.172</v>
      </c>
      <c r="O1928" s="1" t="n">
        <v>53.92</v>
      </c>
      <c r="P1928" s="1" t="s">
        <v>2455</v>
      </c>
    </row>
    <row r="1929" customFormat="false" ht="15" hidden="false" customHeight="true" outlineLevel="0" collapsed="false">
      <c r="A1929" s="1" t="n">
        <v>2</v>
      </c>
      <c r="B1929" s="75" t="n">
        <v>46195</v>
      </c>
      <c r="C1929" s="1" t="n">
        <v>100</v>
      </c>
      <c r="D1929" s="1" t="s">
        <v>2510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2497</v>
      </c>
      <c r="N1929" s="1" t="n">
        <v>2.224</v>
      </c>
      <c r="O1929" s="1" t="n">
        <v>55.21</v>
      </c>
      <c r="P1929" s="1" t="s">
        <v>2455</v>
      </c>
    </row>
    <row r="1930" customFormat="false" ht="15" hidden="false" customHeight="true" outlineLevel="0" collapsed="false">
      <c r="A1930" s="1" t="n">
        <v>2</v>
      </c>
      <c r="B1930" s="75" t="n">
        <v>46195</v>
      </c>
      <c r="C1930" s="1" t="n">
        <v>100</v>
      </c>
      <c r="D1930" s="1" t="s">
        <v>2510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2594</v>
      </c>
      <c r="N1930" s="1" t="n">
        <v>1.556</v>
      </c>
      <c r="O1930" s="1" t="n">
        <v>41.2</v>
      </c>
      <c r="P1930" s="1" t="s">
        <v>2455</v>
      </c>
    </row>
    <row r="1931" customFormat="false" ht="15" hidden="false" customHeight="true" outlineLevel="0" collapsed="false">
      <c r="A1931" s="1" t="n">
        <v>2</v>
      </c>
      <c r="B1931" s="75" t="n">
        <v>46195</v>
      </c>
      <c r="C1931" s="1" t="n">
        <v>100</v>
      </c>
      <c r="D1931" s="1" t="s">
        <v>2510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2507</v>
      </c>
      <c r="N1931" s="1" t="n">
        <v>2.434</v>
      </c>
      <c r="O1931" s="1" t="n">
        <v>6.02</v>
      </c>
      <c r="P1931" s="1" t="s">
        <v>2455</v>
      </c>
    </row>
    <row r="1932" customFormat="false" ht="15" hidden="false" customHeight="true" outlineLevel="0" collapsed="false">
      <c r="A1932" s="1" t="n">
        <v>2</v>
      </c>
      <c r="B1932" s="75" t="n">
        <v>46195</v>
      </c>
      <c r="C1932" s="1" t="n">
        <v>100</v>
      </c>
      <c r="D1932" s="1" t="s">
        <v>2510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2508</v>
      </c>
      <c r="N1932" s="1" t="n">
        <v>1.362</v>
      </c>
      <c r="O1932" s="1" t="n">
        <v>3.37</v>
      </c>
      <c r="P1932" s="1" t="s">
        <v>2455</v>
      </c>
    </row>
    <row r="1933" customFormat="false" ht="15" hidden="false" customHeight="true" outlineLevel="0" collapsed="false">
      <c r="A1933" s="1" t="n">
        <v>2</v>
      </c>
      <c r="B1933" s="75" t="n">
        <v>46195</v>
      </c>
      <c r="C1933" s="1" t="n">
        <v>100</v>
      </c>
      <c r="D1933" s="1" t="s">
        <v>2510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2509</v>
      </c>
      <c r="N1933" s="1" t="n">
        <v>0.96</v>
      </c>
      <c r="O1933" s="1" t="n">
        <v>0.01</v>
      </c>
      <c r="P1933" s="1" t="s">
        <v>2455</v>
      </c>
    </row>
    <row r="1934" customFormat="false" ht="15" hidden="false" customHeight="true" outlineLevel="0" collapsed="false">
      <c r="A1934" s="1" t="n">
        <v>2</v>
      </c>
      <c r="B1934" s="75" t="n">
        <v>46196</v>
      </c>
      <c r="C1934" s="1" t="n">
        <v>1</v>
      </c>
      <c r="D1934" s="1" t="s">
        <v>2453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2512</v>
      </c>
      <c r="N1934" s="1" t="n">
        <v>15</v>
      </c>
      <c r="O1934" s="1" t="n">
        <v>180</v>
      </c>
      <c r="P1934" s="1" t="s">
        <v>2455</v>
      </c>
    </row>
    <row r="1935" customFormat="false" ht="15" hidden="false" customHeight="true" outlineLevel="0" collapsed="false">
      <c r="A1935" s="1" t="n">
        <v>2</v>
      </c>
      <c r="B1935" s="75" t="n">
        <v>46196</v>
      </c>
      <c r="C1935" s="1" t="n">
        <v>1</v>
      </c>
      <c r="D1935" s="1" t="s">
        <v>2453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2513</v>
      </c>
      <c r="N1935" s="1" t="n">
        <v>2</v>
      </c>
      <c r="O1935" s="1" t="n">
        <v>15.4</v>
      </c>
      <c r="P1935" s="1" t="s">
        <v>2455</v>
      </c>
    </row>
    <row r="1936" customFormat="false" ht="15" hidden="false" customHeight="true" outlineLevel="0" collapsed="false">
      <c r="A1936" s="1" t="n">
        <v>2</v>
      </c>
      <c r="B1936" s="75" t="n">
        <v>46196</v>
      </c>
      <c r="C1936" s="1" t="n">
        <v>1</v>
      </c>
      <c r="D1936" s="1" t="s">
        <v>2453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2514</v>
      </c>
      <c r="N1936" s="1" t="n">
        <v>3</v>
      </c>
      <c r="O1936" s="1" t="n">
        <v>17.16</v>
      </c>
      <c r="P1936" s="1" t="s">
        <v>2455</v>
      </c>
    </row>
    <row r="1937" customFormat="false" ht="15" hidden="false" customHeight="true" outlineLevel="0" collapsed="false">
      <c r="A1937" s="1" t="n">
        <v>2</v>
      </c>
      <c r="B1937" s="75" t="n">
        <v>46196</v>
      </c>
      <c r="C1937" s="1" t="n">
        <v>1</v>
      </c>
      <c r="D1937" s="1" t="s">
        <v>2453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2515</v>
      </c>
      <c r="N1937" s="1" t="n">
        <v>8</v>
      </c>
      <c r="O1937" s="1" t="n">
        <v>56</v>
      </c>
      <c r="P1937" s="1" t="s">
        <v>2455</v>
      </c>
    </row>
    <row r="1938" customFormat="false" ht="15" hidden="false" customHeight="true" outlineLevel="0" collapsed="false">
      <c r="A1938" s="1" t="n">
        <v>2</v>
      </c>
      <c r="B1938" s="75" t="n">
        <v>46196</v>
      </c>
      <c r="C1938" s="1" t="n">
        <v>1</v>
      </c>
      <c r="D1938" s="1" t="s">
        <v>2453</v>
      </c>
      <c r="E1938" s="1" t="n">
        <v>1328</v>
      </c>
      <c r="F1938" s="1" t="s">
        <v>95</v>
      </c>
      <c r="I1938" s="1" t="n">
        <v>3858</v>
      </c>
      <c r="J1938" s="1" t="n">
        <v>31784</v>
      </c>
      <c r="K1938" s="1" t="n">
        <v>7898588380545</v>
      </c>
      <c r="L1938" s="1" t="s">
        <v>2601</v>
      </c>
      <c r="N1938" s="1" t="n">
        <v>2</v>
      </c>
      <c r="O1938" s="1" t="n">
        <v>11.44</v>
      </c>
      <c r="P1938" s="1" t="s">
        <v>2455</v>
      </c>
    </row>
    <row r="1939" customFormat="false" ht="15" hidden="false" customHeight="true" outlineLevel="0" collapsed="false">
      <c r="A1939" s="1" t="n">
        <v>2</v>
      </c>
      <c r="B1939" s="75" t="n">
        <v>46196</v>
      </c>
      <c r="C1939" s="1" t="n">
        <v>1</v>
      </c>
      <c r="D1939" s="1" t="s">
        <v>2453</v>
      </c>
      <c r="E1939" s="1" t="n">
        <v>1328</v>
      </c>
      <c r="F1939" s="1" t="s">
        <v>95</v>
      </c>
      <c r="I1939" s="1" t="n">
        <v>3858</v>
      </c>
      <c r="J1939" s="1" t="n">
        <v>31782</v>
      </c>
      <c r="K1939" s="1" t="n">
        <v>7898588380132</v>
      </c>
      <c r="L1939" s="1" t="s">
        <v>2516</v>
      </c>
      <c r="N1939" s="1" t="n">
        <v>4</v>
      </c>
      <c r="O1939" s="1" t="n">
        <v>22.88</v>
      </c>
      <c r="P1939" s="1" t="s">
        <v>2455</v>
      </c>
    </row>
    <row r="1940" customFormat="false" ht="15" hidden="false" customHeight="true" outlineLevel="0" collapsed="false">
      <c r="A1940" s="1" t="n">
        <v>2</v>
      </c>
      <c r="B1940" s="75" t="n">
        <v>46196</v>
      </c>
      <c r="C1940" s="1" t="n">
        <v>1</v>
      </c>
      <c r="D1940" s="1" t="s">
        <v>2453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2517</v>
      </c>
      <c r="N1940" s="1" t="n">
        <v>1</v>
      </c>
      <c r="O1940" s="1" t="n">
        <v>5.72</v>
      </c>
      <c r="P1940" s="1" t="s">
        <v>2455</v>
      </c>
    </row>
    <row r="1941" customFormat="false" ht="15" hidden="false" customHeight="true" outlineLevel="0" collapsed="false">
      <c r="A1941" s="1" t="n">
        <v>2</v>
      </c>
      <c r="B1941" s="75" t="n">
        <v>46196</v>
      </c>
      <c r="C1941" s="1" t="n">
        <v>1</v>
      </c>
      <c r="D1941" s="1" t="s">
        <v>2453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2518</v>
      </c>
      <c r="N1941" s="1" t="n">
        <v>2</v>
      </c>
      <c r="O1941" s="1" t="n">
        <v>16.8</v>
      </c>
      <c r="P1941" s="1" t="s">
        <v>2455</v>
      </c>
    </row>
    <row r="1942" customFormat="false" ht="15" hidden="false" customHeight="true" outlineLevel="0" collapsed="false">
      <c r="A1942" s="1" t="n">
        <v>2</v>
      </c>
      <c r="B1942" s="75" t="n">
        <v>46196</v>
      </c>
      <c r="C1942" s="1" t="n">
        <v>1</v>
      </c>
      <c r="D1942" s="1" t="s">
        <v>2453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2457</v>
      </c>
      <c r="N1942" s="1" t="n">
        <v>1</v>
      </c>
      <c r="O1942" s="1" t="n">
        <v>5.72</v>
      </c>
      <c r="P1942" s="1" t="s">
        <v>2455</v>
      </c>
    </row>
    <row r="1943" customFormat="false" ht="15" hidden="false" customHeight="true" outlineLevel="0" collapsed="false">
      <c r="A1943" s="1" t="n">
        <v>2</v>
      </c>
      <c r="B1943" s="75" t="n">
        <v>46196</v>
      </c>
      <c r="C1943" s="1" t="n">
        <v>1</v>
      </c>
      <c r="D1943" s="1" t="s">
        <v>2453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2519</v>
      </c>
      <c r="N1943" s="1" t="n">
        <v>2</v>
      </c>
      <c r="O1943" s="1" t="n">
        <v>11.44</v>
      </c>
      <c r="P1943" s="1" t="s">
        <v>2455</v>
      </c>
    </row>
    <row r="1944" customFormat="false" ht="15" hidden="false" customHeight="true" outlineLevel="0" collapsed="false">
      <c r="A1944" s="1" t="n">
        <v>2</v>
      </c>
      <c r="B1944" s="75" t="n">
        <v>46196</v>
      </c>
      <c r="C1944" s="1" t="n">
        <v>1</v>
      </c>
      <c r="D1944" s="1" t="s">
        <v>2453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3601</v>
      </c>
      <c r="N1944" s="1" t="n">
        <v>65</v>
      </c>
      <c r="O1944" s="1" t="n">
        <v>110.5</v>
      </c>
      <c r="P1944" s="1" t="s">
        <v>2455</v>
      </c>
    </row>
    <row r="1945" customFormat="false" ht="15" hidden="false" customHeight="true" outlineLevel="0" collapsed="false">
      <c r="A1945" s="1" t="n">
        <v>2</v>
      </c>
      <c r="B1945" s="75" t="n">
        <v>46196</v>
      </c>
      <c r="C1945" s="1" t="n">
        <v>1</v>
      </c>
      <c r="D1945" s="1" t="s">
        <v>2453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3602</v>
      </c>
      <c r="N1945" s="1" t="n">
        <v>65</v>
      </c>
      <c r="O1945" s="1" t="n">
        <v>110.5</v>
      </c>
      <c r="P1945" s="1" t="s">
        <v>2455</v>
      </c>
    </row>
    <row r="1946" customFormat="false" ht="15" hidden="false" customHeight="true" outlineLevel="0" collapsed="false">
      <c r="A1946" s="1" t="n">
        <v>2</v>
      </c>
      <c r="B1946" s="75" t="n">
        <v>46196</v>
      </c>
      <c r="C1946" s="1" t="n">
        <v>1</v>
      </c>
      <c r="D1946" s="1" t="s">
        <v>2453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3603</v>
      </c>
      <c r="N1946" s="1" t="n">
        <v>65</v>
      </c>
      <c r="O1946" s="1" t="n">
        <v>110.5</v>
      </c>
      <c r="P1946" s="1" t="s">
        <v>2455</v>
      </c>
    </row>
    <row r="1947" customFormat="false" ht="15" hidden="false" customHeight="true" outlineLevel="0" collapsed="false">
      <c r="A1947" s="1" t="n">
        <v>2</v>
      </c>
      <c r="B1947" s="75" t="n">
        <v>46196</v>
      </c>
      <c r="C1947" s="1" t="n">
        <v>1</v>
      </c>
      <c r="D1947" s="1" t="s">
        <v>2453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3604</v>
      </c>
      <c r="N1947" s="1" t="n">
        <v>20</v>
      </c>
      <c r="O1947" s="1" t="n">
        <v>57</v>
      </c>
      <c r="P1947" s="1" t="s">
        <v>2455</v>
      </c>
    </row>
    <row r="1948" customFormat="false" ht="15" hidden="false" customHeight="true" outlineLevel="0" collapsed="false">
      <c r="A1948" s="1" t="n">
        <v>2</v>
      </c>
      <c r="B1948" s="75" t="n">
        <v>46196</v>
      </c>
      <c r="C1948" s="1" t="n">
        <v>1</v>
      </c>
      <c r="D1948" s="1" t="s">
        <v>2453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3605</v>
      </c>
      <c r="N1948" s="1" t="n">
        <v>20</v>
      </c>
      <c r="O1948" s="1" t="n">
        <v>57</v>
      </c>
      <c r="P1948" s="1" t="s">
        <v>2455</v>
      </c>
    </row>
    <row r="1949" customFormat="false" ht="15" hidden="false" customHeight="true" outlineLevel="0" collapsed="false">
      <c r="A1949" s="1" t="n">
        <v>2</v>
      </c>
      <c r="B1949" s="75" t="n">
        <v>46196</v>
      </c>
      <c r="C1949" s="1" t="n">
        <v>1</v>
      </c>
      <c r="D1949" s="1" t="s">
        <v>2453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3606</v>
      </c>
      <c r="N1949" s="1" t="n">
        <v>20</v>
      </c>
      <c r="O1949" s="1" t="n">
        <v>57</v>
      </c>
      <c r="P1949" s="1" t="s">
        <v>2455</v>
      </c>
    </row>
    <row r="1950" customFormat="false" ht="15" hidden="false" customHeight="true" outlineLevel="0" collapsed="false">
      <c r="A1950" s="1" t="n">
        <v>2</v>
      </c>
      <c r="B1950" s="75" t="n">
        <v>46196</v>
      </c>
      <c r="C1950" s="1" t="n">
        <v>1</v>
      </c>
      <c r="D1950" s="1" t="s">
        <v>2453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3607</v>
      </c>
      <c r="N1950" s="1" t="n">
        <v>15</v>
      </c>
      <c r="O1950" s="1" t="n">
        <v>134.85</v>
      </c>
      <c r="P1950" s="1" t="s">
        <v>2455</v>
      </c>
    </row>
    <row r="1951" customFormat="false" ht="15" hidden="false" customHeight="true" outlineLevel="0" collapsed="false">
      <c r="A1951" s="1" t="n">
        <v>2</v>
      </c>
      <c r="B1951" s="75" t="n">
        <v>46196</v>
      </c>
      <c r="C1951" s="1" t="n">
        <v>1</v>
      </c>
      <c r="D1951" s="1" t="s">
        <v>2453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3608</v>
      </c>
      <c r="N1951" s="1" t="n">
        <v>20</v>
      </c>
      <c r="O1951" s="1" t="n">
        <v>57</v>
      </c>
      <c r="P1951" s="1" t="s">
        <v>2455</v>
      </c>
    </row>
    <row r="1952" customFormat="false" ht="15" hidden="false" customHeight="true" outlineLevel="0" collapsed="false">
      <c r="A1952" s="1" t="n">
        <v>2</v>
      </c>
      <c r="B1952" s="75" t="n">
        <v>46196</v>
      </c>
      <c r="C1952" s="1" t="n">
        <v>1</v>
      </c>
      <c r="D1952" s="1" t="s">
        <v>2453</v>
      </c>
      <c r="E1952" s="1" t="n">
        <v>1621</v>
      </c>
      <c r="F1952" s="1" t="s">
        <v>232</v>
      </c>
      <c r="I1952" s="1" t="n">
        <v>869753</v>
      </c>
      <c r="J1952" s="1" t="n">
        <v>103792</v>
      </c>
      <c r="K1952" s="1" t="n">
        <v>7891149010509</v>
      </c>
      <c r="L1952" s="1" t="s">
        <v>3609</v>
      </c>
      <c r="N1952" s="1" t="n">
        <v>108</v>
      </c>
      <c r="O1952" s="1" t="n">
        <v>329.980043</v>
      </c>
      <c r="P1952" s="1" t="s">
        <v>2455</v>
      </c>
    </row>
    <row r="1953" customFormat="false" ht="15" hidden="false" customHeight="true" outlineLevel="0" collapsed="false">
      <c r="A1953" s="1" t="n">
        <v>2</v>
      </c>
      <c r="B1953" s="75" t="n">
        <v>46196</v>
      </c>
      <c r="C1953" s="1" t="n">
        <v>1</v>
      </c>
      <c r="D1953" s="1" t="s">
        <v>2453</v>
      </c>
      <c r="E1953" s="1" t="n">
        <v>1621</v>
      </c>
      <c r="F1953" s="1" t="s">
        <v>232</v>
      </c>
      <c r="I1953" s="1" t="n">
        <v>869753</v>
      </c>
      <c r="J1953" s="1" t="n">
        <v>103792</v>
      </c>
      <c r="K1953" s="1" t="n">
        <v>7891149010509</v>
      </c>
      <c r="L1953" s="1" t="s">
        <v>3609</v>
      </c>
      <c r="N1953" s="1" t="n">
        <v>12</v>
      </c>
      <c r="O1953" s="1" t="n">
        <v>35.659929</v>
      </c>
      <c r="P1953" s="1" t="s">
        <v>2455</v>
      </c>
    </row>
    <row r="1954" customFormat="false" ht="15" hidden="false" customHeight="true" outlineLevel="0" collapsed="false">
      <c r="A1954" s="1" t="n">
        <v>2</v>
      </c>
      <c r="B1954" s="75" t="n">
        <v>46196</v>
      </c>
      <c r="C1954" s="1" t="n">
        <v>1</v>
      </c>
      <c r="D1954" s="1" t="s">
        <v>2453</v>
      </c>
      <c r="E1954" s="1" t="n">
        <v>1621</v>
      </c>
      <c r="F1954" s="1" t="s">
        <v>232</v>
      </c>
      <c r="I1954" s="1" t="n">
        <v>869753</v>
      </c>
      <c r="J1954" s="1" t="n">
        <v>103124</v>
      </c>
      <c r="K1954" s="1" t="n">
        <v>7891991000796</v>
      </c>
      <c r="L1954" s="1" t="s">
        <v>3610</v>
      </c>
      <c r="N1954" s="1" t="n">
        <v>12</v>
      </c>
      <c r="O1954" s="1" t="n">
        <v>37.709948</v>
      </c>
      <c r="P1954" s="1" t="s">
        <v>2455</v>
      </c>
    </row>
    <row r="1955" customFormat="false" ht="15" hidden="false" customHeight="true" outlineLevel="0" collapsed="false">
      <c r="A1955" s="1" t="n">
        <v>2</v>
      </c>
      <c r="B1955" s="75" t="n">
        <v>46196</v>
      </c>
      <c r="C1955" s="1" t="n">
        <v>1</v>
      </c>
      <c r="D1955" s="1" t="s">
        <v>2453</v>
      </c>
      <c r="E1955" s="1" t="n">
        <v>1621</v>
      </c>
      <c r="F1955" s="1" t="s">
        <v>232</v>
      </c>
      <c r="I1955" s="1" t="n">
        <v>869753</v>
      </c>
      <c r="J1955" s="1" t="n">
        <v>103124</v>
      </c>
      <c r="K1955" s="1" t="n">
        <v>7891991000796</v>
      </c>
      <c r="L1955" s="1" t="s">
        <v>3610</v>
      </c>
      <c r="N1955" s="1" t="n">
        <v>60</v>
      </c>
      <c r="O1955" s="1" t="n">
        <v>193.55</v>
      </c>
      <c r="P1955" s="1" t="s">
        <v>2455</v>
      </c>
    </row>
    <row r="1956" customFormat="false" ht="15" hidden="false" customHeight="true" outlineLevel="0" collapsed="false">
      <c r="A1956" s="1" t="n">
        <v>2</v>
      </c>
      <c r="B1956" s="75" t="n">
        <v>46196</v>
      </c>
      <c r="C1956" s="1" t="n">
        <v>1</v>
      </c>
      <c r="D1956" s="1" t="s">
        <v>2453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3611</v>
      </c>
      <c r="N1956" s="1" t="n">
        <v>24</v>
      </c>
      <c r="O1956" s="1" t="n">
        <v>152.120048</v>
      </c>
      <c r="P1956" s="1" t="s">
        <v>2455</v>
      </c>
    </row>
    <row r="1957" customFormat="false" ht="15" hidden="false" customHeight="true" outlineLevel="0" collapsed="false">
      <c r="A1957" s="1" t="n">
        <v>2</v>
      </c>
      <c r="B1957" s="75" t="n">
        <v>46196</v>
      </c>
      <c r="C1957" s="1" t="n">
        <v>1</v>
      </c>
      <c r="D1957" s="1" t="s">
        <v>2453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3611</v>
      </c>
      <c r="N1957" s="1" t="n">
        <v>48</v>
      </c>
      <c r="O1957" s="1" t="n">
        <v>313.369976</v>
      </c>
      <c r="P1957" s="1" t="s">
        <v>2455</v>
      </c>
    </row>
    <row r="1958" customFormat="false" ht="15" hidden="false" customHeight="true" outlineLevel="0" collapsed="false">
      <c r="A1958" s="1" t="n">
        <v>2</v>
      </c>
      <c r="B1958" s="75" t="n">
        <v>46196</v>
      </c>
      <c r="C1958" s="1" t="n">
        <v>1</v>
      </c>
      <c r="D1958" s="1" t="s">
        <v>2453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2476</v>
      </c>
      <c r="N1958" s="1" t="n">
        <v>10</v>
      </c>
      <c r="O1958" s="1" t="n">
        <v>15</v>
      </c>
      <c r="P1958" s="1" t="s">
        <v>2455</v>
      </c>
    </row>
    <row r="1959" customFormat="false" ht="15" hidden="false" customHeight="true" outlineLevel="0" collapsed="false">
      <c r="A1959" s="1" t="n">
        <v>2</v>
      </c>
      <c r="B1959" s="75" t="n">
        <v>46196</v>
      </c>
      <c r="C1959" s="1" t="n">
        <v>1</v>
      </c>
      <c r="D1959" s="1" t="s">
        <v>2453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2477</v>
      </c>
      <c r="N1959" s="1" t="n">
        <v>7</v>
      </c>
      <c r="O1959" s="1" t="n">
        <v>28</v>
      </c>
      <c r="P1959" s="1" t="s">
        <v>2455</v>
      </c>
    </row>
    <row r="1960" customFormat="false" ht="15" hidden="false" customHeight="true" outlineLevel="0" collapsed="false">
      <c r="A1960" s="1" t="n">
        <v>2</v>
      </c>
      <c r="B1960" s="75" t="n">
        <v>46196</v>
      </c>
      <c r="C1960" s="1" t="n">
        <v>1</v>
      </c>
      <c r="D1960" s="1" t="s">
        <v>2453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2478</v>
      </c>
      <c r="N1960" s="1" t="n">
        <v>30</v>
      </c>
      <c r="O1960" s="1" t="n">
        <v>54</v>
      </c>
      <c r="P1960" s="1" t="s">
        <v>2455</v>
      </c>
    </row>
    <row r="1961" customFormat="false" ht="15" hidden="false" customHeight="true" outlineLevel="0" collapsed="false">
      <c r="A1961" s="1" t="n">
        <v>2</v>
      </c>
      <c r="B1961" s="75" t="n">
        <v>46196</v>
      </c>
      <c r="C1961" s="1" t="n">
        <v>1</v>
      </c>
      <c r="D1961" s="1" t="s">
        <v>2453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2476</v>
      </c>
      <c r="N1961" s="1" t="n">
        <v>10</v>
      </c>
      <c r="O1961" s="1" t="n">
        <v>15</v>
      </c>
      <c r="P1961" s="1" t="s">
        <v>2455</v>
      </c>
    </row>
    <row r="1962" customFormat="false" ht="15" hidden="false" customHeight="true" outlineLevel="0" collapsed="false">
      <c r="A1962" s="1" t="n">
        <v>2</v>
      </c>
      <c r="B1962" s="75" t="n">
        <v>46196</v>
      </c>
      <c r="C1962" s="1" t="n">
        <v>1</v>
      </c>
      <c r="D1962" s="1" t="s">
        <v>2453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2478</v>
      </c>
      <c r="N1962" s="1" t="n">
        <v>50</v>
      </c>
      <c r="O1962" s="1" t="n">
        <v>90</v>
      </c>
      <c r="P1962" s="1" t="s">
        <v>2455</v>
      </c>
    </row>
    <row r="1963" customFormat="false" ht="15" hidden="false" customHeight="true" outlineLevel="0" collapsed="false">
      <c r="A1963" s="1" t="n">
        <v>2</v>
      </c>
      <c r="B1963" s="75" t="n">
        <v>46196</v>
      </c>
      <c r="C1963" s="1" t="n">
        <v>1</v>
      </c>
      <c r="D1963" s="1" t="s">
        <v>2453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2476</v>
      </c>
      <c r="N1963" s="1" t="n">
        <v>10</v>
      </c>
      <c r="O1963" s="1" t="n">
        <v>15</v>
      </c>
      <c r="P1963" s="1" t="s">
        <v>2455</v>
      </c>
    </row>
    <row r="1964" customFormat="false" ht="15" hidden="false" customHeight="true" outlineLevel="0" collapsed="false">
      <c r="A1964" s="1" t="n">
        <v>2</v>
      </c>
      <c r="B1964" s="75" t="n">
        <v>46196</v>
      </c>
      <c r="C1964" s="1" t="n">
        <v>1</v>
      </c>
      <c r="D1964" s="1" t="s">
        <v>2453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2477</v>
      </c>
      <c r="N1964" s="1" t="n">
        <v>15</v>
      </c>
      <c r="O1964" s="1" t="n">
        <v>60</v>
      </c>
      <c r="P1964" s="1" t="s">
        <v>2455</v>
      </c>
    </row>
    <row r="1965" customFormat="false" ht="15" hidden="false" customHeight="true" outlineLevel="0" collapsed="false">
      <c r="A1965" s="1" t="n">
        <v>2</v>
      </c>
      <c r="B1965" s="75" t="n">
        <v>46196</v>
      </c>
      <c r="C1965" s="1" t="n">
        <v>1</v>
      </c>
      <c r="D1965" s="1" t="s">
        <v>2453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2478</v>
      </c>
      <c r="N1965" s="1" t="n">
        <v>60</v>
      </c>
      <c r="O1965" s="1" t="n">
        <v>108</v>
      </c>
      <c r="P1965" s="1" t="s">
        <v>2455</v>
      </c>
    </row>
    <row r="1966" customFormat="false" ht="15" hidden="false" customHeight="true" outlineLevel="0" collapsed="false">
      <c r="A1966" s="1" t="n">
        <v>2</v>
      </c>
      <c r="B1966" s="75" t="n">
        <v>46196</v>
      </c>
      <c r="C1966" s="1" t="n">
        <v>2</v>
      </c>
      <c r="D1966" s="1" t="s">
        <v>2544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2546</v>
      </c>
      <c r="N1966" s="1" t="n">
        <v>18</v>
      </c>
      <c r="O1966" s="1" t="n">
        <v>130</v>
      </c>
      <c r="P1966" s="1" t="s">
        <v>2455</v>
      </c>
    </row>
    <row r="1967" customFormat="false" ht="15" hidden="false" customHeight="true" outlineLevel="0" collapsed="false">
      <c r="A1967" s="1" t="n">
        <v>2</v>
      </c>
      <c r="B1967" s="75" t="n">
        <v>46196</v>
      </c>
      <c r="C1967" s="1" t="n">
        <v>2</v>
      </c>
      <c r="D1967" s="1" t="s">
        <v>2544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2547</v>
      </c>
      <c r="N1967" s="1" t="n">
        <v>48</v>
      </c>
      <c r="O1967" s="1" t="n">
        <v>340</v>
      </c>
      <c r="P1967" s="1" t="s">
        <v>2455</v>
      </c>
    </row>
    <row r="1968" customFormat="false" ht="15" hidden="false" customHeight="true" outlineLevel="0" collapsed="false">
      <c r="A1968" s="1" t="n">
        <v>2</v>
      </c>
      <c r="B1968" s="75" t="n">
        <v>46196</v>
      </c>
      <c r="C1968" s="1" t="n">
        <v>2</v>
      </c>
      <c r="D1968" s="1" t="s">
        <v>2544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2548</v>
      </c>
      <c r="N1968" s="1" t="n">
        <v>40</v>
      </c>
      <c r="O1968" s="1" t="n">
        <v>240</v>
      </c>
      <c r="P1968" s="1" t="s">
        <v>2455</v>
      </c>
    </row>
    <row r="1969" customFormat="false" ht="15" hidden="false" customHeight="true" outlineLevel="0" collapsed="false">
      <c r="A1969" s="1" t="n">
        <v>2</v>
      </c>
      <c r="B1969" s="75" t="n">
        <v>46196</v>
      </c>
      <c r="C1969" s="1" t="n">
        <v>2</v>
      </c>
      <c r="D1969" s="1" t="s">
        <v>2544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3008</v>
      </c>
      <c r="N1969" s="1" t="n">
        <v>20</v>
      </c>
      <c r="O1969" s="1" t="n">
        <v>190</v>
      </c>
      <c r="P1969" s="1" t="s">
        <v>2455</v>
      </c>
    </row>
    <row r="1970" customFormat="false" ht="15" hidden="false" customHeight="true" outlineLevel="0" collapsed="false">
      <c r="A1970" s="1" t="n">
        <v>2</v>
      </c>
      <c r="B1970" s="75" t="n">
        <v>46196</v>
      </c>
      <c r="C1970" s="1" t="n">
        <v>2</v>
      </c>
      <c r="D1970" s="1" t="s">
        <v>2544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2550</v>
      </c>
      <c r="N1970" s="1" t="n">
        <v>20</v>
      </c>
      <c r="O1970" s="1" t="n">
        <v>40</v>
      </c>
      <c r="P1970" s="1" t="s">
        <v>2455</v>
      </c>
    </row>
    <row r="1971" customFormat="false" ht="15" hidden="false" customHeight="true" outlineLevel="0" collapsed="false">
      <c r="A1971" s="1" t="n">
        <v>2</v>
      </c>
      <c r="B1971" s="75" t="n">
        <v>46196</v>
      </c>
      <c r="C1971" s="1" t="n">
        <v>2</v>
      </c>
      <c r="D1971" s="1" t="s">
        <v>2544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2551</v>
      </c>
      <c r="N1971" s="1" t="n">
        <v>2</v>
      </c>
      <c r="O1971" s="1" t="n">
        <v>26</v>
      </c>
      <c r="P1971" s="1" t="s">
        <v>2455</v>
      </c>
    </row>
    <row r="1972" customFormat="false" ht="15" hidden="false" customHeight="true" outlineLevel="0" collapsed="false">
      <c r="A1972" s="1" t="n">
        <v>2</v>
      </c>
      <c r="B1972" s="75" t="n">
        <v>46196</v>
      </c>
      <c r="C1972" s="1" t="n">
        <v>2</v>
      </c>
      <c r="D1972" s="1" t="s">
        <v>2544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2552</v>
      </c>
      <c r="N1972" s="1" t="n">
        <v>6</v>
      </c>
      <c r="O1972" s="1" t="n">
        <v>24</v>
      </c>
      <c r="P1972" s="1" t="s">
        <v>2455</v>
      </c>
    </row>
    <row r="1973" customFormat="false" ht="15" hidden="false" customHeight="true" outlineLevel="0" collapsed="false">
      <c r="A1973" s="1" t="n">
        <v>2</v>
      </c>
      <c r="B1973" s="75" t="n">
        <v>46196</v>
      </c>
      <c r="C1973" s="1" t="n">
        <v>2</v>
      </c>
      <c r="D1973" s="1" t="s">
        <v>2544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2553</v>
      </c>
      <c r="N1973" s="1" t="n">
        <v>3</v>
      </c>
      <c r="O1973" s="1" t="n">
        <v>60</v>
      </c>
      <c r="P1973" s="1" t="s">
        <v>2455</v>
      </c>
    </row>
    <row r="1974" customFormat="false" ht="15" hidden="false" customHeight="true" outlineLevel="0" collapsed="false">
      <c r="A1974" s="1" t="n">
        <v>2</v>
      </c>
      <c r="B1974" s="75" t="n">
        <v>46196</v>
      </c>
      <c r="C1974" s="1" t="n">
        <v>2</v>
      </c>
      <c r="D1974" s="1" t="s">
        <v>2544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2554</v>
      </c>
      <c r="N1974" s="1" t="n">
        <v>3</v>
      </c>
      <c r="O1974" s="1" t="n">
        <v>54</v>
      </c>
      <c r="P1974" s="1" t="s">
        <v>2455</v>
      </c>
    </row>
    <row r="1975" customFormat="false" ht="15" hidden="false" customHeight="true" outlineLevel="0" collapsed="false">
      <c r="A1975" s="1" t="n">
        <v>2</v>
      </c>
      <c r="B1975" s="75" t="n">
        <v>46196</v>
      </c>
      <c r="C1975" s="1" t="n">
        <v>2</v>
      </c>
      <c r="D1975" s="1" t="s">
        <v>2544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2555</v>
      </c>
      <c r="N1975" s="1" t="n">
        <v>2</v>
      </c>
      <c r="O1975" s="1" t="n">
        <v>24</v>
      </c>
      <c r="P1975" s="1" t="s">
        <v>2455</v>
      </c>
    </row>
    <row r="1976" customFormat="false" ht="15" hidden="false" customHeight="true" outlineLevel="0" collapsed="false">
      <c r="A1976" s="1" t="n">
        <v>2</v>
      </c>
      <c r="B1976" s="75" t="n">
        <v>46196</v>
      </c>
      <c r="C1976" s="1" t="n">
        <v>2</v>
      </c>
      <c r="D1976" s="1" t="s">
        <v>2544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2608</v>
      </c>
      <c r="N1976" s="1" t="n">
        <v>20</v>
      </c>
      <c r="O1976" s="1" t="n">
        <v>160</v>
      </c>
      <c r="P1976" s="1" t="s">
        <v>2455</v>
      </c>
    </row>
    <row r="1977" customFormat="false" ht="15" hidden="false" customHeight="true" outlineLevel="0" collapsed="false">
      <c r="A1977" s="1" t="n">
        <v>2</v>
      </c>
      <c r="B1977" s="75" t="n">
        <v>46196</v>
      </c>
      <c r="C1977" s="1" t="n">
        <v>2</v>
      </c>
      <c r="D1977" s="1" t="s">
        <v>2544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2556</v>
      </c>
      <c r="N1977" s="1" t="n">
        <v>4</v>
      </c>
      <c r="O1977" s="1" t="n">
        <v>28</v>
      </c>
      <c r="P1977" s="1" t="s">
        <v>2455</v>
      </c>
    </row>
    <row r="1978" customFormat="false" ht="15" hidden="false" customHeight="true" outlineLevel="0" collapsed="false">
      <c r="A1978" s="1" t="n">
        <v>2</v>
      </c>
      <c r="B1978" s="75" t="n">
        <v>46196</v>
      </c>
      <c r="C1978" s="1" t="n">
        <v>2</v>
      </c>
      <c r="D1978" s="1" t="s">
        <v>2544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2557</v>
      </c>
      <c r="N1978" s="1" t="n">
        <v>30</v>
      </c>
      <c r="O1978" s="1" t="n">
        <v>90</v>
      </c>
      <c r="P1978" s="1" t="s">
        <v>2455</v>
      </c>
    </row>
    <row r="1979" customFormat="false" ht="15" hidden="false" customHeight="true" outlineLevel="0" collapsed="false">
      <c r="A1979" s="1" t="n">
        <v>2</v>
      </c>
      <c r="B1979" s="75" t="n">
        <v>46196</v>
      </c>
      <c r="C1979" s="1" t="n">
        <v>2</v>
      </c>
      <c r="D1979" s="1" t="s">
        <v>2544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2558</v>
      </c>
      <c r="N1979" s="1" t="n">
        <v>14</v>
      </c>
      <c r="O1979" s="1" t="n">
        <v>49</v>
      </c>
      <c r="P1979" s="1" t="s">
        <v>2455</v>
      </c>
    </row>
    <row r="1980" customFormat="false" ht="15" hidden="false" customHeight="true" outlineLevel="0" collapsed="false">
      <c r="A1980" s="1" t="n">
        <v>2</v>
      </c>
      <c r="B1980" s="75" t="n">
        <v>46196</v>
      </c>
      <c r="C1980" s="1" t="n">
        <v>2</v>
      </c>
      <c r="D1980" s="1" t="s">
        <v>2544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2610</v>
      </c>
      <c r="N1980" s="1" t="n">
        <v>13</v>
      </c>
      <c r="O1980" s="1" t="n">
        <v>115.44</v>
      </c>
      <c r="P1980" s="1" t="s">
        <v>2455</v>
      </c>
    </row>
    <row r="1981" customFormat="false" ht="15" hidden="false" customHeight="true" outlineLevel="0" collapsed="false">
      <c r="A1981" s="1" t="n">
        <v>2</v>
      </c>
      <c r="B1981" s="75" t="n">
        <v>46196</v>
      </c>
      <c r="C1981" s="1" t="n">
        <v>2</v>
      </c>
      <c r="D1981" s="1" t="s">
        <v>2544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2611</v>
      </c>
      <c r="N1981" s="1" t="n">
        <v>6</v>
      </c>
      <c r="O1981" s="1" t="n">
        <v>60</v>
      </c>
      <c r="P1981" s="1" t="s">
        <v>2455</v>
      </c>
    </row>
    <row r="1982" customFormat="false" ht="15" hidden="false" customHeight="true" outlineLevel="0" collapsed="false">
      <c r="A1982" s="1" t="n">
        <v>2</v>
      </c>
      <c r="B1982" s="75" t="n">
        <v>46196</v>
      </c>
      <c r="C1982" s="1" t="n">
        <v>2</v>
      </c>
      <c r="D1982" s="1" t="s">
        <v>2544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2560</v>
      </c>
      <c r="N1982" s="1" t="n">
        <v>40</v>
      </c>
      <c r="O1982" s="1" t="n">
        <v>240</v>
      </c>
      <c r="P1982" s="1" t="s">
        <v>2455</v>
      </c>
    </row>
    <row r="1983" customFormat="false" ht="15" hidden="false" customHeight="true" outlineLevel="0" collapsed="false">
      <c r="A1983" s="1" t="n">
        <v>2</v>
      </c>
      <c r="B1983" s="75" t="n">
        <v>46196</v>
      </c>
      <c r="C1983" s="1" t="n">
        <v>2</v>
      </c>
      <c r="D1983" s="1" t="s">
        <v>2544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2561</v>
      </c>
      <c r="N1983" s="1" t="n">
        <v>40</v>
      </c>
      <c r="O1983" s="1" t="n">
        <v>240</v>
      </c>
      <c r="P1983" s="1" t="s">
        <v>2455</v>
      </c>
    </row>
    <row r="1984" customFormat="false" ht="15" hidden="false" customHeight="true" outlineLevel="0" collapsed="false">
      <c r="A1984" s="1" t="n">
        <v>2</v>
      </c>
      <c r="B1984" s="75" t="n">
        <v>46196</v>
      </c>
      <c r="C1984" s="1" t="n">
        <v>2</v>
      </c>
      <c r="D1984" s="1" t="s">
        <v>2544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2562</v>
      </c>
      <c r="N1984" s="1" t="n">
        <v>10</v>
      </c>
      <c r="O1984" s="1" t="n">
        <v>30</v>
      </c>
      <c r="P1984" s="1" t="s">
        <v>2455</v>
      </c>
    </row>
    <row r="1985" customFormat="false" ht="15" hidden="false" customHeight="true" outlineLevel="0" collapsed="false">
      <c r="A1985" s="1" t="n">
        <v>2</v>
      </c>
      <c r="B1985" s="75" t="n">
        <v>46196</v>
      </c>
      <c r="C1985" s="1" t="n">
        <v>6</v>
      </c>
      <c r="D1985" s="1" t="s">
        <v>2564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2546</v>
      </c>
      <c r="N1985" s="1" t="n">
        <v>18</v>
      </c>
      <c r="O1985" s="1" t="n">
        <v>130</v>
      </c>
      <c r="P1985" s="1" t="s">
        <v>2455</v>
      </c>
    </row>
    <row r="1986" customFormat="false" ht="15" hidden="false" customHeight="true" outlineLevel="0" collapsed="false">
      <c r="A1986" s="1" t="n">
        <v>2</v>
      </c>
      <c r="B1986" s="75" t="n">
        <v>46196</v>
      </c>
      <c r="C1986" s="1" t="n">
        <v>6</v>
      </c>
      <c r="D1986" s="1" t="s">
        <v>2564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2547</v>
      </c>
      <c r="N1986" s="1" t="n">
        <v>48</v>
      </c>
      <c r="O1986" s="1" t="n">
        <v>340</v>
      </c>
      <c r="P1986" s="1" t="s">
        <v>2455</v>
      </c>
    </row>
    <row r="1987" customFormat="false" ht="15" hidden="false" customHeight="true" outlineLevel="0" collapsed="false">
      <c r="A1987" s="1" t="n">
        <v>2</v>
      </c>
      <c r="B1987" s="75" t="n">
        <v>46196</v>
      </c>
      <c r="C1987" s="1" t="n">
        <v>6</v>
      </c>
      <c r="D1987" s="1" t="s">
        <v>2564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2548</v>
      </c>
      <c r="N1987" s="1" t="n">
        <v>40</v>
      </c>
      <c r="O1987" s="1" t="n">
        <v>240</v>
      </c>
      <c r="P1987" s="1" t="s">
        <v>2455</v>
      </c>
    </row>
    <row r="1988" customFormat="false" ht="15" hidden="false" customHeight="true" outlineLevel="0" collapsed="false">
      <c r="A1988" s="1" t="n">
        <v>2</v>
      </c>
      <c r="B1988" s="75" t="n">
        <v>46196</v>
      </c>
      <c r="C1988" s="1" t="n">
        <v>6</v>
      </c>
      <c r="D1988" s="1" t="s">
        <v>2564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3008</v>
      </c>
      <c r="N1988" s="1" t="n">
        <v>20</v>
      </c>
      <c r="O1988" s="1" t="n">
        <v>190</v>
      </c>
      <c r="P1988" s="1" t="s">
        <v>2455</v>
      </c>
    </row>
    <row r="1989" customFormat="false" ht="15" hidden="false" customHeight="true" outlineLevel="0" collapsed="false">
      <c r="A1989" s="1" t="n">
        <v>2</v>
      </c>
      <c r="B1989" s="75" t="n">
        <v>46196</v>
      </c>
      <c r="C1989" s="1" t="n">
        <v>6</v>
      </c>
      <c r="D1989" s="1" t="s">
        <v>2564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2550</v>
      </c>
      <c r="N1989" s="1" t="n">
        <v>20</v>
      </c>
      <c r="O1989" s="1" t="n">
        <v>40</v>
      </c>
      <c r="P1989" s="1" t="s">
        <v>2455</v>
      </c>
    </row>
    <row r="1990" customFormat="false" ht="15" hidden="false" customHeight="true" outlineLevel="0" collapsed="false">
      <c r="A1990" s="1" t="n">
        <v>2</v>
      </c>
      <c r="B1990" s="75" t="n">
        <v>46196</v>
      </c>
      <c r="C1990" s="1" t="n">
        <v>6</v>
      </c>
      <c r="D1990" s="1" t="s">
        <v>2564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2551</v>
      </c>
      <c r="N1990" s="1" t="n">
        <v>2</v>
      </c>
      <c r="O1990" s="1" t="n">
        <v>26</v>
      </c>
      <c r="P1990" s="1" t="s">
        <v>2455</v>
      </c>
    </row>
    <row r="1991" customFormat="false" ht="15" hidden="false" customHeight="true" outlineLevel="0" collapsed="false">
      <c r="A1991" s="1" t="n">
        <v>2</v>
      </c>
      <c r="B1991" s="75" t="n">
        <v>46196</v>
      </c>
      <c r="C1991" s="1" t="n">
        <v>6</v>
      </c>
      <c r="D1991" s="1" t="s">
        <v>2564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2552</v>
      </c>
      <c r="N1991" s="1" t="n">
        <v>6</v>
      </c>
      <c r="O1991" s="1" t="n">
        <v>24</v>
      </c>
      <c r="P1991" s="1" t="s">
        <v>2455</v>
      </c>
    </row>
    <row r="1992" customFormat="false" ht="15" hidden="false" customHeight="true" outlineLevel="0" collapsed="false">
      <c r="A1992" s="1" t="n">
        <v>2</v>
      </c>
      <c r="B1992" s="75" t="n">
        <v>46196</v>
      </c>
      <c r="C1992" s="1" t="n">
        <v>6</v>
      </c>
      <c r="D1992" s="1" t="s">
        <v>2564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2553</v>
      </c>
      <c r="N1992" s="1" t="n">
        <v>3</v>
      </c>
      <c r="O1992" s="1" t="n">
        <v>60</v>
      </c>
      <c r="P1992" s="1" t="s">
        <v>2455</v>
      </c>
    </row>
    <row r="1993" customFormat="false" ht="15" hidden="false" customHeight="true" outlineLevel="0" collapsed="false">
      <c r="A1993" s="1" t="n">
        <v>2</v>
      </c>
      <c r="B1993" s="75" t="n">
        <v>46196</v>
      </c>
      <c r="C1993" s="1" t="n">
        <v>6</v>
      </c>
      <c r="D1993" s="1" t="s">
        <v>2564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2554</v>
      </c>
      <c r="N1993" s="1" t="n">
        <v>3</v>
      </c>
      <c r="O1993" s="1" t="n">
        <v>54</v>
      </c>
      <c r="P1993" s="1" t="s">
        <v>2455</v>
      </c>
    </row>
    <row r="1994" customFormat="false" ht="15" hidden="false" customHeight="true" outlineLevel="0" collapsed="false">
      <c r="A1994" s="1" t="n">
        <v>2</v>
      </c>
      <c r="B1994" s="75" t="n">
        <v>46196</v>
      </c>
      <c r="C1994" s="1" t="n">
        <v>6</v>
      </c>
      <c r="D1994" s="1" t="s">
        <v>2564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2555</v>
      </c>
      <c r="N1994" s="1" t="n">
        <v>2</v>
      </c>
      <c r="O1994" s="1" t="n">
        <v>24</v>
      </c>
      <c r="P1994" s="1" t="s">
        <v>2455</v>
      </c>
    </row>
    <row r="1995" customFormat="false" ht="15" hidden="false" customHeight="true" outlineLevel="0" collapsed="false">
      <c r="A1995" s="1" t="n">
        <v>2</v>
      </c>
      <c r="B1995" s="75" t="n">
        <v>46196</v>
      </c>
      <c r="C1995" s="1" t="n">
        <v>6</v>
      </c>
      <c r="D1995" s="1" t="s">
        <v>2564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2608</v>
      </c>
      <c r="N1995" s="1" t="n">
        <v>20</v>
      </c>
      <c r="O1995" s="1" t="n">
        <v>160</v>
      </c>
      <c r="P1995" s="1" t="s">
        <v>2455</v>
      </c>
    </row>
    <row r="1996" customFormat="false" ht="15" hidden="false" customHeight="true" outlineLevel="0" collapsed="false">
      <c r="A1996" s="1" t="n">
        <v>2</v>
      </c>
      <c r="B1996" s="75" t="n">
        <v>46196</v>
      </c>
      <c r="C1996" s="1" t="n">
        <v>6</v>
      </c>
      <c r="D1996" s="1" t="s">
        <v>2564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2556</v>
      </c>
      <c r="N1996" s="1" t="n">
        <v>4</v>
      </c>
      <c r="O1996" s="1" t="n">
        <v>28</v>
      </c>
      <c r="P1996" s="1" t="s">
        <v>2455</v>
      </c>
    </row>
    <row r="1997" customFormat="false" ht="15" hidden="false" customHeight="true" outlineLevel="0" collapsed="false">
      <c r="A1997" s="1" t="n">
        <v>2</v>
      </c>
      <c r="B1997" s="75" t="n">
        <v>46196</v>
      </c>
      <c r="C1997" s="1" t="n">
        <v>6</v>
      </c>
      <c r="D1997" s="1" t="s">
        <v>2564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2557</v>
      </c>
      <c r="N1997" s="1" t="n">
        <v>30</v>
      </c>
      <c r="O1997" s="1" t="n">
        <v>90</v>
      </c>
      <c r="P1997" s="1" t="s">
        <v>2455</v>
      </c>
    </row>
    <row r="1998" customFormat="false" ht="15" hidden="false" customHeight="true" outlineLevel="0" collapsed="false">
      <c r="A1998" s="1" t="n">
        <v>2</v>
      </c>
      <c r="B1998" s="75" t="n">
        <v>46196</v>
      </c>
      <c r="C1998" s="1" t="n">
        <v>6</v>
      </c>
      <c r="D1998" s="1" t="s">
        <v>2564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2558</v>
      </c>
      <c r="N1998" s="1" t="n">
        <v>14</v>
      </c>
      <c r="O1998" s="1" t="n">
        <v>49</v>
      </c>
      <c r="P1998" s="1" t="s">
        <v>2455</v>
      </c>
    </row>
    <row r="1999" customFormat="false" ht="15" hidden="false" customHeight="true" outlineLevel="0" collapsed="false">
      <c r="A1999" s="1" t="n">
        <v>2</v>
      </c>
      <c r="B1999" s="75" t="n">
        <v>46196</v>
      </c>
      <c r="C1999" s="1" t="n">
        <v>6</v>
      </c>
      <c r="D1999" s="1" t="s">
        <v>2564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2610</v>
      </c>
      <c r="N1999" s="1" t="n">
        <v>13</v>
      </c>
      <c r="O1999" s="1" t="n">
        <v>115.44</v>
      </c>
      <c r="P1999" s="1" t="s">
        <v>2455</v>
      </c>
    </row>
    <row r="2000" customFormat="false" ht="15" hidden="false" customHeight="true" outlineLevel="0" collapsed="false">
      <c r="A2000" s="1" t="n">
        <v>2</v>
      </c>
      <c r="B2000" s="75" t="n">
        <v>46196</v>
      </c>
      <c r="C2000" s="1" t="n">
        <v>6</v>
      </c>
      <c r="D2000" s="1" t="s">
        <v>2564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2611</v>
      </c>
      <c r="N2000" s="1" t="n">
        <v>6</v>
      </c>
      <c r="O2000" s="1" t="n">
        <v>60</v>
      </c>
      <c r="P2000" s="1" t="s">
        <v>2455</v>
      </c>
    </row>
    <row r="2001" customFormat="false" ht="15" hidden="false" customHeight="true" outlineLevel="0" collapsed="false">
      <c r="A2001" s="1" t="n">
        <v>2</v>
      </c>
      <c r="B2001" s="75" t="n">
        <v>46196</v>
      </c>
      <c r="C2001" s="1" t="n">
        <v>6</v>
      </c>
      <c r="D2001" s="1" t="s">
        <v>2564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2560</v>
      </c>
      <c r="N2001" s="1" t="n">
        <v>40</v>
      </c>
      <c r="O2001" s="1" t="n">
        <v>240</v>
      </c>
      <c r="P2001" s="1" t="s">
        <v>2455</v>
      </c>
    </row>
    <row r="2002" customFormat="false" ht="15" hidden="false" customHeight="true" outlineLevel="0" collapsed="false">
      <c r="A2002" s="1" t="n">
        <v>2</v>
      </c>
      <c r="B2002" s="75" t="n">
        <v>46196</v>
      </c>
      <c r="C2002" s="1" t="n">
        <v>6</v>
      </c>
      <c r="D2002" s="1" t="s">
        <v>2564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2561</v>
      </c>
      <c r="N2002" s="1" t="n">
        <v>40</v>
      </c>
      <c r="O2002" s="1" t="n">
        <v>240</v>
      </c>
      <c r="P2002" s="1" t="s">
        <v>2455</v>
      </c>
    </row>
    <row r="2003" customFormat="false" ht="15" hidden="false" customHeight="true" outlineLevel="0" collapsed="false">
      <c r="A2003" s="1" t="n">
        <v>2</v>
      </c>
      <c r="B2003" s="75" t="n">
        <v>46196</v>
      </c>
      <c r="C2003" s="1" t="n">
        <v>6</v>
      </c>
      <c r="D2003" s="1" t="s">
        <v>2564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2562</v>
      </c>
      <c r="N2003" s="1" t="n">
        <v>10</v>
      </c>
      <c r="O2003" s="1" t="n">
        <v>30</v>
      </c>
      <c r="P2003" s="1" t="s">
        <v>2455</v>
      </c>
    </row>
    <row r="2004" customFormat="false" ht="15" hidden="false" customHeight="true" outlineLevel="0" collapsed="false">
      <c r="A2004" s="1" t="n">
        <v>2</v>
      </c>
      <c r="B2004" s="75" t="n">
        <v>46196</v>
      </c>
      <c r="C2004" s="1" t="n">
        <v>20</v>
      </c>
      <c r="D2004" s="1" t="s">
        <v>3612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3613</v>
      </c>
      <c r="N2004" s="1" t="n">
        <v>1</v>
      </c>
      <c r="O2004" s="1" t="n">
        <v>1657</v>
      </c>
      <c r="P2004" s="1" t="s">
        <v>2455</v>
      </c>
    </row>
    <row r="2005" customFormat="false" ht="15" hidden="false" customHeight="true" outlineLevel="0" collapsed="false">
      <c r="A2005" s="1" t="n">
        <v>2</v>
      </c>
      <c r="B2005" s="75" t="n">
        <v>46196</v>
      </c>
      <c r="C2005" s="1" t="n">
        <v>39</v>
      </c>
      <c r="D2005" s="1" t="s">
        <v>3309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3614</v>
      </c>
      <c r="N2005" s="1" t="n">
        <v>10</v>
      </c>
      <c r="O2005" s="1" t="n">
        <v>309.4</v>
      </c>
      <c r="P2005" s="1" t="s">
        <v>2455</v>
      </c>
    </row>
    <row r="2006" customFormat="false" ht="15" hidden="false" customHeight="true" outlineLevel="0" collapsed="false">
      <c r="A2006" s="1" t="n">
        <v>2</v>
      </c>
      <c r="B2006" s="75" t="n">
        <v>46196</v>
      </c>
      <c r="C2006" s="1" t="n">
        <v>39</v>
      </c>
      <c r="D2006" s="1" t="s">
        <v>3309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3615</v>
      </c>
      <c r="N2006" s="1" t="n">
        <v>2</v>
      </c>
      <c r="O2006" s="1" t="n">
        <v>325.92</v>
      </c>
      <c r="P2006" s="1" t="s">
        <v>2455</v>
      </c>
    </row>
    <row r="2007" customFormat="false" ht="15" hidden="false" customHeight="true" outlineLevel="0" collapsed="false">
      <c r="A2007" s="1" t="n">
        <v>2</v>
      </c>
      <c r="B2007" s="75" t="n">
        <v>46196</v>
      </c>
      <c r="C2007" s="1" t="n">
        <v>39</v>
      </c>
      <c r="D2007" s="1" t="s">
        <v>3309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3616</v>
      </c>
      <c r="N2007" s="1" t="n">
        <v>5</v>
      </c>
      <c r="O2007" s="1" t="n">
        <v>160</v>
      </c>
      <c r="P2007" s="1" t="s">
        <v>2455</v>
      </c>
    </row>
    <row r="2008" customFormat="false" ht="15" hidden="false" customHeight="true" outlineLevel="0" collapsed="false">
      <c r="A2008" s="1" t="n">
        <v>2</v>
      </c>
      <c r="B2008" s="75" t="n">
        <v>46196</v>
      </c>
      <c r="C2008" s="1" t="n">
        <v>39</v>
      </c>
      <c r="D2008" s="1" t="s">
        <v>3309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3617</v>
      </c>
      <c r="N2008" s="1" t="n">
        <v>50</v>
      </c>
      <c r="O2008" s="1" t="n">
        <v>264.9</v>
      </c>
      <c r="P2008" s="1" t="s">
        <v>2455</v>
      </c>
    </row>
    <row r="2009" customFormat="false" ht="15" hidden="false" customHeight="true" outlineLevel="0" collapsed="false">
      <c r="A2009" s="1" t="n">
        <v>2</v>
      </c>
      <c r="B2009" s="75" t="n">
        <v>46196</v>
      </c>
      <c r="C2009" s="1" t="n">
        <v>39</v>
      </c>
      <c r="D2009" s="1" t="s">
        <v>3309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3618</v>
      </c>
      <c r="N2009" s="1" t="n">
        <v>120</v>
      </c>
      <c r="O2009" s="1" t="n">
        <v>954.6</v>
      </c>
      <c r="P2009" s="1" t="s">
        <v>2455</v>
      </c>
    </row>
    <row r="2010" customFormat="false" ht="15" hidden="false" customHeight="true" outlineLevel="0" collapsed="false">
      <c r="A2010" s="1" t="n">
        <v>2</v>
      </c>
      <c r="B2010" s="75" t="n">
        <v>46196</v>
      </c>
      <c r="C2010" s="1" t="n">
        <v>39</v>
      </c>
      <c r="D2010" s="1" t="s">
        <v>3309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3619</v>
      </c>
      <c r="N2010" s="1" t="n">
        <v>60</v>
      </c>
      <c r="O2010" s="1" t="n">
        <v>832.8</v>
      </c>
      <c r="P2010" s="1" t="s">
        <v>2455</v>
      </c>
    </row>
    <row r="2011" customFormat="false" ht="15" hidden="false" customHeight="true" outlineLevel="0" collapsed="false">
      <c r="A2011" s="1" t="n">
        <v>2</v>
      </c>
      <c r="B2011" s="75" t="n">
        <v>46197</v>
      </c>
      <c r="C2011" s="1" t="n">
        <v>1</v>
      </c>
      <c r="D2011" s="1" t="s">
        <v>2453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2520</v>
      </c>
      <c r="N2011" s="1" t="n">
        <v>10</v>
      </c>
      <c r="O2011" s="1" t="n">
        <v>120</v>
      </c>
      <c r="P2011" s="1" t="s">
        <v>2455</v>
      </c>
    </row>
    <row r="2012" customFormat="false" ht="15" hidden="false" customHeight="true" outlineLevel="0" collapsed="false">
      <c r="A2012" s="1" t="n">
        <v>2</v>
      </c>
      <c r="B2012" s="75" t="n">
        <v>46197</v>
      </c>
      <c r="C2012" s="1" t="n">
        <v>1</v>
      </c>
      <c r="D2012" s="1" t="s">
        <v>2453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2521</v>
      </c>
      <c r="N2012" s="1" t="n">
        <v>5</v>
      </c>
      <c r="O2012" s="1" t="n">
        <v>20</v>
      </c>
      <c r="P2012" s="1" t="s">
        <v>2455</v>
      </c>
    </row>
    <row r="2013" customFormat="false" ht="15" hidden="false" customHeight="true" outlineLevel="0" collapsed="false">
      <c r="A2013" s="1" t="n">
        <v>2</v>
      </c>
      <c r="B2013" s="75" t="n">
        <v>46197</v>
      </c>
      <c r="C2013" s="1" t="n">
        <v>1</v>
      </c>
      <c r="D2013" s="1" t="s">
        <v>2453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2520</v>
      </c>
      <c r="N2013" s="1" t="n">
        <v>10</v>
      </c>
      <c r="O2013" s="1" t="n">
        <v>120</v>
      </c>
      <c r="P2013" s="1" t="s">
        <v>2455</v>
      </c>
    </row>
    <row r="2014" customFormat="false" ht="15" hidden="false" customHeight="true" outlineLevel="0" collapsed="false">
      <c r="A2014" s="1" t="n">
        <v>2</v>
      </c>
      <c r="B2014" s="75" t="n">
        <v>46197</v>
      </c>
      <c r="C2014" s="1" t="n">
        <v>1</v>
      </c>
      <c r="D2014" s="1" t="s">
        <v>2453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2521</v>
      </c>
      <c r="N2014" s="1" t="n">
        <v>5</v>
      </c>
      <c r="O2014" s="1" t="n">
        <v>20</v>
      </c>
      <c r="P2014" s="1" t="s">
        <v>2455</v>
      </c>
    </row>
    <row r="2015" customFormat="false" ht="15" hidden="false" customHeight="true" outlineLevel="0" collapsed="false">
      <c r="A2015" s="1" t="n">
        <v>2</v>
      </c>
      <c r="B2015" s="75" t="n">
        <v>46197</v>
      </c>
      <c r="C2015" s="1" t="n">
        <v>1</v>
      </c>
      <c r="D2015" s="1" t="s">
        <v>2453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2520</v>
      </c>
      <c r="N2015" s="1" t="n">
        <v>15</v>
      </c>
      <c r="O2015" s="1" t="n">
        <v>180</v>
      </c>
      <c r="P2015" s="1" t="s">
        <v>2455</v>
      </c>
    </row>
    <row r="2016" customFormat="false" ht="15" hidden="false" customHeight="true" outlineLevel="0" collapsed="false">
      <c r="A2016" s="1" t="n">
        <v>2</v>
      </c>
      <c r="B2016" s="75" t="n">
        <v>46197</v>
      </c>
      <c r="C2016" s="1" t="n">
        <v>1</v>
      </c>
      <c r="D2016" s="1" t="s">
        <v>2453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2521</v>
      </c>
      <c r="N2016" s="1" t="n">
        <v>5</v>
      </c>
      <c r="O2016" s="1" t="n">
        <v>20</v>
      </c>
      <c r="P2016" s="1" t="s">
        <v>2455</v>
      </c>
    </row>
    <row r="2017" customFormat="false" ht="15" hidden="false" customHeight="true" outlineLevel="0" collapsed="false">
      <c r="A2017" s="1" t="n">
        <v>2</v>
      </c>
      <c r="B2017" s="75" t="n">
        <v>46197</v>
      </c>
      <c r="C2017" s="1" t="n">
        <v>1</v>
      </c>
      <c r="D2017" s="1" t="s">
        <v>2453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2520</v>
      </c>
      <c r="N2017" s="1" t="n">
        <v>10</v>
      </c>
      <c r="O2017" s="1" t="n">
        <v>120</v>
      </c>
      <c r="P2017" s="1" t="s">
        <v>2455</v>
      </c>
    </row>
    <row r="2018" customFormat="false" ht="15" hidden="false" customHeight="true" outlineLevel="0" collapsed="false">
      <c r="A2018" s="1" t="n">
        <v>2</v>
      </c>
      <c r="B2018" s="75" t="n">
        <v>46197</v>
      </c>
      <c r="C2018" s="1" t="n">
        <v>1</v>
      </c>
      <c r="D2018" s="1" t="s">
        <v>2453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3620</v>
      </c>
      <c r="N2018" s="1" t="n">
        <v>25</v>
      </c>
      <c r="O2018" s="1" t="n">
        <v>110</v>
      </c>
      <c r="P2018" s="1" t="s">
        <v>2455</v>
      </c>
    </row>
    <row r="2019" customFormat="false" ht="15" hidden="false" customHeight="true" outlineLevel="0" collapsed="false">
      <c r="A2019" s="1" t="n">
        <v>2</v>
      </c>
      <c r="B2019" s="75" t="n">
        <v>46197</v>
      </c>
      <c r="C2019" s="1" t="n">
        <v>1</v>
      </c>
      <c r="D2019" s="1" t="s">
        <v>2453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3621</v>
      </c>
      <c r="N2019" s="1" t="n">
        <v>75</v>
      </c>
      <c r="O2019" s="1" t="n">
        <v>735</v>
      </c>
      <c r="P2019" s="1" t="s">
        <v>2455</v>
      </c>
    </row>
    <row r="2020" customFormat="false" ht="15" hidden="false" customHeight="true" outlineLevel="0" collapsed="false">
      <c r="A2020" s="1" t="n">
        <v>2</v>
      </c>
      <c r="B2020" s="75" t="n">
        <v>46197</v>
      </c>
      <c r="C2020" s="1" t="n">
        <v>1</v>
      </c>
      <c r="D2020" s="1" t="s">
        <v>2453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2454</v>
      </c>
      <c r="N2020" s="1" t="n">
        <v>10</v>
      </c>
      <c r="O2020" s="1" t="n">
        <v>49.9</v>
      </c>
      <c r="P2020" s="1" t="s">
        <v>2455</v>
      </c>
    </row>
    <row r="2021" customFormat="false" ht="15" hidden="false" customHeight="true" outlineLevel="0" collapsed="false">
      <c r="A2021" s="1" t="n">
        <v>2</v>
      </c>
      <c r="B2021" s="75" t="n">
        <v>46197</v>
      </c>
      <c r="C2021" s="1" t="n">
        <v>1</v>
      </c>
      <c r="D2021" s="1" t="s">
        <v>2453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2456</v>
      </c>
      <c r="N2021" s="1" t="n">
        <v>20</v>
      </c>
      <c r="O2021" s="1" t="n">
        <v>90</v>
      </c>
      <c r="P2021" s="1" t="s">
        <v>2455</v>
      </c>
    </row>
    <row r="2022" customFormat="false" ht="15" hidden="false" customHeight="true" outlineLevel="0" collapsed="false">
      <c r="A2022" s="1" t="n">
        <v>2</v>
      </c>
      <c r="B2022" s="75" t="n">
        <v>46197</v>
      </c>
      <c r="C2022" s="1" t="n">
        <v>1</v>
      </c>
      <c r="D2022" s="1" t="s">
        <v>2453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2956</v>
      </c>
      <c r="N2022" s="1" t="n">
        <v>5</v>
      </c>
      <c r="O2022" s="1" t="n">
        <v>22.5</v>
      </c>
      <c r="P2022" s="1" t="s">
        <v>2455</v>
      </c>
    </row>
    <row r="2023" customFormat="false" ht="15" hidden="false" customHeight="true" outlineLevel="0" collapsed="false">
      <c r="A2023" s="1" t="n">
        <v>2</v>
      </c>
      <c r="B2023" s="75" t="n">
        <v>46197</v>
      </c>
      <c r="C2023" s="1" t="n">
        <v>1</v>
      </c>
      <c r="D2023" s="1" t="s">
        <v>2453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2595</v>
      </c>
      <c r="N2023" s="1" t="n">
        <v>5</v>
      </c>
      <c r="O2023" s="1" t="n">
        <v>22.5</v>
      </c>
      <c r="P2023" s="1" t="s">
        <v>2455</v>
      </c>
    </row>
    <row r="2024" customFormat="false" ht="15" hidden="false" customHeight="true" outlineLevel="0" collapsed="false">
      <c r="A2024" s="1" t="n">
        <v>2</v>
      </c>
      <c r="B2024" s="75" t="n">
        <v>46197</v>
      </c>
      <c r="C2024" s="1" t="n">
        <v>1</v>
      </c>
      <c r="D2024" s="1" t="s">
        <v>2453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2458</v>
      </c>
      <c r="N2024" s="1" t="n">
        <v>10</v>
      </c>
      <c r="O2024" s="1" t="n">
        <v>49.9</v>
      </c>
      <c r="P2024" s="1" t="s">
        <v>2455</v>
      </c>
    </row>
    <row r="2025" customFormat="false" ht="15" hidden="false" customHeight="true" outlineLevel="0" collapsed="false">
      <c r="A2025" s="1" t="n">
        <v>2</v>
      </c>
      <c r="B2025" s="75" t="n">
        <v>46197</v>
      </c>
      <c r="C2025" s="1" t="n">
        <v>1</v>
      </c>
      <c r="D2025" s="1" t="s">
        <v>2453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2454</v>
      </c>
      <c r="N2025" s="1" t="n">
        <v>15</v>
      </c>
      <c r="O2025" s="1" t="n">
        <v>74.85</v>
      </c>
      <c r="P2025" s="1" t="s">
        <v>2455</v>
      </c>
    </row>
    <row r="2026" customFormat="false" ht="15" hidden="false" customHeight="true" outlineLevel="0" collapsed="false">
      <c r="A2026" s="1" t="n">
        <v>2</v>
      </c>
      <c r="B2026" s="75" t="n">
        <v>46197</v>
      </c>
      <c r="C2026" s="1" t="n">
        <v>1</v>
      </c>
      <c r="D2026" s="1" t="s">
        <v>2453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2456</v>
      </c>
      <c r="N2026" s="1" t="n">
        <v>30</v>
      </c>
      <c r="O2026" s="1" t="n">
        <v>135</v>
      </c>
      <c r="P2026" s="1" t="s">
        <v>2455</v>
      </c>
    </row>
    <row r="2027" customFormat="false" ht="15" hidden="false" customHeight="true" outlineLevel="0" collapsed="false">
      <c r="A2027" s="1" t="n">
        <v>2</v>
      </c>
      <c r="B2027" s="75" t="n">
        <v>46197</v>
      </c>
      <c r="C2027" s="1" t="n">
        <v>1</v>
      </c>
      <c r="D2027" s="1" t="s">
        <v>2453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2457</v>
      </c>
      <c r="N2027" s="1" t="n">
        <v>7</v>
      </c>
      <c r="O2027" s="1" t="n">
        <v>34.93</v>
      </c>
      <c r="P2027" s="1" t="s">
        <v>2455</v>
      </c>
    </row>
    <row r="2028" customFormat="false" ht="15" hidden="false" customHeight="true" outlineLevel="0" collapsed="false">
      <c r="A2028" s="1" t="n">
        <v>2</v>
      </c>
      <c r="B2028" s="75" t="n">
        <v>46197</v>
      </c>
      <c r="C2028" s="1" t="n">
        <v>1</v>
      </c>
      <c r="D2028" s="1" t="s">
        <v>2453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2956</v>
      </c>
      <c r="N2028" s="1" t="n">
        <v>5</v>
      </c>
      <c r="O2028" s="1" t="n">
        <v>22.5</v>
      </c>
      <c r="P2028" s="1" t="s">
        <v>2455</v>
      </c>
    </row>
    <row r="2029" customFormat="false" ht="15" hidden="false" customHeight="true" outlineLevel="0" collapsed="false">
      <c r="A2029" s="1" t="n">
        <v>2</v>
      </c>
      <c r="B2029" s="75" t="n">
        <v>46197</v>
      </c>
      <c r="C2029" s="1" t="n">
        <v>1</v>
      </c>
      <c r="D2029" s="1" t="s">
        <v>2453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2458</v>
      </c>
      <c r="N2029" s="1" t="n">
        <v>8</v>
      </c>
      <c r="O2029" s="1" t="n">
        <v>39.92</v>
      </c>
      <c r="P2029" s="1" t="s">
        <v>2455</v>
      </c>
    </row>
    <row r="2030" customFormat="false" ht="15" hidden="false" customHeight="true" outlineLevel="0" collapsed="false">
      <c r="A2030" s="1" t="n">
        <v>2</v>
      </c>
      <c r="B2030" s="75" t="n">
        <v>46197</v>
      </c>
      <c r="C2030" s="1" t="n">
        <v>1</v>
      </c>
      <c r="D2030" s="1" t="s">
        <v>2453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3622</v>
      </c>
      <c r="N2030" s="1" t="n">
        <v>3</v>
      </c>
      <c r="O2030" s="1" t="n">
        <v>557.16</v>
      </c>
      <c r="P2030" s="1" t="s">
        <v>2455</v>
      </c>
    </row>
    <row r="2031" customFormat="false" ht="15" hidden="false" customHeight="true" outlineLevel="0" collapsed="false">
      <c r="A2031" s="1" t="n">
        <v>2</v>
      </c>
      <c r="B2031" s="75" t="n">
        <v>46197</v>
      </c>
      <c r="C2031" s="1" t="n">
        <v>1</v>
      </c>
      <c r="D2031" s="1" t="s">
        <v>2453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3623</v>
      </c>
      <c r="N2031" s="1" t="n">
        <v>151.5</v>
      </c>
      <c r="O2031" s="1" t="n">
        <v>1117.05</v>
      </c>
      <c r="P2031" s="1" t="s">
        <v>2455</v>
      </c>
    </row>
    <row r="2032" customFormat="false" ht="15" hidden="false" customHeight="true" outlineLevel="0" collapsed="false">
      <c r="A2032" s="1" t="n">
        <v>2</v>
      </c>
      <c r="B2032" s="75" t="n">
        <v>46197</v>
      </c>
      <c r="C2032" s="1" t="n">
        <v>1</v>
      </c>
      <c r="D2032" s="1" t="s">
        <v>2453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3624</v>
      </c>
      <c r="N2032" s="1" t="n">
        <v>151.5</v>
      </c>
      <c r="O2032" s="1" t="n">
        <v>1003.2</v>
      </c>
      <c r="P2032" s="1" t="s">
        <v>2455</v>
      </c>
    </row>
    <row r="2033" customFormat="false" ht="15" hidden="false" customHeight="true" outlineLevel="0" collapsed="false">
      <c r="A2033" s="1" t="n">
        <v>2</v>
      </c>
      <c r="B2033" s="75" t="n">
        <v>46197</v>
      </c>
      <c r="C2033" s="1" t="n">
        <v>1</v>
      </c>
      <c r="D2033" s="1" t="s">
        <v>2453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3625</v>
      </c>
      <c r="N2033" s="1" t="n">
        <v>101</v>
      </c>
      <c r="O2033" s="1" t="n">
        <v>730.7</v>
      </c>
      <c r="P2033" s="1" t="s">
        <v>2455</v>
      </c>
    </row>
    <row r="2034" customFormat="false" ht="15" hidden="false" customHeight="true" outlineLevel="0" collapsed="false">
      <c r="A2034" s="1" t="n">
        <v>2</v>
      </c>
      <c r="B2034" s="75" t="n">
        <v>46197</v>
      </c>
      <c r="C2034" s="1" t="n">
        <v>1</v>
      </c>
      <c r="D2034" s="1" t="s">
        <v>2453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3626</v>
      </c>
      <c r="N2034" s="1" t="n">
        <v>5</v>
      </c>
      <c r="O2034" s="1" t="n">
        <v>452.4</v>
      </c>
      <c r="P2034" s="1" t="s">
        <v>2455</v>
      </c>
    </row>
    <row r="2035" customFormat="false" ht="15" hidden="false" customHeight="true" outlineLevel="0" collapsed="false">
      <c r="A2035" s="1" t="n">
        <v>2</v>
      </c>
      <c r="B2035" s="75" t="n">
        <v>46197</v>
      </c>
      <c r="C2035" s="1" t="n">
        <v>1</v>
      </c>
      <c r="D2035" s="1" t="s">
        <v>2453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3627</v>
      </c>
      <c r="N2035" s="1" t="n">
        <v>101</v>
      </c>
      <c r="O2035" s="1" t="n">
        <v>754.6</v>
      </c>
      <c r="P2035" s="1" t="s">
        <v>2455</v>
      </c>
    </row>
    <row r="2036" customFormat="false" ht="15" hidden="false" customHeight="true" outlineLevel="0" collapsed="false">
      <c r="A2036" s="1" t="n">
        <v>2</v>
      </c>
      <c r="B2036" s="75" t="n">
        <v>46197</v>
      </c>
      <c r="C2036" s="1" t="n">
        <v>1</v>
      </c>
      <c r="D2036" s="1" t="s">
        <v>2453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3628</v>
      </c>
      <c r="N2036" s="1" t="n">
        <v>8</v>
      </c>
      <c r="O2036" s="1" t="n">
        <v>1793.04</v>
      </c>
      <c r="P2036" s="1" t="s">
        <v>2455</v>
      </c>
    </row>
    <row r="2037" customFormat="false" ht="15" hidden="false" customHeight="true" outlineLevel="0" collapsed="false">
      <c r="A2037" s="1" t="n">
        <v>2</v>
      </c>
      <c r="B2037" s="75" t="n">
        <v>46197</v>
      </c>
      <c r="C2037" s="1" t="n">
        <v>1</v>
      </c>
      <c r="D2037" s="1" t="s">
        <v>2453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3629</v>
      </c>
      <c r="N2037" s="1" t="n">
        <v>2</v>
      </c>
      <c r="O2037" s="1" t="n">
        <v>400.9</v>
      </c>
      <c r="P2037" s="1" t="s">
        <v>2455</v>
      </c>
    </row>
    <row r="2038" customFormat="false" ht="15" hidden="false" customHeight="true" outlineLevel="0" collapsed="false">
      <c r="A2038" s="1" t="n">
        <v>2</v>
      </c>
      <c r="B2038" s="75" t="n">
        <v>46197</v>
      </c>
      <c r="C2038" s="1" t="n">
        <v>1</v>
      </c>
      <c r="D2038" s="1" t="s">
        <v>2453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3630</v>
      </c>
      <c r="N2038" s="1" t="n">
        <v>10</v>
      </c>
      <c r="O2038" s="1" t="n">
        <v>1185.3</v>
      </c>
      <c r="P2038" s="1" t="s">
        <v>2455</v>
      </c>
    </row>
    <row r="2039" customFormat="false" ht="15" hidden="false" customHeight="true" outlineLevel="0" collapsed="false">
      <c r="A2039" s="1" t="n">
        <v>2</v>
      </c>
      <c r="B2039" s="75" t="n">
        <v>46197</v>
      </c>
      <c r="C2039" s="1" t="n">
        <v>1</v>
      </c>
      <c r="D2039" s="1" t="s">
        <v>2453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3631</v>
      </c>
      <c r="N2039" s="1" t="n">
        <v>12</v>
      </c>
      <c r="O2039" s="1" t="n">
        <v>39</v>
      </c>
      <c r="P2039" s="1" t="s">
        <v>2455</v>
      </c>
    </row>
    <row r="2040" customFormat="false" ht="15" hidden="false" customHeight="true" outlineLevel="0" collapsed="false">
      <c r="A2040" s="1" t="n">
        <v>2</v>
      </c>
      <c r="B2040" s="75" t="n">
        <v>46197</v>
      </c>
      <c r="C2040" s="1" t="n">
        <v>1</v>
      </c>
      <c r="D2040" s="1" t="s">
        <v>2453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3632</v>
      </c>
      <c r="N2040" s="1" t="n">
        <v>12</v>
      </c>
      <c r="O2040" s="1" t="n">
        <v>52.8</v>
      </c>
      <c r="P2040" s="1" t="s">
        <v>2455</v>
      </c>
    </row>
    <row r="2041" customFormat="false" ht="15" hidden="false" customHeight="true" outlineLevel="0" collapsed="false">
      <c r="A2041" s="1" t="n">
        <v>2</v>
      </c>
      <c r="B2041" s="75" t="n">
        <v>46197</v>
      </c>
      <c r="C2041" s="1" t="n">
        <v>1</v>
      </c>
      <c r="D2041" s="1" t="s">
        <v>2453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3633</v>
      </c>
      <c r="N2041" s="1" t="n">
        <v>12</v>
      </c>
      <c r="O2041" s="1" t="n">
        <v>70.8</v>
      </c>
      <c r="P2041" s="1" t="s">
        <v>2455</v>
      </c>
    </row>
    <row r="2042" customFormat="false" ht="15" hidden="false" customHeight="true" outlineLevel="0" collapsed="false">
      <c r="A2042" s="1" t="n">
        <v>2</v>
      </c>
      <c r="B2042" s="75" t="n">
        <v>46197</v>
      </c>
      <c r="C2042" s="1" t="n">
        <v>1</v>
      </c>
      <c r="D2042" s="1" t="s">
        <v>2453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3634</v>
      </c>
      <c r="N2042" s="1" t="n">
        <v>12</v>
      </c>
      <c r="O2042" s="1" t="n">
        <v>115.2</v>
      </c>
      <c r="P2042" s="1" t="s">
        <v>2455</v>
      </c>
    </row>
    <row r="2043" customFormat="false" ht="15" hidden="false" customHeight="true" outlineLevel="0" collapsed="false">
      <c r="A2043" s="1" t="n">
        <v>2</v>
      </c>
      <c r="B2043" s="75" t="n">
        <v>46197</v>
      </c>
      <c r="C2043" s="1" t="n">
        <v>1</v>
      </c>
      <c r="D2043" s="1" t="s">
        <v>2453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3635</v>
      </c>
      <c r="N2043" s="1" t="n">
        <v>30</v>
      </c>
      <c r="O2043" s="1" t="n">
        <v>69</v>
      </c>
      <c r="P2043" s="1" t="s">
        <v>2455</v>
      </c>
    </row>
    <row r="2044" customFormat="false" ht="15" hidden="false" customHeight="true" outlineLevel="0" collapsed="false">
      <c r="A2044" s="1" t="n">
        <v>2</v>
      </c>
      <c r="B2044" s="75" t="n">
        <v>46197</v>
      </c>
      <c r="C2044" s="1" t="n">
        <v>1</v>
      </c>
      <c r="D2044" s="1" t="s">
        <v>2453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3636</v>
      </c>
      <c r="N2044" s="1" t="n">
        <v>12</v>
      </c>
      <c r="O2044" s="1" t="n">
        <v>126</v>
      </c>
      <c r="P2044" s="1" t="s">
        <v>2455</v>
      </c>
    </row>
    <row r="2045" customFormat="false" ht="15" hidden="false" customHeight="true" outlineLevel="0" collapsed="false">
      <c r="A2045" s="1" t="n">
        <v>2</v>
      </c>
      <c r="B2045" s="75" t="n">
        <v>46197</v>
      </c>
      <c r="C2045" s="1" t="n">
        <v>1</v>
      </c>
      <c r="D2045" s="1" t="s">
        <v>2453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3637</v>
      </c>
      <c r="N2045" s="1" t="n">
        <v>24</v>
      </c>
      <c r="O2045" s="1" t="n">
        <v>57.6</v>
      </c>
      <c r="P2045" s="1" t="s">
        <v>2455</v>
      </c>
    </row>
    <row r="2046" customFormat="false" ht="15" hidden="false" customHeight="true" outlineLevel="0" collapsed="false">
      <c r="A2046" s="1" t="n">
        <v>2</v>
      </c>
      <c r="B2046" s="75" t="n">
        <v>46197</v>
      </c>
      <c r="C2046" s="1" t="n">
        <v>1</v>
      </c>
      <c r="D2046" s="1" t="s">
        <v>2453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3638</v>
      </c>
      <c r="N2046" s="1" t="n">
        <v>12</v>
      </c>
      <c r="O2046" s="1" t="n">
        <v>15</v>
      </c>
      <c r="P2046" s="1" t="s">
        <v>2455</v>
      </c>
    </row>
    <row r="2047" customFormat="false" ht="15" hidden="false" customHeight="true" outlineLevel="0" collapsed="false">
      <c r="A2047" s="1" t="n">
        <v>2</v>
      </c>
      <c r="B2047" s="75" t="n">
        <v>46197</v>
      </c>
      <c r="C2047" s="1" t="n">
        <v>1</v>
      </c>
      <c r="D2047" s="1" t="s">
        <v>2453</v>
      </c>
      <c r="E2047" s="1" t="n">
        <v>616</v>
      </c>
      <c r="F2047" s="1" t="s">
        <v>941</v>
      </c>
      <c r="I2047" s="1" t="n">
        <v>316130</v>
      </c>
      <c r="J2047" s="1" t="n">
        <v>37122</v>
      </c>
      <c r="K2047" s="1" t="n">
        <v>7896454300031</v>
      </c>
      <c r="L2047" s="1" t="s">
        <v>3639</v>
      </c>
      <c r="N2047" s="1" t="n">
        <v>24</v>
      </c>
      <c r="O2047" s="1" t="n">
        <v>201.6</v>
      </c>
      <c r="P2047" s="1" t="s">
        <v>2455</v>
      </c>
    </row>
    <row r="2048" customFormat="false" ht="15" hidden="false" customHeight="true" outlineLevel="0" collapsed="false">
      <c r="A2048" s="1" t="n">
        <v>2</v>
      </c>
      <c r="B2048" s="75" t="n">
        <v>46197</v>
      </c>
      <c r="C2048" s="1" t="n">
        <v>1</v>
      </c>
      <c r="D2048" s="1" t="s">
        <v>2453</v>
      </c>
      <c r="E2048" s="1" t="n">
        <v>616</v>
      </c>
      <c r="F2048" s="1" t="s">
        <v>941</v>
      </c>
      <c r="I2048" s="1" t="n">
        <v>316130</v>
      </c>
      <c r="J2048" s="1" t="n">
        <v>37123</v>
      </c>
      <c r="K2048" s="1" t="n">
        <v>7896454300048</v>
      </c>
      <c r="L2048" s="1" t="s">
        <v>3640</v>
      </c>
      <c r="N2048" s="1" t="n">
        <v>24</v>
      </c>
      <c r="O2048" s="1" t="n">
        <v>110.4</v>
      </c>
      <c r="P2048" s="1" t="s">
        <v>2455</v>
      </c>
    </row>
    <row r="2049" customFormat="false" ht="15" hidden="false" customHeight="true" outlineLevel="0" collapsed="false">
      <c r="A2049" s="1" t="n">
        <v>2</v>
      </c>
      <c r="B2049" s="75" t="n">
        <v>46197</v>
      </c>
      <c r="C2049" s="1" t="n">
        <v>1</v>
      </c>
      <c r="D2049" s="1" t="s">
        <v>2453</v>
      </c>
      <c r="E2049" s="1" t="n">
        <v>616</v>
      </c>
      <c r="F2049" s="1" t="s">
        <v>941</v>
      </c>
      <c r="I2049" s="1" t="n">
        <v>316130</v>
      </c>
      <c r="J2049" s="1" t="n">
        <v>38847</v>
      </c>
      <c r="K2049" s="1" t="n">
        <v>7891153073224</v>
      </c>
      <c r="L2049" s="1" t="s">
        <v>3641</v>
      </c>
      <c r="N2049" s="1" t="n">
        <v>24</v>
      </c>
      <c r="O2049" s="1" t="n">
        <v>100.8</v>
      </c>
      <c r="P2049" s="1" t="s">
        <v>2455</v>
      </c>
    </row>
    <row r="2050" customFormat="false" ht="15" hidden="false" customHeight="true" outlineLevel="0" collapsed="false">
      <c r="A2050" s="1" t="n">
        <v>2</v>
      </c>
      <c r="B2050" s="75" t="n">
        <v>46197</v>
      </c>
      <c r="C2050" s="1" t="n">
        <v>1</v>
      </c>
      <c r="D2050" s="1" t="s">
        <v>2453</v>
      </c>
      <c r="E2050" s="1" t="n">
        <v>616</v>
      </c>
      <c r="F2050" s="1" t="s">
        <v>941</v>
      </c>
      <c r="I2050" s="1" t="n">
        <v>316130</v>
      </c>
      <c r="J2050" s="1" t="n">
        <v>39490</v>
      </c>
      <c r="K2050" s="1" t="n">
        <v>7897571960016</v>
      </c>
      <c r="L2050" s="1" t="s">
        <v>3642</v>
      </c>
      <c r="N2050" s="1" t="n">
        <v>15</v>
      </c>
      <c r="O2050" s="1" t="n">
        <v>45</v>
      </c>
      <c r="P2050" s="1" t="s">
        <v>2455</v>
      </c>
    </row>
    <row r="2051" customFormat="false" ht="15" hidden="false" customHeight="true" outlineLevel="0" collapsed="false">
      <c r="A2051" s="1" t="n">
        <v>2</v>
      </c>
      <c r="B2051" s="75" t="n">
        <v>46197</v>
      </c>
      <c r="C2051" s="1" t="n">
        <v>1</v>
      </c>
      <c r="D2051" s="1" t="s">
        <v>2453</v>
      </c>
      <c r="E2051" s="1" t="n">
        <v>616</v>
      </c>
      <c r="F2051" s="1" t="s">
        <v>941</v>
      </c>
      <c r="I2051" s="1" t="n">
        <v>316130</v>
      </c>
      <c r="J2051" s="1" t="n">
        <v>39563</v>
      </c>
      <c r="K2051" s="1" t="n">
        <v>7897256245445</v>
      </c>
      <c r="L2051" s="1" t="s">
        <v>3643</v>
      </c>
      <c r="N2051" s="1" t="n">
        <v>12</v>
      </c>
      <c r="O2051" s="1" t="n">
        <v>19.2</v>
      </c>
      <c r="P2051" s="1" t="s">
        <v>2455</v>
      </c>
    </row>
    <row r="2052" customFormat="false" ht="15" hidden="false" customHeight="true" outlineLevel="0" collapsed="false">
      <c r="A2052" s="1" t="n">
        <v>2</v>
      </c>
      <c r="B2052" s="75" t="n">
        <v>46197</v>
      </c>
      <c r="C2052" s="1" t="n">
        <v>1</v>
      </c>
      <c r="D2052" s="1" t="s">
        <v>2453</v>
      </c>
      <c r="E2052" s="1" t="n">
        <v>616</v>
      </c>
      <c r="F2052" s="1" t="s">
        <v>941</v>
      </c>
      <c r="I2052" s="1" t="n">
        <v>316130</v>
      </c>
      <c r="J2052" s="1" t="n">
        <v>39620</v>
      </c>
      <c r="K2052" s="1" t="n">
        <v>7898543380634</v>
      </c>
      <c r="L2052" s="1" t="s">
        <v>3644</v>
      </c>
      <c r="N2052" s="1" t="n">
        <v>10</v>
      </c>
      <c r="O2052" s="1" t="n">
        <v>77</v>
      </c>
      <c r="P2052" s="1" t="s">
        <v>2455</v>
      </c>
    </row>
    <row r="2053" customFormat="false" ht="15" hidden="false" customHeight="true" outlineLevel="0" collapsed="false">
      <c r="A2053" s="1" t="n">
        <v>2</v>
      </c>
      <c r="B2053" s="75" t="n">
        <v>46197</v>
      </c>
      <c r="C2053" s="1" t="n">
        <v>1</v>
      </c>
      <c r="D2053" s="1" t="s">
        <v>2453</v>
      </c>
      <c r="E2053" s="1" t="n">
        <v>616</v>
      </c>
      <c r="F2053" s="1" t="s">
        <v>941</v>
      </c>
      <c r="I2053" s="1" t="n">
        <v>316130</v>
      </c>
      <c r="J2053" s="1" t="n">
        <v>40271</v>
      </c>
      <c r="K2053" s="1" t="n">
        <v>7898573160534</v>
      </c>
      <c r="L2053" s="1" t="s">
        <v>3645</v>
      </c>
      <c r="N2053" s="1" t="n">
        <v>10</v>
      </c>
      <c r="O2053" s="1" t="n">
        <v>36</v>
      </c>
      <c r="P2053" s="1" t="s">
        <v>2455</v>
      </c>
    </row>
    <row r="2054" customFormat="false" ht="15" hidden="false" customHeight="true" outlineLevel="0" collapsed="false">
      <c r="A2054" s="1" t="n">
        <v>2</v>
      </c>
      <c r="B2054" s="75" t="n">
        <v>46197</v>
      </c>
      <c r="C2054" s="1" t="n">
        <v>1</v>
      </c>
      <c r="D2054" s="1" t="s">
        <v>2453</v>
      </c>
      <c r="E2054" s="1" t="n">
        <v>616</v>
      </c>
      <c r="F2054" s="1" t="s">
        <v>941</v>
      </c>
      <c r="I2054" s="1" t="n">
        <v>316130</v>
      </c>
      <c r="J2054" s="1" t="n">
        <v>40294</v>
      </c>
      <c r="K2054" s="1" t="n">
        <v>7898573160268</v>
      </c>
      <c r="L2054" s="1" t="s">
        <v>3646</v>
      </c>
      <c r="N2054" s="1" t="n">
        <v>20</v>
      </c>
      <c r="O2054" s="1" t="n">
        <v>86</v>
      </c>
      <c r="P2054" s="1" t="s">
        <v>2455</v>
      </c>
    </row>
    <row r="2055" customFormat="false" ht="15" hidden="false" customHeight="true" outlineLevel="0" collapsed="false">
      <c r="A2055" s="1" t="n">
        <v>2</v>
      </c>
      <c r="B2055" s="75" t="n">
        <v>46197</v>
      </c>
      <c r="C2055" s="1" t="n">
        <v>1</v>
      </c>
      <c r="D2055" s="1" t="s">
        <v>2453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3647</v>
      </c>
      <c r="N2055" s="1" t="n">
        <v>10</v>
      </c>
      <c r="O2055" s="1" t="n">
        <v>77</v>
      </c>
      <c r="P2055" s="1" t="s">
        <v>2455</v>
      </c>
    </row>
    <row r="2056" customFormat="false" ht="15" hidden="false" customHeight="true" outlineLevel="0" collapsed="false">
      <c r="A2056" s="1" t="n">
        <v>2</v>
      </c>
      <c r="B2056" s="75" t="n">
        <v>46197</v>
      </c>
      <c r="C2056" s="1" t="n">
        <v>1</v>
      </c>
      <c r="D2056" s="1" t="s">
        <v>2453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3648</v>
      </c>
      <c r="N2056" s="1" t="n">
        <v>10</v>
      </c>
      <c r="O2056" s="1" t="n">
        <v>87</v>
      </c>
      <c r="P2056" s="1" t="s">
        <v>2455</v>
      </c>
    </row>
    <row r="2057" customFormat="false" ht="15" hidden="false" customHeight="true" outlineLevel="0" collapsed="false">
      <c r="A2057" s="1" t="n">
        <v>2</v>
      </c>
      <c r="B2057" s="75" t="n">
        <v>46197</v>
      </c>
      <c r="C2057" s="1" t="n">
        <v>1</v>
      </c>
      <c r="D2057" s="1" t="s">
        <v>2453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3649</v>
      </c>
      <c r="N2057" s="1" t="n">
        <v>15</v>
      </c>
      <c r="O2057" s="1" t="n">
        <v>39</v>
      </c>
      <c r="P2057" s="1" t="s">
        <v>2455</v>
      </c>
    </row>
    <row r="2058" customFormat="false" ht="15" hidden="false" customHeight="true" outlineLevel="0" collapsed="false">
      <c r="A2058" s="1" t="n">
        <v>2</v>
      </c>
      <c r="B2058" s="75" t="n">
        <v>46197</v>
      </c>
      <c r="C2058" s="1" t="n">
        <v>1</v>
      </c>
      <c r="D2058" s="1" t="s">
        <v>2453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3650</v>
      </c>
      <c r="N2058" s="1" t="n">
        <v>10</v>
      </c>
      <c r="O2058" s="1" t="n">
        <v>77</v>
      </c>
      <c r="P2058" s="1" t="s">
        <v>2455</v>
      </c>
    </row>
    <row r="2059" customFormat="false" ht="15" hidden="false" customHeight="true" outlineLevel="0" collapsed="false">
      <c r="A2059" s="1" t="n">
        <v>2</v>
      </c>
      <c r="B2059" s="75" t="n">
        <v>46197</v>
      </c>
      <c r="C2059" s="1" t="n">
        <v>1</v>
      </c>
      <c r="D2059" s="1" t="s">
        <v>2453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3651</v>
      </c>
      <c r="N2059" s="1" t="n">
        <v>10</v>
      </c>
      <c r="O2059" s="1" t="n">
        <v>39</v>
      </c>
      <c r="P2059" s="1" t="s">
        <v>2455</v>
      </c>
    </row>
    <row r="2060" customFormat="false" ht="15" hidden="false" customHeight="true" outlineLevel="0" collapsed="false">
      <c r="A2060" s="1" t="n">
        <v>2</v>
      </c>
      <c r="B2060" s="75" t="n">
        <v>46197</v>
      </c>
      <c r="C2060" s="1" t="n">
        <v>1</v>
      </c>
      <c r="D2060" s="1" t="s">
        <v>2453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3652</v>
      </c>
      <c r="N2060" s="1" t="n">
        <v>12</v>
      </c>
      <c r="O2060" s="1" t="n">
        <v>91.2</v>
      </c>
      <c r="P2060" s="1" t="s">
        <v>2455</v>
      </c>
    </row>
    <row r="2061" customFormat="false" ht="15" hidden="false" customHeight="true" outlineLevel="0" collapsed="false">
      <c r="A2061" s="1" t="n">
        <v>2</v>
      </c>
      <c r="B2061" s="75" t="n">
        <v>46197</v>
      </c>
      <c r="C2061" s="1" t="n">
        <v>1</v>
      </c>
      <c r="D2061" s="1" t="s">
        <v>2453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3653</v>
      </c>
      <c r="N2061" s="1" t="n">
        <v>9</v>
      </c>
      <c r="O2061" s="1" t="n">
        <v>39.6</v>
      </c>
      <c r="P2061" s="1" t="s">
        <v>2455</v>
      </c>
    </row>
    <row r="2062" customFormat="false" ht="15" hidden="false" customHeight="true" outlineLevel="0" collapsed="false">
      <c r="A2062" s="1" t="n">
        <v>2</v>
      </c>
      <c r="B2062" s="75" t="n">
        <v>46197</v>
      </c>
      <c r="C2062" s="1" t="n">
        <v>1</v>
      </c>
      <c r="D2062" s="1" t="s">
        <v>2453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3654</v>
      </c>
      <c r="N2062" s="1" t="n">
        <v>10</v>
      </c>
      <c r="O2062" s="1" t="n">
        <v>14</v>
      </c>
      <c r="P2062" s="1" t="s">
        <v>2455</v>
      </c>
    </row>
    <row r="2063" customFormat="false" ht="15" hidden="false" customHeight="true" outlineLevel="0" collapsed="false">
      <c r="A2063" s="1" t="n">
        <v>2</v>
      </c>
      <c r="B2063" s="75" t="n">
        <v>46197</v>
      </c>
      <c r="C2063" s="1" t="n">
        <v>1</v>
      </c>
      <c r="D2063" s="1" t="s">
        <v>2453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3655</v>
      </c>
      <c r="N2063" s="1" t="n">
        <v>8</v>
      </c>
      <c r="O2063" s="1" t="n">
        <v>48</v>
      </c>
      <c r="P2063" s="1" t="s">
        <v>2455</v>
      </c>
    </row>
    <row r="2064" customFormat="false" ht="15" hidden="false" customHeight="true" outlineLevel="0" collapsed="false">
      <c r="A2064" s="1" t="n">
        <v>2</v>
      </c>
      <c r="B2064" s="75" t="n">
        <v>46197</v>
      </c>
      <c r="C2064" s="1" t="n">
        <v>1</v>
      </c>
      <c r="D2064" s="1" t="s">
        <v>2453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3656</v>
      </c>
      <c r="N2064" s="1" t="n">
        <v>10</v>
      </c>
      <c r="O2064" s="1" t="n">
        <v>39</v>
      </c>
      <c r="P2064" s="1" t="s">
        <v>2455</v>
      </c>
    </row>
    <row r="2065" customFormat="false" ht="15" hidden="false" customHeight="true" outlineLevel="0" collapsed="false">
      <c r="A2065" s="1" t="n">
        <v>2</v>
      </c>
      <c r="B2065" s="75" t="n">
        <v>46197</v>
      </c>
      <c r="C2065" s="1" t="n">
        <v>1</v>
      </c>
      <c r="D2065" s="1" t="s">
        <v>2453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3657</v>
      </c>
      <c r="N2065" s="1" t="n">
        <v>10</v>
      </c>
      <c r="O2065" s="1" t="n">
        <v>39</v>
      </c>
      <c r="P2065" s="1" t="s">
        <v>2455</v>
      </c>
    </row>
    <row r="2066" customFormat="false" ht="15" hidden="false" customHeight="true" outlineLevel="0" collapsed="false">
      <c r="A2066" s="1" t="n">
        <v>2</v>
      </c>
      <c r="B2066" s="75" t="n">
        <v>46197</v>
      </c>
      <c r="C2066" s="1" t="n">
        <v>1</v>
      </c>
      <c r="D2066" s="1" t="s">
        <v>2453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3658</v>
      </c>
      <c r="N2066" s="1" t="n">
        <v>10</v>
      </c>
      <c r="O2066" s="1" t="n">
        <v>39</v>
      </c>
      <c r="P2066" s="1" t="s">
        <v>2455</v>
      </c>
    </row>
    <row r="2067" customFormat="false" ht="15" hidden="false" customHeight="true" outlineLevel="0" collapsed="false">
      <c r="A2067" s="1" t="n">
        <v>2</v>
      </c>
      <c r="B2067" s="75" t="n">
        <v>46197</v>
      </c>
      <c r="C2067" s="1" t="n">
        <v>1</v>
      </c>
      <c r="D2067" s="1" t="s">
        <v>2453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3659</v>
      </c>
      <c r="N2067" s="1" t="n">
        <v>10</v>
      </c>
      <c r="O2067" s="1" t="n">
        <v>39</v>
      </c>
      <c r="P2067" s="1" t="s">
        <v>2455</v>
      </c>
    </row>
    <row r="2068" customFormat="false" ht="15" hidden="false" customHeight="true" outlineLevel="0" collapsed="false">
      <c r="A2068" s="1" t="n">
        <v>2</v>
      </c>
      <c r="B2068" s="75" t="n">
        <v>46197</v>
      </c>
      <c r="C2068" s="1" t="n">
        <v>1</v>
      </c>
      <c r="D2068" s="1" t="s">
        <v>2453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3660</v>
      </c>
      <c r="N2068" s="1" t="n">
        <v>10</v>
      </c>
      <c r="O2068" s="1" t="n">
        <v>39</v>
      </c>
      <c r="P2068" s="1" t="s">
        <v>2455</v>
      </c>
    </row>
    <row r="2069" customFormat="false" ht="15" hidden="false" customHeight="true" outlineLevel="0" collapsed="false">
      <c r="A2069" s="1" t="n">
        <v>2</v>
      </c>
      <c r="B2069" s="75" t="n">
        <v>46197</v>
      </c>
      <c r="C2069" s="1" t="n">
        <v>1</v>
      </c>
      <c r="D2069" s="1" t="s">
        <v>2453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3661</v>
      </c>
      <c r="N2069" s="1" t="n">
        <v>20</v>
      </c>
      <c r="O2069" s="1" t="n">
        <v>68</v>
      </c>
      <c r="P2069" s="1" t="s">
        <v>2455</v>
      </c>
    </row>
    <row r="2070" customFormat="false" ht="15" hidden="false" customHeight="true" outlineLevel="0" collapsed="false">
      <c r="A2070" s="1" t="n">
        <v>2</v>
      </c>
      <c r="B2070" s="75" t="n">
        <v>46197</v>
      </c>
      <c r="C2070" s="1" t="n">
        <v>1</v>
      </c>
      <c r="D2070" s="1" t="s">
        <v>2453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3662</v>
      </c>
      <c r="N2070" s="1" t="n">
        <v>39.522</v>
      </c>
      <c r="O2070" s="1" t="n">
        <v>494.03</v>
      </c>
      <c r="P2070" s="1" t="s">
        <v>2455</v>
      </c>
    </row>
    <row r="2071" customFormat="false" ht="15" hidden="false" customHeight="true" outlineLevel="0" collapsed="false">
      <c r="A2071" s="1" t="n">
        <v>2</v>
      </c>
      <c r="B2071" s="75" t="n">
        <v>46197</v>
      </c>
      <c r="C2071" s="1" t="n">
        <v>1</v>
      </c>
      <c r="D2071" s="1" t="s">
        <v>2453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3407</v>
      </c>
      <c r="N2071" s="1" t="n">
        <v>15</v>
      </c>
      <c r="O2071" s="1" t="n">
        <v>134.85</v>
      </c>
      <c r="P2071" s="1" t="s">
        <v>2455</v>
      </c>
    </row>
    <row r="2072" customFormat="false" ht="15" hidden="false" customHeight="true" outlineLevel="0" collapsed="false">
      <c r="A2072" s="1" t="n">
        <v>2</v>
      </c>
      <c r="B2072" s="75" t="n">
        <v>46197</v>
      </c>
      <c r="C2072" s="1" t="n">
        <v>1</v>
      </c>
      <c r="D2072" s="1" t="s">
        <v>2453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3663</v>
      </c>
      <c r="N2072" s="1" t="n">
        <v>10</v>
      </c>
      <c r="O2072" s="1" t="n">
        <v>34.45</v>
      </c>
      <c r="P2072" s="1" t="s">
        <v>2455</v>
      </c>
    </row>
    <row r="2073" customFormat="false" ht="15" hidden="false" customHeight="true" outlineLevel="0" collapsed="false">
      <c r="A2073" s="1" t="n">
        <v>2</v>
      </c>
      <c r="B2073" s="75" t="n">
        <v>46197</v>
      </c>
      <c r="C2073" s="1" t="n">
        <v>1</v>
      </c>
      <c r="D2073" s="1" t="s">
        <v>2453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3664</v>
      </c>
      <c r="N2073" s="1" t="n">
        <v>20</v>
      </c>
      <c r="O2073" s="1" t="n">
        <v>270</v>
      </c>
      <c r="P2073" s="1" t="s">
        <v>2455</v>
      </c>
    </row>
    <row r="2074" customFormat="false" ht="15" hidden="false" customHeight="true" outlineLevel="0" collapsed="false">
      <c r="A2074" s="1" t="n">
        <v>2</v>
      </c>
      <c r="B2074" s="75" t="n">
        <v>46197</v>
      </c>
      <c r="C2074" s="1" t="n">
        <v>1</v>
      </c>
      <c r="D2074" s="1" t="s">
        <v>2453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3665</v>
      </c>
      <c r="N2074" s="1" t="n">
        <v>18</v>
      </c>
      <c r="O2074" s="1" t="n">
        <v>73.8</v>
      </c>
      <c r="P2074" s="1" t="s">
        <v>2455</v>
      </c>
    </row>
    <row r="2075" customFormat="false" ht="15" hidden="false" customHeight="true" outlineLevel="0" collapsed="false">
      <c r="A2075" s="1" t="n">
        <v>2</v>
      </c>
      <c r="B2075" s="75" t="n">
        <v>46197</v>
      </c>
      <c r="C2075" s="1" t="n">
        <v>1</v>
      </c>
      <c r="D2075" s="1" t="s">
        <v>2453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3666</v>
      </c>
      <c r="N2075" s="1" t="n">
        <v>120</v>
      </c>
      <c r="O2075" s="1" t="n">
        <v>144</v>
      </c>
      <c r="P2075" s="1" t="s">
        <v>2455</v>
      </c>
    </row>
    <row r="2076" customFormat="false" ht="15" hidden="false" customHeight="true" outlineLevel="0" collapsed="false">
      <c r="A2076" s="1" t="n">
        <v>2</v>
      </c>
      <c r="B2076" s="75" t="n">
        <v>46197</v>
      </c>
      <c r="C2076" s="1" t="n">
        <v>1</v>
      </c>
      <c r="D2076" s="1" t="s">
        <v>2453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3667</v>
      </c>
      <c r="N2076" s="1" t="n">
        <v>45</v>
      </c>
      <c r="O2076" s="1" t="n">
        <v>184.5</v>
      </c>
      <c r="P2076" s="1" t="s">
        <v>2455</v>
      </c>
    </row>
    <row r="2077" customFormat="false" ht="15" hidden="false" customHeight="true" outlineLevel="0" collapsed="false">
      <c r="A2077" s="1" t="n">
        <v>2</v>
      </c>
      <c r="B2077" s="75" t="n">
        <v>46197</v>
      </c>
      <c r="C2077" s="1" t="n">
        <v>1</v>
      </c>
      <c r="D2077" s="1" t="s">
        <v>2453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2731</v>
      </c>
      <c r="N2077" s="1" t="n">
        <v>36</v>
      </c>
      <c r="O2077" s="1" t="n">
        <v>46.8</v>
      </c>
      <c r="P2077" s="1" t="s">
        <v>2455</v>
      </c>
    </row>
    <row r="2078" customFormat="false" ht="15" hidden="false" customHeight="true" outlineLevel="0" collapsed="false">
      <c r="A2078" s="1" t="n">
        <v>2</v>
      </c>
      <c r="B2078" s="75" t="n">
        <v>46197</v>
      </c>
      <c r="C2078" s="1" t="n">
        <v>1</v>
      </c>
      <c r="D2078" s="1" t="s">
        <v>2453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2732</v>
      </c>
      <c r="N2078" s="1" t="n">
        <v>36</v>
      </c>
      <c r="O2078" s="1" t="n">
        <v>72</v>
      </c>
      <c r="P2078" s="1" t="s">
        <v>2455</v>
      </c>
    </row>
    <row r="2079" customFormat="false" ht="15" hidden="false" customHeight="true" outlineLevel="0" collapsed="false">
      <c r="A2079" s="1" t="n">
        <v>2</v>
      </c>
      <c r="B2079" s="75" t="n">
        <v>46197</v>
      </c>
      <c r="C2079" s="1" t="n">
        <v>1</v>
      </c>
      <c r="D2079" s="1" t="s">
        <v>2453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2733</v>
      </c>
      <c r="N2079" s="1" t="n">
        <v>27</v>
      </c>
      <c r="O2079" s="1" t="n">
        <v>81</v>
      </c>
      <c r="P2079" s="1" t="s">
        <v>2455</v>
      </c>
    </row>
    <row r="2080" customFormat="false" ht="15" hidden="false" customHeight="true" outlineLevel="0" collapsed="false">
      <c r="A2080" s="1" t="n">
        <v>2</v>
      </c>
      <c r="B2080" s="75" t="n">
        <v>46197</v>
      </c>
      <c r="C2080" s="1" t="n">
        <v>1</v>
      </c>
      <c r="D2080" s="1" t="s">
        <v>2453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2735</v>
      </c>
      <c r="N2080" s="1" t="n">
        <v>12</v>
      </c>
      <c r="O2080" s="1" t="n">
        <v>81.6</v>
      </c>
      <c r="P2080" s="1" t="s">
        <v>2455</v>
      </c>
    </row>
    <row r="2081" customFormat="false" ht="15" hidden="false" customHeight="true" outlineLevel="0" collapsed="false">
      <c r="A2081" s="1" t="n">
        <v>2</v>
      </c>
      <c r="B2081" s="75" t="n">
        <v>46197</v>
      </c>
      <c r="C2081" s="1" t="n">
        <v>1</v>
      </c>
      <c r="D2081" s="1" t="s">
        <v>2453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3668</v>
      </c>
      <c r="N2081" s="1" t="n">
        <v>18</v>
      </c>
      <c r="O2081" s="1" t="n">
        <v>46.8</v>
      </c>
      <c r="P2081" s="1" t="s">
        <v>2455</v>
      </c>
    </row>
    <row r="2082" customFormat="false" ht="15" hidden="false" customHeight="true" outlineLevel="0" collapsed="false">
      <c r="A2082" s="1" t="n">
        <v>2</v>
      </c>
      <c r="B2082" s="75" t="n">
        <v>46197</v>
      </c>
      <c r="C2082" s="1" t="n">
        <v>1</v>
      </c>
      <c r="D2082" s="1" t="s">
        <v>2453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3669</v>
      </c>
      <c r="N2082" s="1" t="n">
        <v>18</v>
      </c>
      <c r="O2082" s="1" t="n">
        <v>43.2</v>
      </c>
      <c r="P2082" s="1" t="s">
        <v>2455</v>
      </c>
    </row>
    <row r="2083" customFormat="false" ht="15" hidden="false" customHeight="true" outlineLevel="0" collapsed="false">
      <c r="A2083" s="1" t="n">
        <v>2</v>
      </c>
      <c r="B2083" s="75" t="n">
        <v>46197</v>
      </c>
      <c r="C2083" s="1" t="n">
        <v>1</v>
      </c>
      <c r="D2083" s="1" t="s">
        <v>2453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3670</v>
      </c>
      <c r="N2083" s="1" t="n">
        <v>60</v>
      </c>
      <c r="O2083" s="1" t="n">
        <v>66</v>
      </c>
      <c r="P2083" s="1" t="s">
        <v>2455</v>
      </c>
    </row>
    <row r="2084" customFormat="false" ht="15" hidden="false" customHeight="true" outlineLevel="0" collapsed="false">
      <c r="A2084" s="1" t="n">
        <v>2</v>
      </c>
      <c r="B2084" s="75" t="n">
        <v>46197</v>
      </c>
      <c r="C2084" s="1" t="n">
        <v>1</v>
      </c>
      <c r="D2084" s="1" t="s">
        <v>2453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3671</v>
      </c>
      <c r="N2084" s="1" t="n">
        <v>36</v>
      </c>
      <c r="O2084" s="1" t="n">
        <v>162</v>
      </c>
      <c r="P2084" s="1" t="s">
        <v>2455</v>
      </c>
    </row>
    <row r="2085" customFormat="false" ht="15" hidden="false" customHeight="true" outlineLevel="0" collapsed="false">
      <c r="A2085" s="1" t="n">
        <v>2</v>
      </c>
      <c r="B2085" s="75" t="n">
        <v>46197</v>
      </c>
      <c r="C2085" s="1" t="n">
        <v>1</v>
      </c>
      <c r="D2085" s="1" t="s">
        <v>2453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2738</v>
      </c>
      <c r="N2085" s="1" t="n">
        <v>54</v>
      </c>
      <c r="O2085" s="1" t="n">
        <v>162</v>
      </c>
      <c r="P2085" s="1" t="s">
        <v>2455</v>
      </c>
    </row>
    <row r="2086" customFormat="false" ht="15" hidden="false" customHeight="true" outlineLevel="0" collapsed="false">
      <c r="A2086" s="1" t="n">
        <v>2</v>
      </c>
      <c r="B2086" s="75" t="n">
        <v>46197</v>
      </c>
      <c r="C2086" s="1" t="n">
        <v>1</v>
      </c>
      <c r="D2086" s="1" t="s">
        <v>2453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2739</v>
      </c>
      <c r="N2086" s="1" t="n">
        <v>27</v>
      </c>
      <c r="O2086" s="1" t="n">
        <v>110.7</v>
      </c>
      <c r="P2086" s="1" t="s">
        <v>2455</v>
      </c>
    </row>
    <row r="2087" customFormat="false" ht="15" hidden="false" customHeight="true" outlineLevel="0" collapsed="false">
      <c r="A2087" s="1" t="n">
        <v>2</v>
      </c>
      <c r="B2087" s="75" t="n">
        <v>46197</v>
      </c>
      <c r="C2087" s="1" t="n">
        <v>1</v>
      </c>
      <c r="D2087" s="1" t="s">
        <v>2453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3672</v>
      </c>
      <c r="N2087" s="1" t="n">
        <v>60</v>
      </c>
      <c r="O2087" s="1" t="n">
        <v>66</v>
      </c>
      <c r="P2087" s="1" t="s">
        <v>2455</v>
      </c>
    </row>
    <row r="2088" customFormat="false" ht="15" hidden="false" customHeight="true" outlineLevel="0" collapsed="false">
      <c r="A2088" s="1" t="n">
        <v>2</v>
      </c>
      <c r="B2088" s="75" t="n">
        <v>46197</v>
      </c>
      <c r="C2088" s="1" t="n">
        <v>1</v>
      </c>
      <c r="D2088" s="1" t="s">
        <v>2453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2740</v>
      </c>
      <c r="N2088" s="1" t="n">
        <v>45</v>
      </c>
      <c r="O2088" s="1" t="n">
        <v>108</v>
      </c>
      <c r="P2088" s="1" t="s">
        <v>2455</v>
      </c>
    </row>
    <row r="2089" customFormat="false" ht="15" hidden="false" customHeight="true" outlineLevel="0" collapsed="false">
      <c r="A2089" s="1" t="n">
        <v>2</v>
      </c>
      <c r="B2089" s="75" t="n">
        <v>46197</v>
      </c>
      <c r="C2089" s="1" t="n">
        <v>1</v>
      </c>
      <c r="D2089" s="1" t="s">
        <v>2453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3673</v>
      </c>
      <c r="N2089" s="1" t="n">
        <v>36</v>
      </c>
      <c r="O2089" s="1" t="n">
        <v>93.6</v>
      </c>
      <c r="P2089" s="1" t="s">
        <v>2455</v>
      </c>
    </row>
    <row r="2090" customFormat="false" ht="15" hidden="false" customHeight="true" outlineLevel="0" collapsed="false">
      <c r="A2090" s="1" t="n">
        <v>2</v>
      </c>
      <c r="B2090" s="75" t="n">
        <v>46197</v>
      </c>
      <c r="C2090" s="1" t="n">
        <v>1</v>
      </c>
      <c r="D2090" s="1" t="s">
        <v>2453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2742</v>
      </c>
      <c r="N2090" s="1" t="n">
        <v>5</v>
      </c>
      <c r="O2090" s="1" t="n">
        <v>40</v>
      </c>
      <c r="P2090" s="1" t="s">
        <v>2455</v>
      </c>
    </row>
    <row r="2091" customFormat="false" ht="15" hidden="false" customHeight="true" outlineLevel="0" collapsed="false">
      <c r="A2091" s="1" t="n">
        <v>2</v>
      </c>
      <c r="B2091" s="75" t="n">
        <v>46197</v>
      </c>
      <c r="C2091" s="1" t="n">
        <v>1</v>
      </c>
      <c r="D2091" s="1" t="s">
        <v>2453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2744</v>
      </c>
      <c r="N2091" s="1" t="n">
        <v>36</v>
      </c>
      <c r="O2091" s="1" t="n">
        <v>93.6</v>
      </c>
      <c r="P2091" s="1" t="s">
        <v>2455</v>
      </c>
    </row>
    <row r="2092" customFormat="false" ht="15" hidden="false" customHeight="true" outlineLevel="0" collapsed="false">
      <c r="A2092" s="1" t="n">
        <v>2</v>
      </c>
      <c r="B2092" s="75" t="n">
        <v>46197</v>
      </c>
      <c r="C2092" s="1" t="n">
        <v>1</v>
      </c>
      <c r="D2092" s="1" t="s">
        <v>2453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2745</v>
      </c>
      <c r="N2092" s="1" t="n">
        <v>60</v>
      </c>
      <c r="O2092" s="1" t="n">
        <v>156</v>
      </c>
      <c r="P2092" s="1" t="s">
        <v>2455</v>
      </c>
    </row>
    <row r="2093" customFormat="false" ht="15" hidden="false" customHeight="true" outlineLevel="0" collapsed="false">
      <c r="A2093" s="1" t="n">
        <v>2</v>
      </c>
      <c r="B2093" s="75" t="n">
        <v>46198</v>
      </c>
      <c r="C2093" s="1" t="n">
        <v>1</v>
      </c>
      <c r="D2093" s="1" t="s">
        <v>2453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2520</v>
      </c>
      <c r="N2093" s="1" t="n">
        <v>15</v>
      </c>
      <c r="O2093" s="1" t="n">
        <v>180</v>
      </c>
      <c r="P2093" s="1" t="s">
        <v>2455</v>
      </c>
    </row>
    <row r="2094" customFormat="false" ht="15" hidden="false" customHeight="true" outlineLevel="0" collapsed="false">
      <c r="A2094" s="1" t="n">
        <v>2</v>
      </c>
      <c r="B2094" s="75" t="n">
        <v>46198</v>
      </c>
      <c r="C2094" s="1" t="n">
        <v>1</v>
      </c>
      <c r="D2094" s="1" t="s">
        <v>2453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3674</v>
      </c>
      <c r="N2094" s="1" t="n">
        <v>90</v>
      </c>
      <c r="O2094" s="1" t="n">
        <v>105.3</v>
      </c>
      <c r="P2094" s="1" t="s">
        <v>2455</v>
      </c>
    </row>
    <row r="2095" customFormat="false" ht="15" hidden="false" customHeight="true" outlineLevel="0" collapsed="false">
      <c r="A2095" s="1" t="n">
        <v>2</v>
      </c>
      <c r="B2095" s="75" t="n">
        <v>46198</v>
      </c>
      <c r="C2095" s="1" t="n">
        <v>1</v>
      </c>
      <c r="D2095" s="1" t="s">
        <v>2453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3675</v>
      </c>
      <c r="N2095" s="1" t="n">
        <v>12</v>
      </c>
      <c r="O2095" s="1" t="n">
        <v>202.8</v>
      </c>
      <c r="P2095" s="1" t="s">
        <v>2455</v>
      </c>
    </row>
    <row r="2096" customFormat="false" ht="15" hidden="false" customHeight="true" outlineLevel="0" collapsed="false">
      <c r="A2096" s="1" t="n">
        <v>2</v>
      </c>
      <c r="B2096" s="75" t="n">
        <v>46198</v>
      </c>
      <c r="C2096" s="1" t="n">
        <v>1</v>
      </c>
      <c r="D2096" s="1" t="s">
        <v>2453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3676</v>
      </c>
      <c r="N2096" s="1" t="n">
        <v>50</v>
      </c>
      <c r="O2096" s="1" t="n">
        <v>30.69</v>
      </c>
      <c r="P2096" s="1" t="s">
        <v>2455</v>
      </c>
    </row>
    <row r="2097" customFormat="false" ht="15" hidden="false" customHeight="true" outlineLevel="0" collapsed="false">
      <c r="A2097" s="1" t="n">
        <v>2</v>
      </c>
      <c r="B2097" s="75" t="n">
        <v>46198</v>
      </c>
      <c r="C2097" s="1" t="n">
        <v>1</v>
      </c>
      <c r="D2097" s="1" t="s">
        <v>2453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2642</v>
      </c>
      <c r="N2097" s="1" t="n">
        <v>150</v>
      </c>
      <c r="O2097" s="1" t="n">
        <v>649.5</v>
      </c>
      <c r="P2097" s="1" t="s">
        <v>2455</v>
      </c>
    </row>
    <row r="2098" customFormat="false" ht="15" hidden="false" customHeight="true" outlineLevel="0" collapsed="false">
      <c r="A2098" s="1" t="n">
        <v>2</v>
      </c>
      <c r="B2098" s="75" t="n">
        <v>46198</v>
      </c>
      <c r="C2098" s="1" t="n">
        <v>1</v>
      </c>
      <c r="D2098" s="1" t="s">
        <v>2453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3677</v>
      </c>
      <c r="N2098" s="1" t="n">
        <v>150</v>
      </c>
      <c r="O2098" s="1" t="n">
        <v>164.5</v>
      </c>
      <c r="P2098" s="1" t="s">
        <v>2455</v>
      </c>
    </row>
    <row r="2099" customFormat="false" ht="15" hidden="false" customHeight="true" outlineLevel="0" collapsed="false">
      <c r="A2099" s="1" t="n">
        <v>2</v>
      </c>
      <c r="B2099" s="75" t="n">
        <v>46198</v>
      </c>
      <c r="C2099" s="1" t="n">
        <v>1</v>
      </c>
      <c r="D2099" s="1" t="s">
        <v>2453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3678</v>
      </c>
      <c r="N2099" s="1" t="n">
        <v>60</v>
      </c>
      <c r="O2099" s="1" t="n">
        <v>225.8</v>
      </c>
      <c r="P2099" s="1" t="s">
        <v>2455</v>
      </c>
    </row>
    <row r="2100" customFormat="false" ht="15" hidden="false" customHeight="true" outlineLevel="0" collapsed="false">
      <c r="A2100" s="1" t="n">
        <v>2</v>
      </c>
      <c r="B2100" s="75" t="n">
        <v>46198</v>
      </c>
      <c r="C2100" s="1" t="n">
        <v>1</v>
      </c>
      <c r="D2100" s="1" t="s">
        <v>2453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3679</v>
      </c>
      <c r="N2100" s="1" t="n">
        <v>24</v>
      </c>
      <c r="O2100" s="1" t="n">
        <v>39.9</v>
      </c>
      <c r="P2100" s="1" t="s">
        <v>2455</v>
      </c>
    </row>
    <row r="2101" customFormat="false" ht="15" hidden="false" customHeight="true" outlineLevel="0" collapsed="false">
      <c r="A2101" s="1" t="n">
        <v>2</v>
      </c>
      <c r="B2101" s="75" t="n">
        <v>46198</v>
      </c>
      <c r="C2101" s="1" t="n">
        <v>1</v>
      </c>
      <c r="D2101" s="1" t="s">
        <v>2453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3680</v>
      </c>
      <c r="N2101" s="1" t="n">
        <v>24</v>
      </c>
      <c r="O2101" s="1" t="n">
        <v>39.9</v>
      </c>
      <c r="P2101" s="1" t="s">
        <v>2455</v>
      </c>
    </row>
    <row r="2102" customFormat="false" ht="15" hidden="false" customHeight="true" outlineLevel="0" collapsed="false">
      <c r="A2102" s="1" t="n">
        <v>2</v>
      </c>
      <c r="B2102" s="75" t="n">
        <v>46198</v>
      </c>
      <c r="C2102" s="1" t="n">
        <v>1</v>
      </c>
      <c r="D2102" s="1" t="s">
        <v>2453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3131</v>
      </c>
      <c r="N2102" s="1" t="n">
        <v>24</v>
      </c>
      <c r="O2102" s="1" t="n">
        <v>39.9</v>
      </c>
      <c r="P2102" s="1" t="s">
        <v>2455</v>
      </c>
    </row>
    <row r="2103" customFormat="false" ht="15" hidden="false" customHeight="true" outlineLevel="0" collapsed="false">
      <c r="A2103" s="1" t="n">
        <v>2</v>
      </c>
      <c r="B2103" s="75" t="n">
        <v>46198</v>
      </c>
      <c r="C2103" s="1" t="n">
        <v>1</v>
      </c>
      <c r="D2103" s="1" t="s">
        <v>2453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3681</v>
      </c>
      <c r="N2103" s="1" t="n">
        <v>12</v>
      </c>
      <c r="O2103" s="1" t="n">
        <v>67.32</v>
      </c>
      <c r="P2103" s="1" t="s">
        <v>2455</v>
      </c>
    </row>
    <row r="2104" customFormat="false" ht="15" hidden="false" customHeight="true" outlineLevel="0" collapsed="false">
      <c r="A2104" s="1" t="n">
        <v>2</v>
      </c>
      <c r="B2104" s="75" t="n">
        <v>46198</v>
      </c>
      <c r="C2104" s="1" t="n">
        <v>1</v>
      </c>
      <c r="D2104" s="1" t="s">
        <v>2453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3682</v>
      </c>
      <c r="N2104" s="1" t="n">
        <v>50</v>
      </c>
      <c r="O2104" s="1" t="n">
        <v>99.5</v>
      </c>
      <c r="P2104" s="1" t="s">
        <v>2455</v>
      </c>
    </row>
    <row r="2105" customFormat="false" ht="15" hidden="false" customHeight="true" outlineLevel="0" collapsed="false">
      <c r="A2105" s="1" t="n">
        <v>2</v>
      </c>
      <c r="B2105" s="75" t="n">
        <v>46198</v>
      </c>
      <c r="C2105" s="1" t="n">
        <v>1</v>
      </c>
      <c r="D2105" s="1" t="s">
        <v>2453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3683</v>
      </c>
      <c r="N2105" s="1" t="n">
        <v>50</v>
      </c>
      <c r="O2105" s="1" t="n">
        <v>144.5</v>
      </c>
      <c r="P2105" s="1" t="s">
        <v>2455</v>
      </c>
    </row>
    <row r="2106" customFormat="false" ht="15" hidden="false" customHeight="true" outlineLevel="0" collapsed="false">
      <c r="A2106" s="1" t="n">
        <v>2</v>
      </c>
      <c r="B2106" s="75" t="n">
        <v>46198</v>
      </c>
      <c r="C2106" s="1" t="n">
        <v>1</v>
      </c>
      <c r="D2106" s="1" t="s">
        <v>2453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3684</v>
      </c>
      <c r="N2106" s="1" t="n">
        <v>50</v>
      </c>
      <c r="O2106" s="1" t="n">
        <v>79.5</v>
      </c>
      <c r="P2106" s="1" t="s">
        <v>2455</v>
      </c>
    </row>
    <row r="2107" customFormat="false" ht="15" hidden="false" customHeight="true" outlineLevel="0" collapsed="false">
      <c r="A2107" s="1" t="n">
        <v>2</v>
      </c>
      <c r="B2107" s="75" t="n">
        <v>46198</v>
      </c>
      <c r="C2107" s="1" t="n">
        <v>1</v>
      </c>
      <c r="D2107" s="1" t="s">
        <v>2453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3685</v>
      </c>
      <c r="N2107" s="1" t="n">
        <v>20</v>
      </c>
      <c r="O2107" s="1" t="n">
        <v>222.2</v>
      </c>
      <c r="P2107" s="1" t="s">
        <v>2455</v>
      </c>
    </row>
    <row r="2108" customFormat="false" ht="15" hidden="false" customHeight="true" outlineLevel="0" collapsed="false">
      <c r="A2108" s="1" t="n">
        <v>2</v>
      </c>
      <c r="B2108" s="75" t="n">
        <v>46198</v>
      </c>
      <c r="C2108" s="1" t="n">
        <v>1</v>
      </c>
      <c r="D2108" s="1" t="s">
        <v>2453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3686</v>
      </c>
      <c r="N2108" s="1" t="n">
        <v>20</v>
      </c>
      <c r="O2108" s="1" t="n">
        <v>91.4</v>
      </c>
      <c r="P2108" s="1" t="s">
        <v>2455</v>
      </c>
    </row>
    <row r="2109" customFormat="false" ht="15" hidden="false" customHeight="true" outlineLevel="0" collapsed="false">
      <c r="A2109" s="1" t="n">
        <v>2</v>
      </c>
      <c r="B2109" s="75" t="n">
        <v>46198</v>
      </c>
      <c r="C2109" s="1" t="n">
        <v>1</v>
      </c>
      <c r="D2109" s="1" t="s">
        <v>2453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3687</v>
      </c>
      <c r="N2109" s="1" t="n">
        <v>20</v>
      </c>
      <c r="O2109" s="1" t="n">
        <v>157.8</v>
      </c>
      <c r="P2109" s="1" t="s">
        <v>2455</v>
      </c>
    </row>
    <row r="2110" customFormat="false" ht="15" hidden="false" customHeight="true" outlineLevel="0" collapsed="false">
      <c r="A2110" s="1" t="n">
        <v>2</v>
      </c>
      <c r="B2110" s="75" t="n">
        <v>46198</v>
      </c>
      <c r="C2110" s="1" t="n">
        <v>1</v>
      </c>
      <c r="D2110" s="1" t="s">
        <v>2453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3688</v>
      </c>
      <c r="N2110" s="1" t="n">
        <v>20</v>
      </c>
      <c r="O2110" s="1" t="n">
        <v>225</v>
      </c>
      <c r="P2110" s="1" t="s">
        <v>2455</v>
      </c>
    </row>
    <row r="2111" customFormat="false" ht="15" hidden="false" customHeight="true" outlineLevel="0" collapsed="false">
      <c r="A2111" s="1" t="n">
        <v>2</v>
      </c>
      <c r="B2111" s="75" t="n">
        <v>46198</v>
      </c>
      <c r="C2111" s="1" t="n">
        <v>1</v>
      </c>
      <c r="D2111" s="1" t="s">
        <v>2453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3689</v>
      </c>
      <c r="N2111" s="1" t="n">
        <v>6</v>
      </c>
      <c r="O2111" s="1" t="n">
        <v>82.74</v>
      </c>
      <c r="P2111" s="1" t="s">
        <v>2455</v>
      </c>
    </row>
    <row r="2112" customFormat="false" ht="15" hidden="false" customHeight="true" outlineLevel="0" collapsed="false">
      <c r="A2112" s="1" t="n">
        <v>2</v>
      </c>
      <c r="B2112" s="75" t="n">
        <v>46198</v>
      </c>
      <c r="C2112" s="1" t="n">
        <v>1</v>
      </c>
      <c r="D2112" s="1" t="s">
        <v>2453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3690</v>
      </c>
      <c r="N2112" s="1" t="n">
        <v>6</v>
      </c>
      <c r="O2112" s="1" t="n">
        <v>82.74</v>
      </c>
      <c r="P2112" s="1" t="s">
        <v>2455</v>
      </c>
    </row>
    <row r="2113" customFormat="false" ht="15" hidden="false" customHeight="true" outlineLevel="0" collapsed="false">
      <c r="A2113" s="1" t="n">
        <v>2</v>
      </c>
      <c r="B2113" s="75" t="n">
        <v>46198</v>
      </c>
      <c r="C2113" s="1" t="n">
        <v>1</v>
      </c>
      <c r="D2113" s="1" t="s">
        <v>2453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3691</v>
      </c>
      <c r="N2113" s="1" t="n">
        <v>6</v>
      </c>
      <c r="O2113" s="1" t="n">
        <v>82.74</v>
      </c>
      <c r="P2113" s="1" t="s">
        <v>2455</v>
      </c>
    </row>
    <row r="2114" customFormat="false" ht="15" hidden="false" customHeight="true" outlineLevel="0" collapsed="false">
      <c r="A2114" s="1" t="n">
        <v>2</v>
      </c>
      <c r="B2114" s="75" t="n">
        <v>46198</v>
      </c>
      <c r="C2114" s="1" t="n">
        <v>1</v>
      </c>
      <c r="D2114" s="1" t="s">
        <v>2453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3692</v>
      </c>
      <c r="N2114" s="1" t="n">
        <v>6</v>
      </c>
      <c r="O2114" s="1" t="n">
        <v>82.74</v>
      </c>
      <c r="P2114" s="1" t="s">
        <v>2455</v>
      </c>
    </row>
    <row r="2115" customFormat="false" ht="15" hidden="false" customHeight="true" outlineLevel="0" collapsed="false">
      <c r="A2115" s="1" t="n">
        <v>2</v>
      </c>
      <c r="B2115" s="75" t="n">
        <v>46198</v>
      </c>
      <c r="C2115" s="1" t="n">
        <v>1</v>
      </c>
      <c r="D2115" s="1" t="s">
        <v>2453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3693</v>
      </c>
      <c r="N2115" s="1" t="n">
        <v>6</v>
      </c>
      <c r="O2115" s="1" t="n">
        <v>82.74</v>
      </c>
      <c r="P2115" s="1" t="s">
        <v>2455</v>
      </c>
    </row>
    <row r="2116" customFormat="false" ht="15" hidden="false" customHeight="true" outlineLevel="0" collapsed="false">
      <c r="A2116" s="1" t="n">
        <v>2</v>
      </c>
      <c r="B2116" s="75" t="n">
        <v>46198</v>
      </c>
      <c r="C2116" s="1" t="n">
        <v>1</v>
      </c>
      <c r="D2116" s="1" t="s">
        <v>2453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3694</v>
      </c>
      <c r="N2116" s="1" t="n">
        <v>50</v>
      </c>
      <c r="O2116" s="1" t="n">
        <v>82.5</v>
      </c>
      <c r="P2116" s="1" t="s">
        <v>2455</v>
      </c>
    </row>
    <row r="2117" customFormat="false" ht="15" hidden="false" customHeight="true" outlineLevel="0" collapsed="false">
      <c r="A2117" s="1" t="n">
        <v>2</v>
      </c>
      <c r="B2117" s="75" t="n">
        <v>46198</v>
      </c>
      <c r="C2117" s="1" t="n">
        <v>1</v>
      </c>
      <c r="D2117" s="1" t="s">
        <v>2453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3695</v>
      </c>
      <c r="N2117" s="1" t="n">
        <v>6</v>
      </c>
      <c r="O2117" s="1" t="n">
        <v>77.4</v>
      </c>
      <c r="P2117" s="1" t="s">
        <v>2455</v>
      </c>
    </row>
    <row r="2118" customFormat="false" ht="15" hidden="false" customHeight="true" outlineLevel="0" collapsed="false">
      <c r="A2118" s="1" t="n">
        <v>2</v>
      </c>
      <c r="B2118" s="75" t="n">
        <v>46198</v>
      </c>
      <c r="C2118" s="1" t="n">
        <v>1</v>
      </c>
      <c r="D2118" s="1" t="s">
        <v>2453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3696</v>
      </c>
      <c r="N2118" s="1" t="n">
        <v>6</v>
      </c>
      <c r="O2118" s="1" t="n">
        <v>77.4</v>
      </c>
      <c r="P2118" s="1" t="s">
        <v>2455</v>
      </c>
    </row>
    <row r="2119" customFormat="false" ht="15" hidden="false" customHeight="true" outlineLevel="0" collapsed="false">
      <c r="A2119" s="1" t="n">
        <v>2</v>
      </c>
      <c r="B2119" s="75" t="n">
        <v>46198</v>
      </c>
      <c r="C2119" s="1" t="n">
        <v>1</v>
      </c>
      <c r="D2119" s="1" t="s">
        <v>2453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3697</v>
      </c>
      <c r="N2119" s="1" t="n">
        <v>6</v>
      </c>
      <c r="O2119" s="1" t="n">
        <v>107.4</v>
      </c>
      <c r="P2119" s="1" t="s">
        <v>2455</v>
      </c>
    </row>
    <row r="2120" customFormat="false" ht="15" hidden="false" customHeight="true" outlineLevel="0" collapsed="false">
      <c r="A2120" s="1" t="n">
        <v>2</v>
      </c>
      <c r="B2120" s="75" t="n">
        <v>46198</v>
      </c>
      <c r="C2120" s="1" t="n">
        <v>1</v>
      </c>
      <c r="D2120" s="1" t="s">
        <v>2453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3698</v>
      </c>
      <c r="N2120" s="1" t="n">
        <v>24</v>
      </c>
      <c r="O2120" s="1" t="n">
        <v>74.4</v>
      </c>
      <c r="P2120" s="1" t="s">
        <v>2455</v>
      </c>
    </row>
    <row r="2121" customFormat="false" ht="15" hidden="false" customHeight="true" outlineLevel="0" collapsed="false">
      <c r="A2121" s="1" t="n">
        <v>2</v>
      </c>
      <c r="B2121" s="75" t="n">
        <v>46198</v>
      </c>
      <c r="C2121" s="1" t="n">
        <v>1</v>
      </c>
      <c r="D2121" s="1" t="s">
        <v>2453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3699</v>
      </c>
      <c r="N2121" s="1" t="n">
        <v>100</v>
      </c>
      <c r="O2121" s="1" t="n">
        <v>49.21</v>
      </c>
      <c r="P2121" s="1" t="s">
        <v>2455</v>
      </c>
    </row>
    <row r="2122" customFormat="false" ht="15" hidden="false" customHeight="true" outlineLevel="0" collapsed="false">
      <c r="A2122" s="1" t="n">
        <v>2</v>
      </c>
      <c r="B2122" s="75" t="n">
        <v>46198</v>
      </c>
      <c r="C2122" s="1" t="n">
        <v>1</v>
      </c>
      <c r="D2122" s="1" t="s">
        <v>2453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3700</v>
      </c>
      <c r="N2122" s="1" t="n">
        <v>100</v>
      </c>
      <c r="O2122" s="1" t="n">
        <v>21.15</v>
      </c>
      <c r="P2122" s="1" t="s">
        <v>2455</v>
      </c>
    </row>
    <row r="2123" customFormat="false" ht="15" hidden="false" customHeight="true" outlineLevel="0" collapsed="false">
      <c r="A2123" s="1" t="n">
        <v>2</v>
      </c>
      <c r="B2123" s="75" t="n">
        <v>46198</v>
      </c>
      <c r="C2123" s="1" t="n">
        <v>1</v>
      </c>
      <c r="D2123" s="1" t="s">
        <v>2453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3701</v>
      </c>
      <c r="N2123" s="1" t="n">
        <v>100</v>
      </c>
      <c r="O2123" s="1" t="n">
        <v>35.14</v>
      </c>
      <c r="P2123" s="1" t="s">
        <v>2455</v>
      </c>
    </row>
    <row r="2124" customFormat="false" ht="15" hidden="false" customHeight="true" outlineLevel="0" collapsed="false">
      <c r="A2124" s="1" t="n">
        <v>2</v>
      </c>
      <c r="B2124" s="75" t="n">
        <v>46198</v>
      </c>
      <c r="C2124" s="1" t="n">
        <v>1</v>
      </c>
      <c r="D2124" s="1" t="s">
        <v>2453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3702</v>
      </c>
      <c r="N2124" s="1" t="n">
        <v>12</v>
      </c>
      <c r="O2124" s="1" t="n">
        <v>75.6</v>
      </c>
      <c r="P2124" s="1" t="s">
        <v>2455</v>
      </c>
    </row>
    <row r="2125" customFormat="false" ht="15" hidden="false" customHeight="true" outlineLevel="0" collapsed="false">
      <c r="A2125" s="1" t="n">
        <v>2</v>
      </c>
      <c r="B2125" s="75" t="n">
        <v>46198</v>
      </c>
      <c r="C2125" s="1" t="n">
        <v>1</v>
      </c>
      <c r="D2125" s="1" t="s">
        <v>2453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3703</v>
      </c>
      <c r="N2125" s="1" t="n">
        <v>12</v>
      </c>
      <c r="O2125" s="1" t="n">
        <v>109.8</v>
      </c>
      <c r="P2125" s="1" t="s">
        <v>2455</v>
      </c>
    </row>
    <row r="2126" customFormat="false" ht="15" hidden="false" customHeight="true" outlineLevel="0" collapsed="false">
      <c r="A2126" s="1" t="n">
        <v>2</v>
      </c>
      <c r="B2126" s="75" t="n">
        <v>46198</v>
      </c>
      <c r="C2126" s="1" t="n">
        <v>1</v>
      </c>
      <c r="D2126" s="1" t="s">
        <v>2453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3704</v>
      </c>
      <c r="N2126" s="1" t="n">
        <v>30</v>
      </c>
      <c r="O2126" s="1" t="n">
        <v>56.4</v>
      </c>
      <c r="P2126" s="1" t="s">
        <v>2455</v>
      </c>
    </row>
    <row r="2127" customFormat="false" ht="15" hidden="false" customHeight="true" outlineLevel="0" collapsed="false">
      <c r="A2127" s="1" t="n">
        <v>2</v>
      </c>
      <c r="B2127" s="75" t="n">
        <v>46198</v>
      </c>
      <c r="C2127" s="1" t="n">
        <v>1</v>
      </c>
      <c r="D2127" s="1" t="s">
        <v>2453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3705</v>
      </c>
      <c r="N2127" s="1" t="n">
        <v>1000</v>
      </c>
      <c r="O2127" s="1" t="n">
        <v>67</v>
      </c>
      <c r="P2127" s="1" t="s">
        <v>2455</v>
      </c>
    </row>
    <row r="2128" customFormat="false" ht="15" hidden="false" customHeight="true" outlineLevel="0" collapsed="false">
      <c r="A2128" s="1" t="n">
        <v>2</v>
      </c>
      <c r="B2128" s="75" t="n">
        <v>46198</v>
      </c>
      <c r="C2128" s="1" t="n">
        <v>1</v>
      </c>
      <c r="D2128" s="1" t="s">
        <v>2453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3706</v>
      </c>
      <c r="N2128" s="1" t="n">
        <v>1000</v>
      </c>
      <c r="O2128" s="1" t="n">
        <v>69</v>
      </c>
      <c r="P2128" s="1" t="s">
        <v>2455</v>
      </c>
    </row>
    <row r="2129" customFormat="false" ht="15" hidden="false" customHeight="true" outlineLevel="0" collapsed="false">
      <c r="A2129" s="1" t="n">
        <v>2</v>
      </c>
      <c r="B2129" s="75" t="n">
        <v>46198</v>
      </c>
      <c r="C2129" s="1" t="n">
        <v>1</v>
      </c>
      <c r="D2129" s="1" t="s">
        <v>2453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3707</v>
      </c>
      <c r="N2129" s="1" t="n">
        <v>1000</v>
      </c>
      <c r="O2129" s="1" t="n">
        <v>83</v>
      </c>
      <c r="P2129" s="1" t="s">
        <v>2455</v>
      </c>
    </row>
    <row r="2130" customFormat="false" ht="15" hidden="false" customHeight="true" outlineLevel="0" collapsed="false">
      <c r="A2130" s="1" t="n">
        <v>2</v>
      </c>
      <c r="B2130" s="75" t="n">
        <v>46198</v>
      </c>
      <c r="C2130" s="1" t="n">
        <v>1</v>
      </c>
      <c r="D2130" s="1" t="s">
        <v>2453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3708</v>
      </c>
      <c r="N2130" s="1" t="n">
        <v>1000</v>
      </c>
      <c r="O2130" s="1" t="n">
        <v>91</v>
      </c>
      <c r="P2130" s="1" t="s">
        <v>2455</v>
      </c>
    </row>
    <row r="2131" customFormat="false" ht="15" hidden="false" customHeight="true" outlineLevel="0" collapsed="false">
      <c r="A2131" s="1" t="n">
        <v>2</v>
      </c>
      <c r="B2131" s="75" t="n">
        <v>46198</v>
      </c>
      <c r="C2131" s="1" t="n">
        <v>1</v>
      </c>
      <c r="D2131" s="1" t="s">
        <v>2453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3709</v>
      </c>
      <c r="N2131" s="1" t="n">
        <v>6</v>
      </c>
      <c r="O2131" s="1" t="n">
        <v>78.6</v>
      </c>
      <c r="P2131" s="1" t="s">
        <v>2455</v>
      </c>
    </row>
    <row r="2132" customFormat="false" ht="15" hidden="false" customHeight="true" outlineLevel="0" collapsed="false">
      <c r="A2132" s="1" t="n">
        <v>2</v>
      </c>
      <c r="B2132" s="75" t="n">
        <v>46198</v>
      </c>
      <c r="C2132" s="1" t="n">
        <v>1</v>
      </c>
      <c r="D2132" s="1" t="s">
        <v>2453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2460</v>
      </c>
      <c r="N2132" s="1" t="n">
        <v>72.6</v>
      </c>
      <c r="O2132" s="1" t="n">
        <v>2323.2</v>
      </c>
      <c r="P2132" s="1" t="s">
        <v>2455</v>
      </c>
    </row>
    <row r="2133" customFormat="false" ht="15" hidden="false" customHeight="true" outlineLevel="0" collapsed="false">
      <c r="A2133" s="1" t="n">
        <v>2</v>
      </c>
      <c r="B2133" s="75" t="n">
        <v>46198</v>
      </c>
      <c r="C2133" s="1" t="n">
        <v>1</v>
      </c>
      <c r="D2133" s="1" t="s">
        <v>2453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2461</v>
      </c>
      <c r="N2133" s="1" t="n">
        <v>54</v>
      </c>
      <c r="O2133" s="1" t="n">
        <v>1188</v>
      </c>
      <c r="P2133" s="1" t="s">
        <v>2455</v>
      </c>
    </row>
    <row r="2134" customFormat="false" ht="15" hidden="false" customHeight="true" outlineLevel="0" collapsed="false">
      <c r="A2134" s="1" t="n">
        <v>2</v>
      </c>
      <c r="B2134" s="75" t="n">
        <v>46198</v>
      </c>
      <c r="C2134" s="1" t="n">
        <v>1</v>
      </c>
      <c r="D2134" s="1" t="s">
        <v>2453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2635</v>
      </c>
      <c r="N2134" s="1" t="n">
        <v>15.8</v>
      </c>
      <c r="O2134" s="1" t="n">
        <v>489.8</v>
      </c>
      <c r="P2134" s="1" t="s">
        <v>2455</v>
      </c>
    </row>
    <row r="2135" customFormat="false" ht="15" hidden="false" customHeight="true" outlineLevel="0" collapsed="false">
      <c r="A2135" s="1" t="n">
        <v>2</v>
      </c>
      <c r="B2135" s="75" t="n">
        <v>46198</v>
      </c>
      <c r="C2135" s="1" t="n">
        <v>1</v>
      </c>
      <c r="D2135" s="1" t="s">
        <v>2453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3710</v>
      </c>
      <c r="N2135" s="1" t="n">
        <v>60</v>
      </c>
      <c r="O2135" s="1" t="n">
        <v>70</v>
      </c>
      <c r="P2135" s="1" t="s">
        <v>2455</v>
      </c>
    </row>
    <row r="2136" customFormat="false" ht="15" hidden="false" customHeight="true" outlineLevel="0" collapsed="false">
      <c r="A2136" s="1" t="n">
        <v>2</v>
      </c>
      <c r="B2136" s="75" t="n">
        <v>46198</v>
      </c>
      <c r="C2136" s="1" t="n">
        <v>1</v>
      </c>
      <c r="D2136" s="1" t="s">
        <v>2453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2801</v>
      </c>
      <c r="N2136" s="1" t="n">
        <v>24</v>
      </c>
      <c r="O2136" s="1" t="n">
        <v>52</v>
      </c>
      <c r="P2136" s="1" t="s">
        <v>2455</v>
      </c>
    </row>
    <row r="2137" customFormat="false" ht="15" hidden="false" customHeight="true" outlineLevel="0" collapsed="false">
      <c r="A2137" s="1" t="n">
        <v>2</v>
      </c>
      <c r="B2137" s="75" t="n">
        <v>46198</v>
      </c>
      <c r="C2137" s="1" t="n">
        <v>1</v>
      </c>
      <c r="D2137" s="1" t="s">
        <v>2453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2802</v>
      </c>
      <c r="N2137" s="1" t="n">
        <v>24</v>
      </c>
      <c r="O2137" s="1" t="n">
        <v>28</v>
      </c>
      <c r="P2137" s="1" t="s">
        <v>2455</v>
      </c>
    </row>
    <row r="2138" customFormat="false" ht="15" hidden="false" customHeight="true" outlineLevel="0" collapsed="false">
      <c r="A2138" s="1" t="n">
        <v>2</v>
      </c>
      <c r="B2138" s="75" t="n">
        <v>46198</v>
      </c>
      <c r="C2138" s="1" t="n">
        <v>1</v>
      </c>
      <c r="D2138" s="1" t="s">
        <v>2453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3711</v>
      </c>
      <c r="N2138" s="1" t="n">
        <v>36</v>
      </c>
      <c r="O2138" s="1" t="n">
        <v>42</v>
      </c>
      <c r="P2138" s="1" t="s">
        <v>2455</v>
      </c>
    </row>
    <row r="2139" customFormat="false" ht="15" hidden="false" customHeight="true" outlineLevel="0" collapsed="false">
      <c r="A2139" s="1" t="n">
        <v>2</v>
      </c>
      <c r="B2139" s="75" t="n">
        <v>46198</v>
      </c>
      <c r="C2139" s="1" t="n">
        <v>1</v>
      </c>
      <c r="D2139" s="1" t="s">
        <v>2453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3712</v>
      </c>
      <c r="N2139" s="1" t="n">
        <v>60</v>
      </c>
      <c r="O2139" s="1" t="n">
        <v>70</v>
      </c>
      <c r="P2139" s="1" t="s">
        <v>2455</v>
      </c>
    </row>
    <row r="2140" customFormat="false" ht="15" hidden="false" customHeight="true" outlineLevel="0" collapsed="false">
      <c r="A2140" s="1" t="n">
        <v>2</v>
      </c>
      <c r="B2140" s="75" t="n">
        <v>46198</v>
      </c>
      <c r="C2140" s="1" t="n">
        <v>1</v>
      </c>
      <c r="D2140" s="1" t="s">
        <v>2453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2476</v>
      </c>
      <c r="N2140" s="1" t="n">
        <v>10</v>
      </c>
      <c r="O2140" s="1" t="n">
        <v>15</v>
      </c>
      <c r="P2140" s="1" t="s">
        <v>2455</v>
      </c>
    </row>
    <row r="2141" customFormat="false" ht="15" hidden="false" customHeight="true" outlineLevel="0" collapsed="false">
      <c r="A2141" s="1" t="n">
        <v>2</v>
      </c>
      <c r="B2141" s="75" t="n">
        <v>46198</v>
      </c>
      <c r="C2141" s="1" t="n">
        <v>1</v>
      </c>
      <c r="D2141" s="1" t="s">
        <v>2453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2478</v>
      </c>
      <c r="N2141" s="1" t="n">
        <v>70</v>
      </c>
      <c r="O2141" s="1" t="n">
        <v>126</v>
      </c>
      <c r="P2141" s="1" t="s">
        <v>2455</v>
      </c>
    </row>
    <row r="2142" customFormat="false" ht="15" hidden="false" customHeight="true" outlineLevel="0" collapsed="false">
      <c r="A2142" s="1" t="n">
        <v>2</v>
      </c>
      <c r="B2142" s="75" t="n">
        <v>46198</v>
      </c>
      <c r="C2142" s="1" t="n">
        <v>1</v>
      </c>
      <c r="D2142" s="1" t="s">
        <v>2453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3713</v>
      </c>
      <c r="N2142" s="1" t="n">
        <v>6</v>
      </c>
      <c r="O2142" s="1" t="n">
        <v>29.04</v>
      </c>
      <c r="P2142" s="1" t="s">
        <v>2455</v>
      </c>
    </row>
    <row r="2143" customFormat="false" ht="15" hidden="false" customHeight="true" outlineLevel="0" collapsed="false">
      <c r="A2143" s="1" t="n">
        <v>2</v>
      </c>
      <c r="B2143" s="75" t="n">
        <v>46198</v>
      </c>
      <c r="C2143" s="1" t="n">
        <v>1</v>
      </c>
      <c r="D2143" s="1" t="s">
        <v>2453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3714</v>
      </c>
      <c r="N2143" s="1" t="n">
        <v>50</v>
      </c>
      <c r="O2143" s="1" t="n">
        <v>110</v>
      </c>
      <c r="P2143" s="1" t="s">
        <v>2455</v>
      </c>
    </row>
    <row r="2144" customFormat="false" ht="15" hidden="false" customHeight="true" outlineLevel="0" collapsed="false">
      <c r="A2144" s="1" t="n">
        <v>2</v>
      </c>
      <c r="B2144" s="75" t="n">
        <v>46198</v>
      </c>
      <c r="C2144" s="1" t="n">
        <v>1</v>
      </c>
      <c r="D2144" s="1" t="s">
        <v>2453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3715</v>
      </c>
      <c r="N2144" s="1" t="n">
        <v>50</v>
      </c>
      <c r="O2144" s="1" t="n">
        <v>110</v>
      </c>
      <c r="P2144" s="1" t="s">
        <v>2455</v>
      </c>
    </row>
    <row r="2145" customFormat="false" ht="15" hidden="false" customHeight="true" outlineLevel="0" collapsed="false">
      <c r="A2145" s="1" t="n">
        <v>2</v>
      </c>
      <c r="B2145" s="75" t="n">
        <v>46198</v>
      </c>
      <c r="C2145" s="1" t="n">
        <v>1</v>
      </c>
      <c r="D2145" s="1" t="s">
        <v>2453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3716</v>
      </c>
      <c r="N2145" s="1" t="n">
        <v>25</v>
      </c>
      <c r="O2145" s="1" t="n">
        <v>55</v>
      </c>
      <c r="P2145" s="1" t="s">
        <v>2455</v>
      </c>
    </row>
    <row r="2146" customFormat="false" ht="15" hidden="false" customHeight="true" outlineLevel="0" collapsed="false">
      <c r="A2146" s="1" t="n">
        <v>2</v>
      </c>
      <c r="B2146" s="75" t="n">
        <v>46198</v>
      </c>
      <c r="C2146" s="1" t="n">
        <v>1</v>
      </c>
      <c r="D2146" s="1" t="s">
        <v>2453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3717</v>
      </c>
      <c r="N2146" s="1" t="n">
        <v>50</v>
      </c>
      <c r="O2146" s="1" t="n">
        <v>106</v>
      </c>
      <c r="P2146" s="1" t="s">
        <v>2455</v>
      </c>
    </row>
    <row r="2147" customFormat="false" ht="15" hidden="false" customHeight="true" outlineLevel="0" collapsed="false">
      <c r="A2147" s="1" t="n">
        <v>2</v>
      </c>
      <c r="B2147" s="75" t="n">
        <v>46198</v>
      </c>
      <c r="C2147" s="1" t="n">
        <v>1</v>
      </c>
      <c r="D2147" s="1" t="s">
        <v>2453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3718</v>
      </c>
      <c r="N2147" s="1" t="n">
        <v>50</v>
      </c>
      <c r="O2147" s="1" t="n">
        <v>106</v>
      </c>
      <c r="P2147" s="1" t="s">
        <v>2455</v>
      </c>
    </row>
    <row r="2148" customFormat="false" ht="15" hidden="false" customHeight="true" outlineLevel="0" collapsed="false">
      <c r="A2148" s="1" t="n">
        <v>2</v>
      </c>
      <c r="B2148" s="75" t="n">
        <v>46198</v>
      </c>
      <c r="C2148" s="1" t="n">
        <v>1</v>
      </c>
      <c r="D2148" s="1" t="s">
        <v>2453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3719</v>
      </c>
      <c r="N2148" s="1" t="n">
        <v>6</v>
      </c>
      <c r="O2148" s="1" t="n">
        <v>27.24</v>
      </c>
      <c r="P2148" s="1" t="s">
        <v>2455</v>
      </c>
    </row>
    <row r="2149" customFormat="false" ht="15" hidden="false" customHeight="true" outlineLevel="0" collapsed="false">
      <c r="A2149" s="1" t="n">
        <v>2</v>
      </c>
      <c r="B2149" s="75" t="n">
        <v>46198</v>
      </c>
      <c r="C2149" s="1" t="n">
        <v>1</v>
      </c>
      <c r="D2149" s="1" t="s">
        <v>2453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3720</v>
      </c>
      <c r="N2149" s="1" t="n">
        <v>2</v>
      </c>
      <c r="O2149" s="1" t="n">
        <v>14.38</v>
      </c>
      <c r="P2149" s="1" t="s">
        <v>2455</v>
      </c>
    </row>
    <row r="2150" customFormat="false" ht="15" hidden="false" customHeight="true" outlineLevel="0" collapsed="false">
      <c r="A2150" s="1" t="n">
        <v>2</v>
      </c>
      <c r="B2150" s="75" t="n">
        <v>46198</v>
      </c>
      <c r="C2150" s="1" t="n">
        <v>1</v>
      </c>
      <c r="D2150" s="1" t="s">
        <v>2453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3721</v>
      </c>
      <c r="N2150" s="1" t="n">
        <v>2</v>
      </c>
      <c r="O2150" s="1" t="n">
        <v>13.92</v>
      </c>
      <c r="P2150" s="1" t="s">
        <v>2455</v>
      </c>
    </row>
    <row r="2151" customFormat="false" ht="15" hidden="false" customHeight="true" outlineLevel="0" collapsed="false">
      <c r="A2151" s="1" t="n">
        <v>2</v>
      </c>
      <c r="B2151" s="75" t="n">
        <v>46198</v>
      </c>
      <c r="C2151" s="1" t="n">
        <v>1</v>
      </c>
      <c r="D2151" s="1" t="s">
        <v>2453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3722</v>
      </c>
      <c r="N2151" s="1" t="n">
        <v>15</v>
      </c>
      <c r="O2151" s="1" t="n">
        <v>43.2</v>
      </c>
      <c r="P2151" s="1" t="s">
        <v>2455</v>
      </c>
    </row>
    <row r="2152" customFormat="false" ht="15" hidden="false" customHeight="true" outlineLevel="0" collapsed="false">
      <c r="A2152" s="1" t="n">
        <v>2</v>
      </c>
      <c r="B2152" s="75" t="n">
        <v>46198</v>
      </c>
      <c r="C2152" s="1" t="n">
        <v>1</v>
      </c>
      <c r="D2152" s="1" t="s">
        <v>2453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3723</v>
      </c>
      <c r="N2152" s="1" t="n">
        <v>15</v>
      </c>
      <c r="O2152" s="1" t="n">
        <v>43.2</v>
      </c>
      <c r="P2152" s="1" t="s">
        <v>2455</v>
      </c>
    </row>
    <row r="2153" customFormat="false" ht="15" hidden="false" customHeight="true" outlineLevel="0" collapsed="false">
      <c r="A2153" s="1" t="n">
        <v>2</v>
      </c>
      <c r="B2153" s="75" t="n">
        <v>46198</v>
      </c>
      <c r="C2153" s="1" t="n">
        <v>1</v>
      </c>
      <c r="D2153" s="1" t="s">
        <v>2453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3724</v>
      </c>
      <c r="N2153" s="1" t="n">
        <v>15</v>
      </c>
      <c r="O2153" s="1" t="n">
        <v>43.2</v>
      </c>
      <c r="P2153" s="1" t="s">
        <v>2455</v>
      </c>
    </row>
    <row r="2154" customFormat="false" ht="15" hidden="false" customHeight="true" outlineLevel="0" collapsed="false">
      <c r="A2154" s="1" t="n">
        <v>2</v>
      </c>
      <c r="B2154" s="75" t="n">
        <v>46198</v>
      </c>
      <c r="C2154" s="1" t="n">
        <v>1</v>
      </c>
      <c r="D2154" s="1" t="s">
        <v>2453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3725</v>
      </c>
      <c r="N2154" s="1" t="n">
        <v>12</v>
      </c>
      <c r="O2154" s="1" t="n">
        <v>51</v>
      </c>
      <c r="P2154" s="1" t="s">
        <v>2455</v>
      </c>
    </row>
    <row r="2155" customFormat="false" ht="15" hidden="false" customHeight="true" outlineLevel="0" collapsed="false">
      <c r="A2155" s="1" t="n">
        <v>2</v>
      </c>
      <c r="B2155" s="75" t="n">
        <v>46198</v>
      </c>
      <c r="C2155" s="1" t="n">
        <v>1</v>
      </c>
      <c r="D2155" s="1" t="s">
        <v>2453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3726</v>
      </c>
      <c r="N2155" s="1" t="n">
        <v>12</v>
      </c>
      <c r="O2155" s="1" t="n">
        <v>51</v>
      </c>
      <c r="P2155" s="1" t="s">
        <v>2455</v>
      </c>
    </row>
    <row r="2156" customFormat="false" ht="15" hidden="false" customHeight="true" outlineLevel="0" collapsed="false">
      <c r="A2156" s="1" t="n">
        <v>2</v>
      </c>
      <c r="B2156" s="75" t="n">
        <v>46198</v>
      </c>
      <c r="C2156" s="1" t="n">
        <v>1</v>
      </c>
      <c r="D2156" s="1" t="s">
        <v>2453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3727</v>
      </c>
      <c r="N2156" s="1" t="n">
        <v>48</v>
      </c>
      <c r="O2156" s="1" t="n">
        <v>204</v>
      </c>
      <c r="P2156" s="1" t="s">
        <v>2455</v>
      </c>
    </row>
    <row r="2157" customFormat="false" ht="15" hidden="false" customHeight="true" outlineLevel="0" collapsed="false">
      <c r="A2157" s="1" t="n">
        <v>2</v>
      </c>
      <c r="B2157" s="75" t="n">
        <v>46198</v>
      </c>
      <c r="C2157" s="1" t="n">
        <v>1</v>
      </c>
      <c r="D2157" s="1" t="s">
        <v>2453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3728</v>
      </c>
      <c r="N2157" s="1" t="n">
        <v>12</v>
      </c>
      <c r="O2157" s="1" t="n">
        <v>51</v>
      </c>
      <c r="P2157" s="1" t="s">
        <v>2455</v>
      </c>
    </row>
    <row r="2158" customFormat="false" ht="15" hidden="false" customHeight="true" outlineLevel="0" collapsed="false">
      <c r="A2158" s="1" t="n">
        <v>2</v>
      </c>
      <c r="B2158" s="75" t="n">
        <v>46198</v>
      </c>
      <c r="C2158" s="1" t="n">
        <v>1</v>
      </c>
      <c r="D2158" s="1" t="s">
        <v>2453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3729</v>
      </c>
      <c r="N2158" s="1" t="n">
        <v>12</v>
      </c>
      <c r="O2158" s="1" t="n">
        <v>51</v>
      </c>
      <c r="P2158" s="1" t="s">
        <v>2455</v>
      </c>
    </row>
    <row r="2159" customFormat="false" ht="15" hidden="false" customHeight="true" outlineLevel="0" collapsed="false">
      <c r="A2159" s="1" t="n">
        <v>2</v>
      </c>
      <c r="B2159" s="75" t="n">
        <v>46198</v>
      </c>
      <c r="C2159" s="1" t="n">
        <v>1</v>
      </c>
      <c r="D2159" s="1" t="s">
        <v>2453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3730</v>
      </c>
      <c r="N2159" s="1" t="n">
        <v>24</v>
      </c>
      <c r="O2159" s="1" t="n">
        <v>102</v>
      </c>
      <c r="P2159" s="1" t="s">
        <v>2455</v>
      </c>
    </row>
    <row r="2160" customFormat="false" ht="15" hidden="false" customHeight="true" outlineLevel="0" collapsed="false">
      <c r="A2160" s="1" t="n">
        <v>2</v>
      </c>
      <c r="B2160" s="75" t="n">
        <v>46198</v>
      </c>
      <c r="C2160" s="1" t="n">
        <v>1</v>
      </c>
      <c r="D2160" s="1" t="s">
        <v>2453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3731</v>
      </c>
      <c r="N2160" s="1" t="n">
        <v>10</v>
      </c>
      <c r="O2160" s="1" t="n">
        <v>75.9</v>
      </c>
      <c r="P2160" s="1" t="s">
        <v>2455</v>
      </c>
    </row>
    <row r="2161" customFormat="false" ht="15" hidden="false" customHeight="true" outlineLevel="0" collapsed="false">
      <c r="A2161" s="1" t="n">
        <v>2</v>
      </c>
      <c r="B2161" s="75" t="n">
        <v>46198</v>
      </c>
      <c r="C2161" s="1" t="n">
        <v>1</v>
      </c>
      <c r="D2161" s="1" t="s">
        <v>2453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3732</v>
      </c>
      <c r="N2161" s="1" t="n">
        <v>10</v>
      </c>
      <c r="O2161" s="1" t="n">
        <v>82</v>
      </c>
      <c r="P2161" s="1" t="s">
        <v>2455</v>
      </c>
    </row>
    <row r="2162" customFormat="false" ht="15" hidden="false" customHeight="true" outlineLevel="0" collapsed="false">
      <c r="A2162" s="1" t="n">
        <v>2</v>
      </c>
      <c r="B2162" s="75" t="n">
        <v>46198</v>
      </c>
      <c r="C2162" s="1" t="n">
        <v>1</v>
      </c>
      <c r="D2162" s="1" t="s">
        <v>2453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3733</v>
      </c>
      <c r="N2162" s="1" t="n">
        <v>2</v>
      </c>
      <c r="O2162" s="1" t="n">
        <v>13.92</v>
      </c>
      <c r="P2162" s="1" t="s">
        <v>2455</v>
      </c>
    </row>
    <row r="2163" customFormat="false" ht="15" hidden="false" customHeight="true" outlineLevel="0" collapsed="false">
      <c r="A2163" s="1" t="n">
        <v>2</v>
      </c>
      <c r="B2163" s="75" t="n">
        <v>46198</v>
      </c>
      <c r="C2163" s="1" t="n">
        <v>1</v>
      </c>
      <c r="D2163" s="1" t="s">
        <v>2453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2666</v>
      </c>
      <c r="N2163" s="1" t="n">
        <v>18</v>
      </c>
      <c r="O2163" s="1" t="n">
        <v>93.77</v>
      </c>
      <c r="P2163" s="1" t="s">
        <v>2455</v>
      </c>
    </row>
    <row r="2164" customFormat="false" ht="15" hidden="false" customHeight="true" outlineLevel="0" collapsed="false">
      <c r="A2164" s="1" t="n">
        <v>2</v>
      </c>
      <c r="B2164" s="75" t="n">
        <v>46198</v>
      </c>
      <c r="C2164" s="1" t="n">
        <v>1</v>
      </c>
      <c r="D2164" s="1" t="s">
        <v>2453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2592</v>
      </c>
      <c r="N2164" s="1" t="n">
        <v>60</v>
      </c>
      <c r="O2164" s="1" t="n">
        <v>365.08</v>
      </c>
      <c r="P2164" s="1" t="s">
        <v>2455</v>
      </c>
    </row>
    <row r="2165" customFormat="false" ht="15" hidden="false" customHeight="true" outlineLevel="0" collapsed="false">
      <c r="A2165" s="1" t="n">
        <v>2</v>
      </c>
      <c r="B2165" s="75" t="n">
        <v>46198</v>
      </c>
      <c r="C2165" s="1" t="n">
        <v>1</v>
      </c>
      <c r="D2165" s="1" t="s">
        <v>2453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2578</v>
      </c>
      <c r="N2165" s="1" t="n">
        <v>18</v>
      </c>
      <c r="O2165" s="1" t="n">
        <v>134.98</v>
      </c>
      <c r="P2165" s="1" t="s">
        <v>2455</v>
      </c>
    </row>
    <row r="2166" customFormat="false" ht="15" hidden="false" customHeight="true" outlineLevel="0" collapsed="false">
      <c r="A2166" s="1" t="n">
        <v>2</v>
      </c>
      <c r="B2166" s="75" t="n">
        <v>46198</v>
      </c>
      <c r="C2166" s="1" t="n">
        <v>1</v>
      </c>
      <c r="D2166" s="1" t="s">
        <v>2453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2581</v>
      </c>
      <c r="N2166" s="1" t="n">
        <v>12</v>
      </c>
      <c r="O2166" s="1" t="n">
        <v>70.94</v>
      </c>
      <c r="P2166" s="1" t="s">
        <v>2455</v>
      </c>
    </row>
    <row r="2167" customFormat="false" ht="15" hidden="false" customHeight="true" outlineLevel="0" collapsed="false">
      <c r="A2167" s="1" t="n">
        <v>2</v>
      </c>
      <c r="B2167" s="75" t="n">
        <v>46198</v>
      </c>
      <c r="C2167" s="1" t="n">
        <v>1</v>
      </c>
      <c r="D2167" s="1" t="s">
        <v>2453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2584</v>
      </c>
      <c r="N2167" s="1" t="n">
        <v>18</v>
      </c>
      <c r="O2167" s="1" t="n">
        <v>153.85</v>
      </c>
      <c r="P2167" s="1" t="s">
        <v>2455</v>
      </c>
    </row>
    <row r="2168" customFormat="false" ht="15" hidden="false" customHeight="true" outlineLevel="0" collapsed="false">
      <c r="A2168" s="1" t="n">
        <v>2</v>
      </c>
      <c r="B2168" s="75" t="n">
        <v>46198</v>
      </c>
      <c r="C2168" s="1" t="n">
        <v>1</v>
      </c>
      <c r="D2168" s="1" t="s">
        <v>2453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2481</v>
      </c>
      <c r="N2168" s="1" t="n">
        <v>36</v>
      </c>
      <c r="O2168" s="1" t="n">
        <v>239.56</v>
      </c>
      <c r="P2168" s="1" t="s">
        <v>2455</v>
      </c>
    </row>
    <row r="2169" customFormat="false" ht="15" hidden="false" customHeight="true" outlineLevel="0" collapsed="false">
      <c r="A2169" s="1" t="n">
        <v>2</v>
      </c>
      <c r="B2169" s="75" t="n">
        <v>46198</v>
      </c>
      <c r="C2169" s="1" t="n">
        <v>1</v>
      </c>
      <c r="D2169" s="1" t="s">
        <v>2453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3007</v>
      </c>
      <c r="N2169" s="1" t="n">
        <v>12</v>
      </c>
      <c r="O2169" s="1" t="n">
        <v>89.99</v>
      </c>
      <c r="P2169" s="1" t="s">
        <v>2455</v>
      </c>
    </row>
    <row r="2170" customFormat="false" ht="15" hidden="false" customHeight="true" outlineLevel="0" collapsed="false">
      <c r="A2170" s="1" t="n">
        <v>2</v>
      </c>
      <c r="B2170" s="75" t="n">
        <v>46198</v>
      </c>
      <c r="C2170" s="1" t="n">
        <v>1</v>
      </c>
      <c r="D2170" s="1" t="s">
        <v>2453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2586</v>
      </c>
      <c r="N2170" s="1" t="n">
        <v>36</v>
      </c>
      <c r="O2170" s="1" t="n">
        <v>317.22</v>
      </c>
      <c r="P2170" s="1" t="s">
        <v>2455</v>
      </c>
    </row>
    <row r="2171" customFormat="false" ht="15" hidden="false" customHeight="true" outlineLevel="0" collapsed="false">
      <c r="A2171" s="1" t="n">
        <v>2</v>
      </c>
      <c r="B2171" s="75" t="n">
        <v>46198</v>
      </c>
      <c r="C2171" s="1" t="n">
        <v>1</v>
      </c>
      <c r="D2171" s="1" t="s">
        <v>2453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2587</v>
      </c>
      <c r="N2171" s="1" t="n">
        <v>24</v>
      </c>
      <c r="O2171" s="1" t="n">
        <v>82.05</v>
      </c>
      <c r="P2171" s="1" t="s">
        <v>2455</v>
      </c>
    </row>
    <row r="2172" customFormat="false" ht="15" hidden="false" customHeight="true" outlineLevel="0" collapsed="false">
      <c r="A2172" s="1" t="n">
        <v>2</v>
      </c>
      <c r="B2172" s="75" t="n">
        <v>46198</v>
      </c>
      <c r="C2172" s="1" t="n">
        <v>11</v>
      </c>
      <c r="D2172" s="1" t="s">
        <v>2482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3734</v>
      </c>
      <c r="N2172" s="1" t="n">
        <v>3</v>
      </c>
      <c r="O2172" s="1" t="n">
        <v>48</v>
      </c>
      <c r="P2172" s="1" t="s">
        <v>2455</v>
      </c>
    </row>
    <row r="2173" customFormat="false" ht="15" hidden="false" customHeight="true" outlineLevel="0" collapsed="false">
      <c r="A2173" s="1" t="n">
        <v>2</v>
      </c>
      <c r="B2173" s="75" t="n">
        <v>46198</v>
      </c>
      <c r="C2173" s="1" t="n">
        <v>11</v>
      </c>
      <c r="D2173" s="1" t="s">
        <v>2482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3735</v>
      </c>
      <c r="N2173" s="1" t="n">
        <v>12</v>
      </c>
      <c r="O2173" s="1" t="n">
        <v>300</v>
      </c>
      <c r="P2173" s="1" t="s">
        <v>2455</v>
      </c>
    </row>
    <row r="2174" customFormat="false" ht="15" hidden="false" customHeight="true" outlineLevel="0" collapsed="false">
      <c r="A2174" s="1" t="n">
        <v>2</v>
      </c>
      <c r="B2174" s="75" t="n">
        <v>46198</v>
      </c>
      <c r="C2174" s="1" t="n">
        <v>11</v>
      </c>
      <c r="D2174" s="1" t="s">
        <v>2482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3736</v>
      </c>
      <c r="N2174" s="1" t="n">
        <v>4</v>
      </c>
      <c r="O2174" s="1" t="n">
        <v>40</v>
      </c>
      <c r="P2174" s="1" t="s">
        <v>2455</v>
      </c>
    </row>
    <row r="2175" customFormat="false" ht="15" hidden="false" customHeight="true" outlineLevel="0" collapsed="false">
      <c r="A2175" s="1" t="n">
        <v>2</v>
      </c>
      <c r="B2175" s="75" t="n">
        <v>46198</v>
      </c>
      <c r="C2175" s="1" t="n">
        <v>11</v>
      </c>
      <c r="D2175" s="1" t="s">
        <v>2482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3737</v>
      </c>
      <c r="N2175" s="1" t="n">
        <v>2</v>
      </c>
      <c r="O2175" s="1" t="n">
        <v>30</v>
      </c>
      <c r="P2175" s="1" t="s">
        <v>2455</v>
      </c>
    </row>
    <row r="2176" customFormat="false" ht="15" hidden="false" customHeight="true" outlineLevel="0" collapsed="false">
      <c r="A2176" s="1" t="n">
        <v>2</v>
      </c>
      <c r="B2176" s="75" t="n">
        <v>46198</v>
      </c>
      <c r="C2176" s="1" t="n">
        <v>11</v>
      </c>
      <c r="D2176" s="1" t="s">
        <v>2482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3738</v>
      </c>
      <c r="N2176" s="1" t="n">
        <v>12</v>
      </c>
      <c r="O2176" s="1" t="n">
        <v>240</v>
      </c>
      <c r="P2176" s="1" t="s">
        <v>2455</v>
      </c>
    </row>
    <row r="2177" customFormat="false" ht="15" hidden="false" customHeight="true" outlineLevel="0" collapsed="false">
      <c r="A2177" s="1" t="n">
        <v>2</v>
      </c>
      <c r="B2177" s="75" t="n">
        <v>46198</v>
      </c>
      <c r="C2177" s="1" t="n">
        <v>11</v>
      </c>
      <c r="D2177" s="1" t="s">
        <v>2482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3739</v>
      </c>
      <c r="N2177" s="1" t="n">
        <v>8</v>
      </c>
      <c r="O2177" s="1" t="n">
        <v>160</v>
      </c>
      <c r="P2177" s="1" t="s">
        <v>2455</v>
      </c>
    </row>
    <row r="2178" customFormat="false" ht="15" hidden="false" customHeight="true" outlineLevel="0" collapsed="false">
      <c r="A2178" s="1" t="n">
        <v>2</v>
      </c>
      <c r="B2178" s="75" t="n">
        <v>46198</v>
      </c>
      <c r="C2178" s="1" t="n">
        <v>11</v>
      </c>
      <c r="D2178" s="1" t="s">
        <v>2482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3740</v>
      </c>
      <c r="N2178" s="1" t="n">
        <v>12</v>
      </c>
      <c r="O2178" s="1" t="n">
        <v>300</v>
      </c>
      <c r="P2178" s="1" t="s">
        <v>2455</v>
      </c>
    </row>
    <row r="2179" customFormat="false" ht="15" hidden="false" customHeight="true" outlineLevel="0" collapsed="false">
      <c r="A2179" s="1" t="n">
        <v>2</v>
      </c>
      <c r="B2179" s="75" t="n">
        <v>46198</v>
      </c>
      <c r="C2179" s="1" t="n">
        <v>11</v>
      </c>
      <c r="D2179" s="1" t="s">
        <v>2482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3741</v>
      </c>
      <c r="N2179" s="1" t="n">
        <v>3</v>
      </c>
      <c r="O2179" s="1" t="n">
        <v>66</v>
      </c>
      <c r="P2179" s="1" t="s">
        <v>2455</v>
      </c>
    </row>
    <row r="2180" customFormat="false" ht="15" hidden="false" customHeight="true" outlineLevel="0" collapsed="false">
      <c r="A2180" s="1" t="n">
        <v>2</v>
      </c>
      <c r="B2180" s="75" t="n">
        <v>46198</v>
      </c>
      <c r="C2180" s="1" t="n">
        <v>11</v>
      </c>
      <c r="D2180" s="1" t="s">
        <v>2482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3742</v>
      </c>
      <c r="N2180" s="1" t="n">
        <v>14</v>
      </c>
      <c r="O2180" s="1" t="n">
        <v>252</v>
      </c>
      <c r="P2180" s="1" t="s">
        <v>2455</v>
      </c>
    </row>
    <row r="2181" customFormat="false" ht="15" hidden="false" customHeight="true" outlineLevel="0" collapsed="false">
      <c r="A2181" s="1" t="n">
        <v>2</v>
      </c>
      <c r="B2181" s="75" t="n">
        <v>46198</v>
      </c>
      <c r="C2181" s="1" t="n">
        <v>11</v>
      </c>
      <c r="D2181" s="1" t="s">
        <v>2482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3743</v>
      </c>
      <c r="N2181" s="1" t="n">
        <v>2</v>
      </c>
      <c r="O2181" s="1" t="n">
        <v>80</v>
      </c>
      <c r="P2181" s="1" t="s">
        <v>2455</v>
      </c>
    </row>
    <row r="2182" customFormat="false" ht="15" hidden="false" customHeight="true" outlineLevel="0" collapsed="false">
      <c r="A2182" s="1" t="n">
        <v>2</v>
      </c>
      <c r="B2182" s="75" t="n">
        <v>46198</v>
      </c>
      <c r="C2182" s="1" t="n">
        <v>11</v>
      </c>
      <c r="D2182" s="1" t="s">
        <v>2482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3744</v>
      </c>
      <c r="N2182" s="1" t="n">
        <v>40</v>
      </c>
      <c r="O2182" s="1" t="n">
        <v>800</v>
      </c>
      <c r="P2182" s="1" t="s">
        <v>2455</v>
      </c>
    </row>
    <row r="2183" customFormat="false" ht="15" hidden="false" customHeight="true" outlineLevel="0" collapsed="false">
      <c r="A2183" s="1" t="n">
        <v>2</v>
      </c>
      <c r="B2183" s="75" t="n">
        <v>46198</v>
      </c>
      <c r="C2183" s="1" t="n">
        <v>11</v>
      </c>
      <c r="D2183" s="1" t="s">
        <v>2482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3745</v>
      </c>
      <c r="N2183" s="1" t="n">
        <v>12</v>
      </c>
      <c r="O2183" s="1" t="n">
        <v>156</v>
      </c>
      <c r="P2183" s="1" t="s">
        <v>2455</v>
      </c>
    </row>
    <row r="2184" customFormat="false" ht="15" hidden="false" customHeight="true" outlineLevel="0" collapsed="false">
      <c r="A2184" s="1" t="n">
        <v>2</v>
      </c>
      <c r="B2184" s="75" t="n">
        <v>46198</v>
      </c>
      <c r="C2184" s="1" t="n">
        <v>11</v>
      </c>
      <c r="D2184" s="1" t="s">
        <v>2482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3746</v>
      </c>
      <c r="N2184" s="1" t="n">
        <v>7</v>
      </c>
      <c r="O2184" s="1" t="n">
        <v>91</v>
      </c>
      <c r="P2184" s="1" t="s">
        <v>2455</v>
      </c>
    </row>
    <row r="2185" customFormat="false" ht="15" hidden="false" customHeight="true" outlineLevel="0" collapsed="false">
      <c r="A2185" s="1" t="n">
        <v>2</v>
      </c>
      <c r="B2185" s="75" t="n">
        <v>46198</v>
      </c>
      <c r="C2185" s="1" t="n">
        <v>11</v>
      </c>
      <c r="D2185" s="1" t="s">
        <v>2482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3747</v>
      </c>
      <c r="N2185" s="1" t="n">
        <v>2</v>
      </c>
      <c r="O2185" s="1" t="n">
        <v>50</v>
      </c>
      <c r="P2185" s="1" t="s">
        <v>2455</v>
      </c>
    </row>
    <row r="2186" customFormat="false" ht="15" hidden="false" customHeight="true" outlineLevel="0" collapsed="false">
      <c r="A2186" s="1" t="n">
        <v>2</v>
      </c>
      <c r="B2186" s="75" t="n">
        <v>46198</v>
      </c>
      <c r="C2186" s="1" t="n">
        <v>11</v>
      </c>
      <c r="D2186" s="1" t="s">
        <v>2482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3748</v>
      </c>
      <c r="N2186" s="1" t="n">
        <v>12</v>
      </c>
      <c r="O2186" s="1" t="n">
        <v>180</v>
      </c>
      <c r="P2186" s="1" t="s">
        <v>2455</v>
      </c>
    </row>
    <row r="2187" customFormat="false" ht="15" hidden="false" customHeight="true" outlineLevel="0" collapsed="false">
      <c r="A2187" s="1" t="n">
        <v>2</v>
      </c>
      <c r="B2187" s="75" t="n">
        <v>46198</v>
      </c>
      <c r="C2187" s="1" t="n">
        <v>11</v>
      </c>
      <c r="D2187" s="1" t="s">
        <v>2482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3749</v>
      </c>
      <c r="N2187" s="1" t="n">
        <v>3</v>
      </c>
      <c r="O2187" s="1" t="n">
        <v>36</v>
      </c>
      <c r="P2187" s="1" t="s">
        <v>2455</v>
      </c>
    </row>
    <row r="2188" customFormat="false" ht="15" hidden="false" customHeight="true" outlineLevel="0" collapsed="false">
      <c r="A2188" s="1" t="n">
        <v>2</v>
      </c>
      <c r="B2188" s="75" t="n">
        <v>46198</v>
      </c>
      <c r="C2188" s="1" t="n">
        <v>11</v>
      </c>
      <c r="D2188" s="1" t="s">
        <v>2482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2568</v>
      </c>
      <c r="N2188" s="1" t="n">
        <v>60</v>
      </c>
      <c r="O2188" s="1" t="n">
        <v>120.27</v>
      </c>
      <c r="P2188" s="1" t="s">
        <v>2455</v>
      </c>
    </row>
    <row r="2189" customFormat="false" ht="15" hidden="false" customHeight="true" outlineLevel="0" collapsed="false">
      <c r="A2189" s="1" t="n">
        <v>2</v>
      </c>
      <c r="B2189" s="75" t="n">
        <v>46198</v>
      </c>
      <c r="C2189" s="1" t="n">
        <v>22</v>
      </c>
      <c r="D2189" s="1" t="s">
        <v>2490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2491</v>
      </c>
      <c r="N2189" s="1" t="n">
        <v>2.176</v>
      </c>
      <c r="O2189" s="1" t="n">
        <v>42.18</v>
      </c>
      <c r="P2189" s="1" t="s">
        <v>2455</v>
      </c>
    </row>
    <row r="2190" customFormat="false" ht="15" hidden="false" customHeight="true" outlineLevel="0" collapsed="false">
      <c r="A2190" s="1" t="n">
        <v>2</v>
      </c>
      <c r="B2190" s="75" t="n">
        <v>46198</v>
      </c>
      <c r="C2190" s="1" t="n">
        <v>22</v>
      </c>
      <c r="D2190" s="1" t="s">
        <v>2490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2491</v>
      </c>
      <c r="N2190" s="1" t="n">
        <v>3.152</v>
      </c>
      <c r="O2190" s="1" t="n">
        <v>62.88</v>
      </c>
      <c r="P2190" s="1" t="s">
        <v>2455</v>
      </c>
    </row>
    <row r="2191" customFormat="false" ht="15" hidden="false" customHeight="true" outlineLevel="0" collapsed="false">
      <c r="A2191" s="1" t="n">
        <v>2</v>
      </c>
      <c r="B2191" s="75" t="n">
        <v>46198</v>
      </c>
      <c r="C2191" s="1" t="n">
        <v>22</v>
      </c>
      <c r="D2191" s="1" t="s">
        <v>2490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2492</v>
      </c>
      <c r="N2191" s="1" t="n">
        <v>7.46</v>
      </c>
      <c r="O2191" s="1" t="n">
        <v>156.66</v>
      </c>
      <c r="P2191" s="1" t="s">
        <v>2455</v>
      </c>
    </row>
    <row r="2192" customFormat="false" ht="15" hidden="false" customHeight="true" outlineLevel="0" collapsed="false">
      <c r="A2192" s="1" t="n">
        <v>2</v>
      </c>
      <c r="B2192" s="75" t="n">
        <v>46198</v>
      </c>
      <c r="C2192" s="1" t="n">
        <v>22</v>
      </c>
      <c r="D2192" s="1" t="s">
        <v>2490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2493</v>
      </c>
      <c r="N2192" s="1" t="n">
        <v>16.62</v>
      </c>
      <c r="O2192" s="1" t="n">
        <v>402.75</v>
      </c>
      <c r="P2192" s="1" t="s">
        <v>2455</v>
      </c>
    </row>
    <row r="2193" customFormat="false" ht="15" hidden="false" customHeight="true" outlineLevel="0" collapsed="false">
      <c r="A2193" s="1" t="n">
        <v>2</v>
      </c>
      <c r="B2193" s="75" t="n">
        <v>46198</v>
      </c>
      <c r="C2193" s="1" t="n">
        <v>22</v>
      </c>
      <c r="D2193" s="1" t="s">
        <v>2490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2494</v>
      </c>
      <c r="N2193" s="1" t="n">
        <v>14.49</v>
      </c>
      <c r="O2193" s="1" t="n">
        <v>374.55</v>
      </c>
      <c r="P2193" s="1" t="s">
        <v>2455</v>
      </c>
    </row>
    <row r="2194" customFormat="false" ht="15" hidden="false" customHeight="true" outlineLevel="0" collapsed="false">
      <c r="A2194" s="1" t="n">
        <v>2</v>
      </c>
      <c r="B2194" s="75" t="n">
        <v>46198</v>
      </c>
      <c r="C2194" s="1" t="n">
        <v>22</v>
      </c>
      <c r="D2194" s="1" t="s">
        <v>2490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2495</v>
      </c>
      <c r="N2194" s="1" t="n">
        <v>1.192</v>
      </c>
      <c r="O2194" s="1" t="n">
        <v>26.96</v>
      </c>
      <c r="P2194" s="1" t="s">
        <v>2455</v>
      </c>
    </row>
    <row r="2195" customFormat="false" ht="15" hidden="false" customHeight="true" outlineLevel="0" collapsed="false">
      <c r="A2195" s="1" t="n">
        <v>2</v>
      </c>
      <c r="B2195" s="75" t="n">
        <v>46198</v>
      </c>
      <c r="C2195" s="1" t="n">
        <v>22</v>
      </c>
      <c r="D2195" s="1" t="s">
        <v>2490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2593</v>
      </c>
      <c r="N2195" s="1" t="n">
        <v>3.056</v>
      </c>
      <c r="O2195" s="1" t="n">
        <v>74.06</v>
      </c>
      <c r="P2195" s="1" t="s">
        <v>2455</v>
      </c>
    </row>
    <row r="2196" customFormat="false" ht="15" hidden="false" customHeight="true" outlineLevel="0" collapsed="false">
      <c r="A2196" s="1" t="n">
        <v>2</v>
      </c>
      <c r="B2196" s="75" t="n">
        <v>46198</v>
      </c>
      <c r="C2196" s="1" t="n">
        <v>22</v>
      </c>
      <c r="D2196" s="1" t="s">
        <v>2490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2496</v>
      </c>
      <c r="N2196" s="1" t="n">
        <v>2.414</v>
      </c>
      <c r="O2196" s="1" t="n">
        <v>68.24</v>
      </c>
      <c r="P2196" s="1" t="s">
        <v>2455</v>
      </c>
    </row>
    <row r="2197" customFormat="false" ht="15" hidden="false" customHeight="true" outlineLevel="0" collapsed="false">
      <c r="A2197" s="1" t="n">
        <v>2</v>
      </c>
      <c r="B2197" s="75" t="n">
        <v>46198</v>
      </c>
      <c r="C2197" s="1" t="n">
        <v>22</v>
      </c>
      <c r="D2197" s="1" t="s">
        <v>2490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2497</v>
      </c>
      <c r="N2197" s="1" t="n">
        <v>4.182</v>
      </c>
      <c r="O2197" s="1" t="n">
        <v>101.34</v>
      </c>
      <c r="P2197" s="1" t="s">
        <v>2455</v>
      </c>
    </row>
    <row r="2198" customFormat="false" ht="15" hidden="false" customHeight="true" outlineLevel="0" collapsed="false">
      <c r="A2198" s="1" t="n">
        <v>2</v>
      </c>
      <c r="B2198" s="75" t="n">
        <v>46198</v>
      </c>
      <c r="C2198" s="1" t="n">
        <v>22</v>
      </c>
      <c r="D2198" s="1" t="s">
        <v>2490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2497</v>
      </c>
      <c r="N2198" s="1" t="n">
        <v>2.144</v>
      </c>
      <c r="O2198" s="1" t="n">
        <v>53.47</v>
      </c>
      <c r="P2198" s="1" t="s">
        <v>2455</v>
      </c>
    </row>
    <row r="2199" customFormat="false" ht="15" hidden="false" customHeight="true" outlineLevel="0" collapsed="false">
      <c r="A2199" s="1" t="n">
        <v>2</v>
      </c>
      <c r="B2199" s="75" t="n">
        <v>46198</v>
      </c>
      <c r="C2199" s="1" t="n">
        <v>22</v>
      </c>
      <c r="D2199" s="1" t="s">
        <v>2490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2498</v>
      </c>
      <c r="N2199" s="1" t="n">
        <v>13.425</v>
      </c>
      <c r="O2199" s="1" t="n">
        <v>435.3</v>
      </c>
      <c r="P2199" s="1" t="s">
        <v>2455</v>
      </c>
    </row>
    <row r="2200" customFormat="false" ht="15" hidden="false" customHeight="true" outlineLevel="0" collapsed="false">
      <c r="A2200" s="1" t="n">
        <v>2</v>
      </c>
      <c r="B2200" s="75" t="n">
        <v>46198</v>
      </c>
      <c r="C2200" s="1" t="n">
        <v>22</v>
      </c>
      <c r="D2200" s="1" t="s">
        <v>2490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2498</v>
      </c>
      <c r="N2200" s="1" t="n">
        <v>14.245</v>
      </c>
      <c r="O2200" s="1" t="n">
        <v>436.09</v>
      </c>
      <c r="P2200" s="1" t="s">
        <v>2455</v>
      </c>
    </row>
    <row r="2201" customFormat="false" ht="15" hidden="false" customHeight="true" outlineLevel="0" collapsed="false">
      <c r="A2201" s="1" t="n">
        <v>2</v>
      </c>
      <c r="B2201" s="75" t="n">
        <v>46198</v>
      </c>
      <c r="C2201" s="1" t="n">
        <v>22</v>
      </c>
      <c r="D2201" s="1" t="s">
        <v>2490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2499</v>
      </c>
      <c r="N2201" s="1" t="n">
        <v>8.865</v>
      </c>
      <c r="O2201" s="1" t="n">
        <v>324.31</v>
      </c>
      <c r="P2201" s="1" t="s">
        <v>2455</v>
      </c>
    </row>
    <row r="2202" customFormat="false" ht="15" hidden="false" customHeight="true" outlineLevel="0" collapsed="false">
      <c r="A2202" s="1" t="n">
        <v>2</v>
      </c>
      <c r="B2202" s="75" t="n">
        <v>46198</v>
      </c>
      <c r="C2202" s="1" t="n">
        <v>22</v>
      </c>
      <c r="D2202" s="1" t="s">
        <v>2490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2500</v>
      </c>
      <c r="N2202" s="1" t="n">
        <v>5.402</v>
      </c>
      <c r="O2202" s="1" t="n">
        <v>224.57</v>
      </c>
      <c r="P2202" s="1" t="s">
        <v>2455</v>
      </c>
    </row>
    <row r="2203" customFormat="false" ht="15" hidden="false" customHeight="true" outlineLevel="0" collapsed="false">
      <c r="A2203" s="1" t="n">
        <v>2</v>
      </c>
      <c r="B2203" s="75" t="n">
        <v>46198</v>
      </c>
      <c r="C2203" s="1" t="n">
        <v>22</v>
      </c>
      <c r="D2203" s="1" t="s">
        <v>2490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2501</v>
      </c>
      <c r="N2203" s="1" t="n">
        <v>10.935</v>
      </c>
      <c r="O2203" s="1" t="n">
        <v>481.88</v>
      </c>
      <c r="P2203" s="1" t="s">
        <v>2455</v>
      </c>
    </row>
    <row r="2204" customFormat="false" ht="15" hidden="false" customHeight="true" outlineLevel="0" collapsed="false">
      <c r="A2204" s="1" t="n">
        <v>2</v>
      </c>
      <c r="B2204" s="75" t="n">
        <v>46198</v>
      </c>
      <c r="C2204" s="1" t="n">
        <v>22</v>
      </c>
      <c r="D2204" s="1" t="s">
        <v>2490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2502</v>
      </c>
      <c r="N2204" s="1" t="n">
        <v>4.096</v>
      </c>
      <c r="O2204" s="1" t="n">
        <v>183.91</v>
      </c>
      <c r="P2204" s="1" t="s">
        <v>2455</v>
      </c>
    </row>
    <row r="2205" customFormat="false" ht="15" hidden="false" customHeight="true" outlineLevel="0" collapsed="false">
      <c r="A2205" s="1" t="n">
        <v>2</v>
      </c>
      <c r="B2205" s="75" t="n">
        <v>46198</v>
      </c>
      <c r="C2205" s="1" t="n">
        <v>22</v>
      </c>
      <c r="D2205" s="1" t="s">
        <v>2490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2503</v>
      </c>
      <c r="N2205" s="1" t="n">
        <v>2.16</v>
      </c>
      <c r="O2205" s="1" t="n">
        <v>86.2</v>
      </c>
      <c r="P2205" s="1" t="s">
        <v>2455</v>
      </c>
    </row>
    <row r="2206" customFormat="false" ht="15" hidden="false" customHeight="true" outlineLevel="0" collapsed="false">
      <c r="A2206" s="1" t="n">
        <v>2</v>
      </c>
      <c r="B2206" s="75" t="n">
        <v>46198</v>
      </c>
      <c r="C2206" s="1" t="n">
        <v>22</v>
      </c>
      <c r="D2206" s="1" t="s">
        <v>2490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2504</v>
      </c>
      <c r="N2206" s="1" t="n">
        <v>2.378</v>
      </c>
      <c r="O2206" s="1" t="n">
        <v>138.41</v>
      </c>
      <c r="P2206" s="1" t="s">
        <v>2455</v>
      </c>
    </row>
    <row r="2207" customFormat="false" ht="15" hidden="false" customHeight="true" outlineLevel="0" collapsed="false">
      <c r="A2207" s="1" t="n">
        <v>2</v>
      </c>
      <c r="B2207" s="75" t="n">
        <v>46198</v>
      </c>
      <c r="C2207" s="1" t="n">
        <v>22</v>
      </c>
      <c r="D2207" s="1" t="s">
        <v>2490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2505</v>
      </c>
      <c r="N2207" s="1" t="n">
        <v>1.516</v>
      </c>
      <c r="O2207" s="1" t="n">
        <v>88.24</v>
      </c>
      <c r="P2207" s="1" t="s">
        <v>2455</v>
      </c>
    </row>
    <row r="2208" customFormat="false" ht="15" hidden="false" customHeight="true" outlineLevel="0" collapsed="false">
      <c r="A2208" s="1" t="n">
        <v>2</v>
      </c>
      <c r="B2208" s="75" t="n">
        <v>46198</v>
      </c>
      <c r="C2208" s="1" t="n">
        <v>22</v>
      </c>
      <c r="D2208" s="1" t="s">
        <v>2490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2506</v>
      </c>
      <c r="N2208" s="1" t="n">
        <v>1.606</v>
      </c>
      <c r="O2208" s="1" t="n">
        <v>58.75</v>
      </c>
      <c r="P2208" s="1" t="s">
        <v>2455</v>
      </c>
    </row>
    <row r="2209" customFormat="false" ht="15" hidden="false" customHeight="true" outlineLevel="0" collapsed="false">
      <c r="A2209" s="1" t="n">
        <v>2</v>
      </c>
      <c r="B2209" s="75" t="n">
        <v>46198</v>
      </c>
      <c r="C2209" s="1" t="n">
        <v>22</v>
      </c>
      <c r="D2209" s="1" t="s">
        <v>2490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2506</v>
      </c>
      <c r="N2209" s="1" t="n">
        <v>1.555</v>
      </c>
      <c r="O2209" s="1" t="n">
        <v>53.71</v>
      </c>
      <c r="P2209" s="1" t="s">
        <v>2455</v>
      </c>
    </row>
    <row r="2210" customFormat="false" ht="15" hidden="false" customHeight="true" outlineLevel="0" collapsed="false">
      <c r="A2210" s="1" t="n">
        <v>2</v>
      </c>
      <c r="B2210" s="75" t="n">
        <v>46198</v>
      </c>
      <c r="C2210" s="1" t="n">
        <v>22</v>
      </c>
      <c r="D2210" s="1" t="s">
        <v>2490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2507</v>
      </c>
      <c r="N2210" s="1" t="n">
        <v>1.438</v>
      </c>
      <c r="O2210" s="1" t="n">
        <v>3.58</v>
      </c>
      <c r="P2210" s="1" t="s">
        <v>2455</v>
      </c>
    </row>
    <row r="2211" customFormat="false" ht="15" hidden="false" customHeight="true" outlineLevel="0" collapsed="false">
      <c r="A2211" s="1" t="n">
        <v>2</v>
      </c>
      <c r="B2211" s="75" t="n">
        <v>46198</v>
      </c>
      <c r="C2211" s="1" t="n">
        <v>22</v>
      </c>
      <c r="D2211" s="1" t="s">
        <v>2490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2507</v>
      </c>
      <c r="N2211" s="1" t="n">
        <v>2.248</v>
      </c>
      <c r="O2211" s="1" t="n">
        <v>5.43</v>
      </c>
      <c r="P2211" s="1" t="s">
        <v>2455</v>
      </c>
    </row>
    <row r="2212" customFormat="false" ht="15" hidden="false" customHeight="true" outlineLevel="0" collapsed="false">
      <c r="A2212" s="1" t="n">
        <v>2</v>
      </c>
      <c r="B2212" s="75" t="n">
        <v>46198</v>
      </c>
      <c r="C2212" s="1" t="n">
        <v>22</v>
      </c>
      <c r="D2212" s="1" t="s">
        <v>2490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2508</v>
      </c>
      <c r="N2212" s="1" t="n">
        <v>9.9</v>
      </c>
      <c r="O2212" s="1" t="n">
        <v>24.62</v>
      </c>
      <c r="P2212" s="1" t="s">
        <v>2455</v>
      </c>
    </row>
    <row r="2213" customFormat="false" ht="15" hidden="false" customHeight="true" outlineLevel="0" collapsed="false">
      <c r="A2213" s="1" t="n">
        <v>2</v>
      </c>
      <c r="B2213" s="75" t="n">
        <v>46198</v>
      </c>
      <c r="C2213" s="1" t="n">
        <v>22</v>
      </c>
      <c r="D2213" s="1" t="s">
        <v>2490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2508</v>
      </c>
      <c r="N2213" s="1" t="n">
        <v>1.684</v>
      </c>
      <c r="O2213" s="1" t="n">
        <v>4.07</v>
      </c>
      <c r="P2213" s="1" t="s">
        <v>2455</v>
      </c>
    </row>
    <row r="2214" customFormat="false" ht="15" hidden="false" customHeight="true" outlineLevel="0" collapsed="false">
      <c r="A2214" s="1" t="n">
        <v>2</v>
      </c>
      <c r="B2214" s="75" t="n">
        <v>46198</v>
      </c>
      <c r="C2214" s="1" t="n">
        <v>22</v>
      </c>
      <c r="D2214" s="1" t="s">
        <v>2490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2509</v>
      </c>
      <c r="N2214" s="1" t="n">
        <v>0.892</v>
      </c>
      <c r="O2214" s="1" t="n">
        <v>0</v>
      </c>
      <c r="P2214" s="1" t="s">
        <v>2455</v>
      </c>
    </row>
    <row r="2215" customFormat="false" ht="15" hidden="false" customHeight="true" outlineLevel="0" collapsed="false">
      <c r="A2215" s="1" t="n">
        <v>2</v>
      </c>
      <c r="B2215" s="75" t="n">
        <v>46198</v>
      </c>
      <c r="C2215" s="1" t="n">
        <v>22</v>
      </c>
      <c r="D2215" s="1" t="s">
        <v>2490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2509</v>
      </c>
      <c r="N2215" s="1" t="n">
        <v>0.429</v>
      </c>
      <c r="O2215" s="1" t="n">
        <v>0</v>
      </c>
      <c r="P2215" s="1" t="s">
        <v>2455</v>
      </c>
    </row>
    <row r="2216" customFormat="false" ht="15" hidden="false" customHeight="true" outlineLevel="0" collapsed="false">
      <c r="A2216" s="1" t="n">
        <v>2</v>
      </c>
      <c r="B2216" s="75" t="n">
        <v>46198</v>
      </c>
      <c r="C2216" s="1" t="n">
        <v>22</v>
      </c>
      <c r="D2216" s="1" t="s">
        <v>2490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2674</v>
      </c>
      <c r="N2216" s="1" t="n">
        <v>2.74</v>
      </c>
      <c r="O2216" s="1" t="n">
        <v>88.84</v>
      </c>
      <c r="P2216" s="1" t="s">
        <v>2455</v>
      </c>
    </row>
    <row r="2217" customFormat="false" ht="15" hidden="false" customHeight="true" outlineLevel="0" collapsed="false">
      <c r="A2217" s="1" t="n">
        <v>2</v>
      </c>
      <c r="B2217" s="75" t="n">
        <v>46198</v>
      </c>
      <c r="C2217" s="1" t="n">
        <v>100</v>
      </c>
      <c r="D2217" s="1" t="s">
        <v>2510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2498</v>
      </c>
      <c r="N2217" s="1" t="n">
        <v>14.245</v>
      </c>
      <c r="O2217" s="1" t="n">
        <v>436.09</v>
      </c>
      <c r="P2217" s="1" t="s">
        <v>2455</v>
      </c>
    </row>
    <row r="2218" customFormat="false" ht="15" hidden="false" customHeight="true" outlineLevel="0" collapsed="false">
      <c r="A2218" s="1" t="n">
        <v>2</v>
      </c>
      <c r="B2218" s="75" t="n">
        <v>46198</v>
      </c>
      <c r="C2218" s="1" t="n">
        <v>100</v>
      </c>
      <c r="D2218" s="1" t="s">
        <v>2510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2506</v>
      </c>
      <c r="N2218" s="1" t="n">
        <v>1.555</v>
      </c>
      <c r="O2218" s="1" t="n">
        <v>53.71</v>
      </c>
      <c r="P2218" s="1" t="s">
        <v>2455</v>
      </c>
    </row>
    <row r="2219" customFormat="false" ht="15" hidden="false" customHeight="true" outlineLevel="0" collapsed="false">
      <c r="A2219" s="1" t="n">
        <v>2</v>
      </c>
      <c r="B2219" s="75" t="n">
        <v>46198</v>
      </c>
      <c r="C2219" s="1" t="n">
        <v>100</v>
      </c>
      <c r="D2219" s="1" t="s">
        <v>2510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2491</v>
      </c>
      <c r="N2219" s="1" t="n">
        <v>2.176</v>
      </c>
      <c r="O2219" s="1" t="n">
        <v>42.18</v>
      </c>
      <c r="P2219" s="1" t="s">
        <v>2455</v>
      </c>
    </row>
    <row r="2220" customFormat="false" ht="15" hidden="false" customHeight="true" outlineLevel="0" collapsed="false">
      <c r="A2220" s="1" t="n">
        <v>2</v>
      </c>
      <c r="B2220" s="75" t="n">
        <v>46198</v>
      </c>
      <c r="C2220" s="1" t="n">
        <v>100</v>
      </c>
      <c r="D2220" s="1" t="s">
        <v>2510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2492</v>
      </c>
      <c r="N2220" s="1" t="n">
        <v>7.46</v>
      </c>
      <c r="O2220" s="1" t="n">
        <v>156.66</v>
      </c>
      <c r="P2220" s="1" t="s">
        <v>2455</v>
      </c>
    </row>
    <row r="2221" customFormat="false" ht="15" hidden="false" customHeight="true" outlineLevel="0" collapsed="false">
      <c r="A2221" s="1" t="n">
        <v>2</v>
      </c>
      <c r="B2221" s="75" t="n">
        <v>46198</v>
      </c>
      <c r="C2221" s="1" t="n">
        <v>100</v>
      </c>
      <c r="D2221" s="1" t="s">
        <v>2510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2493</v>
      </c>
      <c r="N2221" s="1" t="n">
        <v>16.62</v>
      </c>
      <c r="O2221" s="1" t="n">
        <v>402.75</v>
      </c>
      <c r="P2221" s="1" t="s">
        <v>2455</v>
      </c>
    </row>
    <row r="2222" customFormat="false" ht="15" hidden="false" customHeight="true" outlineLevel="0" collapsed="false">
      <c r="A2222" s="1" t="n">
        <v>2</v>
      </c>
      <c r="B2222" s="75" t="n">
        <v>46198</v>
      </c>
      <c r="C2222" s="1" t="n">
        <v>100</v>
      </c>
      <c r="D2222" s="1" t="s">
        <v>2510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2494</v>
      </c>
      <c r="N2222" s="1" t="n">
        <v>14.49</v>
      </c>
      <c r="O2222" s="1" t="n">
        <v>374.55</v>
      </c>
      <c r="P2222" s="1" t="s">
        <v>2455</v>
      </c>
    </row>
    <row r="2223" customFormat="false" ht="15" hidden="false" customHeight="true" outlineLevel="0" collapsed="false">
      <c r="A2223" s="1" t="n">
        <v>2</v>
      </c>
      <c r="B2223" s="75" t="n">
        <v>46198</v>
      </c>
      <c r="C2223" s="1" t="n">
        <v>100</v>
      </c>
      <c r="D2223" s="1" t="s">
        <v>2510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2495</v>
      </c>
      <c r="N2223" s="1" t="n">
        <v>1.192</v>
      </c>
      <c r="O2223" s="1" t="n">
        <v>26.96</v>
      </c>
      <c r="P2223" s="1" t="s">
        <v>2455</v>
      </c>
    </row>
    <row r="2224" customFormat="false" ht="15" hidden="false" customHeight="true" outlineLevel="0" collapsed="false">
      <c r="A2224" s="1" t="n">
        <v>2</v>
      </c>
      <c r="B2224" s="75" t="n">
        <v>46198</v>
      </c>
      <c r="C2224" s="1" t="n">
        <v>100</v>
      </c>
      <c r="D2224" s="1" t="s">
        <v>2510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2593</v>
      </c>
      <c r="N2224" s="1" t="n">
        <v>3.056</v>
      </c>
      <c r="O2224" s="1" t="n">
        <v>74.06</v>
      </c>
      <c r="P2224" s="1" t="s">
        <v>2455</v>
      </c>
    </row>
    <row r="2225" customFormat="false" ht="15" hidden="false" customHeight="true" outlineLevel="0" collapsed="false">
      <c r="A2225" s="1" t="n">
        <v>2</v>
      </c>
      <c r="B2225" s="75" t="n">
        <v>46198</v>
      </c>
      <c r="C2225" s="1" t="n">
        <v>100</v>
      </c>
      <c r="D2225" s="1" t="s">
        <v>2510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2497</v>
      </c>
      <c r="N2225" s="1" t="n">
        <v>4.182</v>
      </c>
      <c r="O2225" s="1" t="n">
        <v>101.34</v>
      </c>
      <c r="P2225" s="1" t="s">
        <v>2455</v>
      </c>
    </row>
    <row r="2226" customFormat="false" ht="15" hidden="false" customHeight="true" outlineLevel="0" collapsed="false">
      <c r="A2226" s="1" t="n">
        <v>2</v>
      </c>
      <c r="B2226" s="75" t="n">
        <v>46198</v>
      </c>
      <c r="C2226" s="1" t="n">
        <v>100</v>
      </c>
      <c r="D2226" s="1" t="s">
        <v>2510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2507</v>
      </c>
      <c r="N2226" s="1" t="n">
        <v>2.248</v>
      </c>
      <c r="O2226" s="1" t="n">
        <v>5.43</v>
      </c>
      <c r="P2226" s="1" t="s">
        <v>2455</v>
      </c>
    </row>
    <row r="2227" customFormat="false" ht="15" hidden="false" customHeight="true" outlineLevel="0" collapsed="false">
      <c r="A2227" s="1" t="n">
        <v>2</v>
      </c>
      <c r="B2227" s="75" t="n">
        <v>46198</v>
      </c>
      <c r="C2227" s="1" t="n">
        <v>100</v>
      </c>
      <c r="D2227" s="1" t="s">
        <v>2510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2508</v>
      </c>
      <c r="N2227" s="1" t="n">
        <v>1.684</v>
      </c>
      <c r="O2227" s="1" t="n">
        <v>4.07</v>
      </c>
      <c r="P2227" s="1" t="s">
        <v>2455</v>
      </c>
    </row>
    <row r="2228" customFormat="false" ht="15" hidden="false" customHeight="true" outlineLevel="0" collapsed="false">
      <c r="A2228" s="1" t="n">
        <v>2</v>
      </c>
      <c r="B2228" s="75" t="n">
        <v>46198</v>
      </c>
      <c r="C2228" s="1" t="n">
        <v>100</v>
      </c>
      <c r="D2228" s="1" t="s">
        <v>2510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2509</v>
      </c>
      <c r="N2228" s="1" t="n">
        <v>0.892</v>
      </c>
      <c r="O2228" s="1" t="n">
        <v>0</v>
      </c>
      <c r="P2228" s="1" t="s">
        <v>2455</v>
      </c>
    </row>
    <row r="2229" customFormat="false" ht="15" hidden="false" customHeight="true" outlineLevel="0" collapsed="false">
      <c r="A2229" s="1" t="n">
        <v>2</v>
      </c>
      <c r="B2229" s="75" t="n">
        <v>46198</v>
      </c>
      <c r="C2229" s="1" t="n">
        <v>100</v>
      </c>
      <c r="D2229" s="1" t="s">
        <v>2510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2491</v>
      </c>
      <c r="N2229" s="1" t="n">
        <v>3.152</v>
      </c>
      <c r="O2229" s="1" t="n">
        <v>62.88</v>
      </c>
      <c r="P2229" s="1" t="s">
        <v>2455</v>
      </c>
    </row>
    <row r="2230" customFormat="false" ht="15" hidden="false" customHeight="true" outlineLevel="0" collapsed="false">
      <c r="A2230" s="1" t="n">
        <v>2</v>
      </c>
      <c r="B2230" s="75" t="n">
        <v>46198</v>
      </c>
      <c r="C2230" s="1" t="n">
        <v>100</v>
      </c>
      <c r="D2230" s="1" t="s">
        <v>2510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2496</v>
      </c>
      <c r="N2230" s="1" t="n">
        <v>2.414</v>
      </c>
      <c r="O2230" s="1" t="n">
        <v>68.24</v>
      </c>
      <c r="P2230" s="1" t="s">
        <v>2455</v>
      </c>
    </row>
    <row r="2231" customFormat="false" ht="15" hidden="false" customHeight="true" outlineLevel="0" collapsed="false">
      <c r="A2231" s="1" t="n">
        <v>2</v>
      </c>
      <c r="B2231" s="75" t="n">
        <v>46198</v>
      </c>
      <c r="C2231" s="1" t="n">
        <v>100</v>
      </c>
      <c r="D2231" s="1" t="s">
        <v>2510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2497</v>
      </c>
      <c r="N2231" s="1" t="n">
        <v>2.144</v>
      </c>
      <c r="O2231" s="1" t="n">
        <v>53.47</v>
      </c>
      <c r="P2231" s="1" t="s">
        <v>2455</v>
      </c>
    </row>
    <row r="2232" customFormat="false" ht="15" hidden="false" customHeight="true" outlineLevel="0" collapsed="false">
      <c r="A2232" s="1" t="n">
        <v>2</v>
      </c>
      <c r="B2232" s="75" t="n">
        <v>46198</v>
      </c>
      <c r="C2232" s="1" t="n">
        <v>100</v>
      </c>
      <c r="D2232" s="1" t="s">
        <v>2510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2498</v>
      </c>
      <c r="N2232" s="1" t="n">
        <v>13.425</v>
      </c>
      <c r="O2232" s="1" t="n">
        <v>435.3</v>
      </c>
      <c r="P2232" s="1" t="s">
        <v>2455</v>
      </c>
    </row>
    <row r="2233" customFormat="false" ht="15" hidden="false" customHeight="true" outlineLevel="0" collapsed="false">
      <c r="A2233" s="1" t="n">
        <v>2</v>
      </c>
      <c r="B2233" s="75" t="n">
        <v>46198</v>
      </c>
      <c r="C2233" s="1" t="n">
        <v>100</v>
      </c>
      <c r="D2233" s="1" t="s">
        <v>2510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2499</v>
      </c>
      <c r="N2233" s="1" t="n">
        <v>8.865</v>
      </c>
      <c r="O2233" s="1" t="n">
        <v>324.31</v>
      </c>
      <c r="P2233" s="1" t="s">
        <v>2455</v>
      </c>
    </row>
    <row r="2234" customFormat="false" ht="15" hidden="false" customHeight="true" outlineLevel="0" collapsed="false">
      <c r="A2234" s="1" t="n">
        <v>2</v>
      </c>
      <c r="B2234" s="75" t="n">
        <v>46198</v>
      </c>
      <c r="C2234" s="1" t="n">
        <v>100</v>
      </c>
      <c r="D2234" s="1" t="s">
        <v>2510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2500</v>
      </c>
      <c r="N2234" s="1" t="n">
        <v>5.402</v>
      </c>
      <c r="O2234" s="1" t="n">
        <v>224.57</v>
      </c>
      <c r="P2234" s="1" t="s">
        <v>2455</v>
      </c>
    </row>
    <row r="2235" customFormat="false" ht="15" hidden="false" customHeight="true" outlineLevel="0" collapsed="false">
      <c r="A2235" s="1" t="n">
        <v>2</v>
      </c>
      <c r="B2235" s="75" t="n">
        <v>46198</v>
      </c>
      <c r="C2235" s="1" t="n">
        <v>100</v>
      </c>
      <c r="D2235" s="1" t="s">
        <v>2510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2501</v>
      </c>
      <c r="N2235" s="1" t="n">
        <v>10.935</v>
      </c>
      <c r="O2235" s="1" t="n">
        <v>481.88</v>
      </c>
      <c r="P2235" s="1" t="s">
        <v>2455</v>
      </c>
    </row>
    <row r="2236" customFormat="false" ht="15" hidden="false" customHeight="true" outlineLevel="0" collapsed="false">
      <c r="A2236" s="1" t="n">
        <v>2</v>
      </c>
      <c r="B2236" s="75" t="n">
        <v>46198</v>
      </c>
      <c r="C2236" s="1" t="n">
        <v>100</v>
      </c>
      <c r="D2236" s="1" t="s">
        <v>2510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2502</v>
      </c>
      <c r="N2236" s="1" t="n">
        <v>4.096</v>
      </c>
      <c r="O2236" s="1" t="n">
        <v>183.91</v>
      </c>
      <c r="P2236" s="1" t="s">
        <v>2455</v>
      </c>
    </row>
    <row r="2237" customFormat="false" ht="15" hidden="false" customHeight="true" outlineLevel="0" collapsed="false">
      <c r="A2237" s="1" t="n">
        <v>2</v>
      </c>
      <c r="B2237" s="75" t="n">
        <v>46198</v>
      </c>
      <c r="C2237" s="1" t="n">
        <v>100</v>
      </c>
      <c r="D2237" s="1" t="s">
        <v>2510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2503</v>
      </c>
      <c r="N2237" s="1" t="n">
        <v>2.16</v>
      </c>
      <c r="O2237" s="1" t="n">
        <v>86.2</v>
      </c>
      <c r="P2237" s="1" t="s">
        <v>2455</v>
      </c>
    </row>
    <row r="2238" customFormat="false" ht="15" hidden="false" customHeight="true" outlineLevel="0" collapsed="false">
      <c r="A2238" s="1" t="n">
        <v>2</v>
      </c>
      <c r="B2238" s="75" t="n">
        <v>46198</v>
      </c>
      <c r="C2238" s="1" t="n">
        <v>100</v>
      </c>
      <c r="D2238" s="1" t="s">
        <v>2510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2504</v>
      </c>
      <c r="N2238" s="1" t="n">
        <v>2.378</v>
      </c>
      <c r="O2238" s="1" t="n">
        <v>138.41</v>
      </c>
      <c r="P2238" s="1" t="s">
        <v>2455</v>
      </c>
    </row>
    <row r="2239" customFormat="false" ht="15" hidden="false" customHeight="true" outlineLevel="0" collapsed="false">
      <c r="A2239" s="1" t="n">
        <v>2</v>
      </c>
      <c r="B2239" s="75" t="n">
        <v>46198</v>
      </c>
      <c r="C2239" s="1" t="n">
        <v>100</v>
      </c>
      <c r="D2239" s="1" t="s">
        <v>2510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2505</v>
      </c>
      <c r="N2239" s="1" t="n">
        <v>1.516</v>
      </c>
      <c r="O2239" s="1" t="n">
        <v>88.24</v>
      </c>
      <c r="P2239" s="1" t="s">
        <v>2455</v>
      </c>
    </row>
    <row r="2240" customFormat="false" ht="15" hidden="false" customHeight="true" outlineLevel="0" collapsed="false">
      <c r="A2240" s="1" t="n">
        <v>2</v>
      </c>
      <c r="B2240" s="75" t="n">
        <v>46198</v>
      </c>
      <c r="C2240" s="1" t="n">
        <v>100</v>
      </c>
      <c r="D2240" s="1" t="s">
        <v>2510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2506</v>
      </c>
      <c r="N2240" s="1" t="n">
        <v>1.606</v>
      </c>
      <c r="O2240" s="1" t="n">
        <v>58.75</v>
      </c>
      <c r="P2240" s="1" t="s">
        <v>2455</v>
      </c>
    </row>
    <row r="2241" customFormat="false" ht="15" hidden="false" customHeight="true" outlineLevel="0" collapsed="false">
      <c r="A2241" s="1" t="n">
        <v>2</v>
      </c>
      <c r="B2241" s="75" t="n">
        <v>46198</v>
      </c>
      <c r="C2241" s="1" t="n">
        <v>100</v>
      </c>
      <c r="D2241" s="1" t="s">
        <v>2510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2507</v>
      </c>
      <c r="N2241" s="1" t="n">
        <v>1.438</v>
      </c>
      <c r="O2241" s="1" t="n">
        <v>3.58</v>
      </c>
      <c r="P2241" s="1" t="s">
        <v>2455</v>
      </c>
    </row>
    <row r="2242" customFormat="false" ht="15" hidden="false" customHeight="true" outlineLevel="0" collapsed="false">
      <c r="A2242" s="1" t="n">
        <v>2</v>
      </c>
      <c r="B2242" s="75" t="n">
        <v>46198</v>
      </c>
      <c r="C2242" s="1" t="n">
        <v>100</v>
      </c>
      <c r="D2242" s="1" t="s">
        <v>2510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2508</v>
      </c>
      <c r="N2242" s="1" t="n">
        <v>9.9</v>
      </c>
      <c r="O2242" s="1" t="n">
        <v>24.62</v>
      </c>
      <c r="P2242" s="1" t="s">
        <v>2455</v>
      </c>
    </row>
    <row r="2243" customFormat="false" ht="15" hidden="false" customHeight="true" outlineLevel="0" collapsed="false">
      <c r="A2243" s="1" t="n">
        <v>2</v>
      </c>
      <c r="B2243" s="75" t="n">
        <v>46198</v>
      </c>
      <c r="C2243" s="1" t="n">
        <v>100</v>
      </c>
      <c r="D2243" s="1" t="s">
        <v>2510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2509</v>
      </c>
      <c r="N2243" s="1" t="n">
        <v>0.429</v>
      </c>
      <c r="O2243" s="1" t="n">
        <v>0</v>
      </c>
      <c r="P2243" s="1" t="s">
        <v>2455</v>
      </c>
    </row>
    <row r="2244" customFormat="false" ht="15" hidden="false" customHeight="true" outlineLevel="0" collapsed="false">
      <c r="A2244" s="1" t="n">
        <v>2</v>
      </c>
      <c r="B2244" s="75" t="n">
        <v>46198</v>
      </c>
      <c r="C2244" s="1" t="n">
        <v>100</v>
      </c>
      <c r="D2244" s="1" t="s">
        <v>2510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2674</v>
      </c>
      <c r="N2244" s="1" t="n">
        <v>2.74</v>
      </c>
      <c r="O2244" s="1" t="n">
        <v>88.84</v>
      </c>
      <c r="P2244" s="1" t="s">
        <v>2455</v>
      </c>
    </row>
    <row r="2245" customFormat="false" ht="15" hidden="false" customHeight="true" outlineLevel="0" collapsed="false">
      <c r="A2245" s="1" t="n">
        <v>2</v>
      </c>
      <c r="B2245" s="75" t="n">
        <v>46199</v>
      </c>
      <c r="C2245" s="1" t="n">
        <v>1</v>
      </c>
      <c r="D2245" s="1" t="s">
        <v>2453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2454</v>
      </c>
      <c r="N2245" s="1" t="n">
        <v>15</v>
      </c>
      <c r="O2245" s="1" t="n">
        <v>74.85</v>
      </c>
      <c r="P2245" s="1" t="s">
        <v>2455</v>
      </c>
    </row>
    <row r="2246" customFormat="false" ht="15" hidden="false" customHeight="true" outlineLevel="0" collapsed="false">
      <c r="A2246" s="1" t="n">
        <v>2</v>
      </c>
      <c r="B2246" s="75" t="n">
        <v>46199</v>
      </c>
      <c r="C2246" s="1" t="n">
        <v>1</v>
      </c>
      <c r="D2246" s="1" t="s">
        <v>2453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2456</v>
      </c>
      <c r="N2246" s="1" t="n">
        <v>28</v>
      </c>
      <c r="O2246" s="1" t="n">
        <v>126</v>
      </c>
      <c r="P2246" s="1" t="s">
        <v>2455</v>
      </c>
    </row>
    <row r="2247" customFormat="false" ht="15" hidden="false" customHeight="true" outlineLevel="0" collapsed="false">
      <c r="A2247" s="1" t="n">
        <v>2</v>
      </c>
      <c r="B2247" s="75" t="n">
        <v>46199</v>
      </c>
      <c r="C2247" s="1" t="n">
        <v>1</v>
      </c>
      <c r="D2247" s="1" t="s">
        <v>2453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2457</v>
      </c>
      <c r="N2247" s="1" t="n">
        <v>10</v>
      </c>
      <c r="O2247" s="1" t="n">
        <v>49.9</v>
      </c>
      <c r="P2247" s="1" t="s">
        <v>2455</v>
      </c>
    </row>
    <row r="2248" customFormat="false" ht="15" hidden="false" customHeight="true" outlineLevel="0" collapsed="false">
      <c r="A2248" s="1" t="n">
        <v>2</v>
      </c>
      <c r="B2248" s="75" t="n">
        <v>46199</v>
      </c>
      <c r="C2248" s="1" t="n">
        <v>1</v>
      </c>
      <c r="D2248" s="1" t="s">
        <v>2453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2956</v>
      </c>
      <c r="N2248" s="1" t="n">
        <v>5</v>
      </c>
      <c r="O2248" s="1" t="n">
        <v>22.5</v>
      </c>
      <c r="P2248" s="1" t="s">
        <v>2455</v>
      </c>
    </row>
    <row r="2249" customFormat="false" ht="15" hidden="false" customHeight="true" outlineLevel="0" collapsed="false">
      <c r="A2249" s="1" t="n">
        <v>2</v>
      </c>
      <c r="B2249" s="75" t="n">
        <v>46199</v>
      </c>
      <c r="C2249" s="1" t="n">
        <v>1</v>
      </c>
      <c r="D2249" s="1" t="s">
        <v>2453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2595</v>
      </c>
      <c r="N2249" s="1" t="n">
        <v>5</v>
      </c>
      <c r="O2249" s="1" t="n">
        <v>22.5</v>
      </c>
      <c r="P2249" s="1" t="s">
        <v>2455</v>
      </c>
    </row>
    <row r="2250" customFormat="false" ht="15" hidden="false" customHeight="true" outlineLevel="0" collapsed="false">
      <c r="A2250" s="1" t="n">
        <v>2</v>
      </c>
      <c r="B2250" s="75" t="n">
        <v>46199</v>
      </c>
      <c r="C2250" s="1" t="n">
        <v>1</v>
      </c>
      <c r="D2250" s="1" t="s">
        <v>2453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2458</v>
      </c>
      <c r="N2250" s="1" t="n">
        <v>10</v>
      </c>
      <c r="O2250" s="1" t="n">
        <v>49.9</v>
      </c>
      <c r="P2250" s="1" t="s">
        <v>2455</v>
      </c>
    </row>
    <row r="2251" customFormat="false" ht="15" hidden="false" customHeight="true" outlineLevel="0" collapsed="false">
      <c r="A2251" s="1" t="n">
        <v>2</v>
      </c>
      <c r="B2251" s="75" t="n">
        <v>46199</v>
      </c>
      <c r="C2251" s="1" t="n">
        <v>1</v>
      </c>
      <c r="D2251" s="1" t="s">
        <v>2453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2590</v>
      </c>
      <c r="N2251" s="1" t="n">
        <v>20</v>
      </c>
      <c r="O2251" s="1" t="n">
        <v>130</v>
      </c>
      <c r="P2251" s="1" t="s">
        <v>2455</v>
      </c>
    </row>
    <row r="2252" customFormat="false" ht="15" hidden="false" customHeight="true" outlineLevel="0" collapsed="false">
      <c r="A2252" s="1" t="n">
        <v>2</v>
      </c>
      <c r="B2252" s="75" t="n">
        <v>46199</v>
      </c>
      <c r="C2252" s="1" t="n">
        <v>1</v>
      </c>
      <c r="D2252" s="1" t="s">
        <v>2453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2591</v>
      </c>
      <c r="N2252" s="1" t="n">
        <v>20</v>
      </c>
      <c r="O2252" s="1" t="n">
        <v>69</v>
      </c>
      <c r="P2252" s="1" t="s">
        <v>2455</v>
      </c>
    </row>
    <row r="2253" customFormat="false" ht="15" hidden="false" customHeight="true" outlineLevel="0" collapsed="false">
      <c r="A2253" s="1" t="n">
        <v>2</v>
      </c>
      <c r="B2253" s="75" t="n">
        <v>46199</v>
      </c>
      <c r="C2253" s="1" t="n">
        <v>1</v>
      </c>
      <c r="D2253" s="1" t="s">
        <v>2453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2637</v>
      </c>
      <c r="N2253" s="1" t="n">
        <v>50</v>
      </c>
      <c r="O2253" s="1" t="n">
        <v>1085</v>
      </c>
      <c r="P2253" s="1" t="s">
        <v>2455</v>
      </c>
    </row>
    <row r="2254" customFormat="false" ht="15" hidden="false" customHeight="true" outlineLevel="0" collapsed="false">
      <c r="A2254" s="1" t="n">
        <v>2</v>
      </c>
      <c r="B2254" s="75" t="n">
        <v>46199</v>
      </c>
      <c r="C2254" s="1" t="n">
        <v>1</v>
      </c>
      <c r="D2254" s="1" t="s">
        <v>2453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3750</v>
      </c>
      <c r="N2254" s="1" t="n">
        <v>12</v>
      </c>
      <c r="O2254" s="1" t="n">
        <v>159.9</v>
      </c>
      <c r="P2254" s="1" t="s">
        <v>2455</v>
      </c>
    </row>
    <row r="2255" customFormat="false" ht="15" hidden="false" customHeight="true" outlineLevel="0" collapsed="false">
      <c r="A2255" s="1" t="n">
        <v>2</v>
      </c>
      <c r="B2255" s="75" t="n">
        <v>46199</v>
      </c>
      <c r="C2255" s="1" t="n">
        <v>1</v>
      </c>
      <c r="D2255" s="1" t="s">
        <v>2453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3751</v>
      </c>
      <c r="N2255" s="1" t="n">
        <v>12</v>
      </c>
      <c r="O2255" s="1" t="n">
        <v>159.9</v>
      </c>
      <c r="P2255" s="1" t="s">
        <v>2455</v>
      </c>
    </row>
    <row r="2256" customFormat="false" ht="15" hidden="false" customHeight="true" outlineLevel="0" collapsed="false">
      <c r="A2256" s="1" t="n">
        <v>2</v>
      </c>
      <c r="B2256" s="75" t="n">
        <v>46199</v>
      </c>
      <c r="C2256" s="1" t="n">
        <v>1</v>
      </c>
      <c r="D2256" s="1" t="s">
        <v>2453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3752</v>
      </c>
      <c r="N2256" s="1" t="n">
        <v>12</v>
      </c>
      <c r="O2256" s="1" t="n">
        <v>159.9</v>
      </c>
      <c r="P2256" s="1" t="s">
        <v>2455</v>
      </c>
    </row>
    <row r="2257" customFormat="false" ht="15" hidden="false" customHeight="true" outlineLevel="0" collapsed="false">
      <c r="A2257" s="1" t="n">
        <v>2</v>
      </c>
      <c r="B2257" s="75" t="n">
        <v>46199</v>
      </c>
      <c r="C2257" s="1" t="n">
        <v>1</v>
      </c>
      <c r="D2257" s="1" t="s">
        <v>2453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3753</v>
      </c>
      <c r="N2257" s="1" t="n">
        <v>12</v>
      </c>
      <c r="O2257" s="1" t="n">
        <v>159.9</v>
      </c>
      <c r="P2257" s="1" t="s">
        <v>2455</v>
      </c>
    </row>
    <row r="2258" customFormat="false" ht="15" hidden="false" customHeight="true" outlineLevel="0" collapsed="false">
      <c r="A2258" s="1" t="n">
        <v>2</v>
      </c>
      <c r="B2258" s="75" t="n">
        <v>46199</v>
      </c>
      <c r="C2258" s="1" t="n">
        <v>1</v>
      </c>
      <c r="D2258" s="1" t="s">
        <v>2453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3754</v>
      </c>
      <c r="N2258" s="1" t="n">
        <v>12</v>
      </c>
      <c r="O2258" s="1" t="n">
        <v>159.9</v>
      </c>
      <c r="P2258" s="1" t="s">
        <v>2455</v>
      </c>
    </row>
    <row r="2259" customFormat="false" ht="15" hidden="false" customHeight="true" outlineLevel="0" collapsed="false">
      <c r="A2259" s="1" t="n">
        <v>2</v>
      </c>
      <c r="B2259" s="75" t="n">
        <v>46199</v>
      </c>
      <c r="C2259" s="1" t="n">
        <v>1</v>
      </c>
      <c r="D2259" s="1" t="s">
        <v>2453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3755</v>
      </c>
      <c r="N2259" s="1" t="n">
        <v>12</v>
      </c>
      <c r="O2259" s="1" t="n">
        <v>89.9</v>
      </c>
      <c r="P2259" s="1" t="s">
        <v>2455</v>
      </c>
    </row>
    <row r="2260" customFormat="false" ht="15" hidden="false" customHeight="true" outlineLevel="0" collapsed="false">
      <c r="A2260" s="1" t="n">
        <v>2</v>
      </c>
      <c r="B2260" s="75" t="n">
        <v>46199</v>
      </c>
      <c r="C2260" s="1" t="n">
        <v>1</v>
      </c>
      <c r="D2260" s="1" t="s">
        <v>2453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3756</v>
      </c>
      <c r="N2260" s="1" t="n">
        <v>36</v>
      </c>
      <c r="O2260" s="1" t="n">
        <v>488.7</v>
      </c>
      <c r="P2260" s="1" t="s">
        <v>2455</v>
      </c>
    </row>
    <row r="2261" customFormat="false" ht="15" hidden="false" customHeight="true" outlineLevel="0" collapsed="false">
      <c r="A2261" s="1" t="n">
        <v>2</v>
      </c>
      <c r="B2261" s="75" t="n">
        <v>46199</v>
      </c>
      <c r="C2261" s="1" t="n">
        <v>1</v>
      </c>
      <c r="D2261" s="1" t="s">
        <v>2453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3757</v>
      </c>
      <c r="N2261" s="1" t="n">
        <v>12</v>
      </c>
      <c r="O2261" s="1" t="n">
        <v>159.9</v>
      </c>
      <c r="P2261" s="1" t="s">
        <v>2455</v>
      </c>
    </row>
    <row r="2262" customFormat="false" ht="15" hidden="false" customHeight="true" outlineLevel="0" collapsed="false">
      <c r="A2262" s="1" t="n">
        <v>2</v>
      </c>
      <c r="B2262" s="75" t="n">
        <v>46199</v>
      </c>
      <c r="C2262" s="1" t="n">
        <v>1</v>
      </c>
      <c r="D2262" s="1" t="s">
        <v>2453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3758</v>
      </c>
      <c r="N2262" s="1" t="n">
        <v>12</v>
      </c>
      <c r="O2262" s="1" t="n">
        <v>89.9</v>
      </c>
      <c r="P2262" s="1" t="s">
        <v>2455</v>
      </c>
    </row>
    <row r="2263" customFormat="false" ht="15" hidden="false" customHeight="true" outlineLevel="0" collapsed="false">
      <c r="A2263" s="1" t="n">
        <v>2</v>
      </c>
      <c r="B2263" s="75" t="n">
        <v>46199</v>
      </c>
      <c r="C2263" s="1" t="n">
        <v>1</v>
      </c>
      <c r="D2263" s="1" t="s">
        <v>2453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3759</v>
      </c>
      <c r="N2263" s="1" t="n">
        <v>12</v>
      </c>
      <c r="O2263" s="1" t="n">
        <v>89.9</v>
      </c>
      <c r="P2263" s="1" t="s">
        <v>2455</v>
      </c>
    </row>
    <row r="2264" customFormat="false" ht="15" hidden="false" customHeight="true" outlineLevel="0" collapsed="false">
      <c r="A2264" s="1" t="n">
        <v>2</v>
      </c>
      <c r="B2264" s="75" t="n">
        <v>46199</v>
      </c>
      <c r="C2264" s="1" t="n">
        <v>1</v>
      </c>
      <c r="D2264" s="1" t="s">
        <v>2453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3760</v>
      </c>
      <c r="N2264" s="1" t="n">
        <v>12</v>
      </c>
      <c r="O2264" s="1" t="n">
        <v>89.9</v>
      </c>
      <c r="P2264" s="1" t="s">
        <v>2455</v>
      </c>
    </row>
    <row r="2265" customFormat="false" ht="15" hidden="false" customHeight="true" outlineLevel="0" collapsed="false">
      <c r="A2265" s="1" t="n">
        <v>2</v>
      </c>
      <c r="B2265" s="75" t="n">
        <v>46199</v>
      </c>
      <c r="C2265" s="1" t="n">
        <v>1</v>
      </c>
      <c r="D2265" s="1" t="s">
        <v>2453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3761</v>
      </c>
      <c r="N2265" s="1" t="n">
        <v>12</v>
      </c>
      <c r="O2265" s="1" t="n">
        <v>89.9</v>
      </c>
      <c r="P2265" s="1" t="s">
        <v>2455</v>
      </c>
    </row>
    <row r="2266" customFormat="false" ht="15" hidden="false" customHeight="true" outlineLevel="0" collapsed="false">
      <c r="A2266" s="1" t="n">
        <v>2</v>
      </c>
      <c r="B2266" s="75" t="n">
        <v>46199</v>
      </c>
      <c r="C2266" s="1" t="n">
        <v>1</v>
      </c>
      <c r="D2266" s="1" t="s">
        <v>2453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3762</v>
      </c>
      <c r="N2266" s="1" t="n">
        <v>12</v>
      </c>
      <c r="O2266" s="1" t="n">
        <v>159.9</v>
      </c>
      <c r="P2266" s="1" t="s">
        <v>2455</v>
      </c>
    </row>
    <row r="2267" customFormat="false" ht="15" hidden="false" customHeight="true" outlineLevel="0" collapsed="false">
      <c r="A2267" s="1" t="n">
        <v>2</v>
      </c>
      <c r="B2267" s="75" t="n">
        <v>46199</v>
      </c>
      <c r="C2267" s="1" t="n">
        <v>1</v>
      </c>
      <c r="D2267" s="1" t="s">
        <v>2453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3763</v>
      </c>
      <c r="N2267" s="1" t="n">
        <v>12</v>
      </c>
      <c r="O2267" s="1" t="n">
        <v>159.9</v>
      </c>
      <c r="P2267" s="1" t="s">
        <v>2455</v>
      </c>
    </row>
    <row r="2268" customFormat="false" ht="15" hidden="false" customHeight="true" outlineLevel="0" collapsed="false">
      <c r="A2268" s="1" t="n">
        <v>2</v>
      </c>
      <c r="B2268" s="75" t="n">
        <v>46199</v>
      </c>
      <c r="C2268" s="1" t="n">
        <v>1</v>
      </c>
      <c r="D2268" s="1" t="s">
        <v>2453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3764</v>
      </c>
      <c r="N2268" s="1" t="n">
        <v>12</v>
      </c>
      <c r="O2268" s="1" t="n">
        <v>159.9</v>
      </c>
      <c r="P2268" s="1" t="s">
        <v>2455</v>
      </c>
    </row>
    <row r="2269" customFormat="false" ht="15" hidden="false" customHeight="true" outlineLevel="0" collapsed="false">
      <c r="A2269" s="1" t="n">
        <v>2</v>
      </c>
      <c r="B2269" s="75" t="n">
        <v>46199</v>
      </c>
      <c r="C2269" s="1" t="n">
        <v>1</v>
      </c>
      <c r="D2269" s="1" t="s">
        <v>2453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3765</v>
      </c>
      <c r="N2269" s="1" t="n">
        <v>12</v>
      </c>
      <c r="O2269" s="1" t="n">
        <v>89.9</v>
      </c>
      <c r="P2269" s="1" t="s">
        <v>2455</v>
      </c>
    </row>
    <row r="2270" customFormat="false" ht="15" hidden="false" customHeight="true" outlineLevel="0" collapsed="false">
      <c r="A2270" s="1" t="n">
        <v>2</v>
      </c>
      <c r="B2270" s="75" t="n">
        <v>46199</v>
      </c>
      <c r="C2270" s="1" t="n">
        <v>1</v>
      </c>
      <c r="D2270" s="1" t="s">
        <v>2453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2522</v>
      </c>
      <c r="N2270" s="1" t="n">
        <v>10</v>
      </c>
      <c r="O2270" s="1" t="n">
        <v>106.7</v>
      </c>
      <c r="P2270" s="1" t="s">
        <v>2455</v>
      </c>
    </row>
    <row r="2271" customFormat="false" ht="15" hidden="false" customHeight="true" outlineLevel="0" collapsed="false">
      <c r="A2271" s="1" t="n">
        <v>2</v>
      </c>
      <c r="B2271" s="75" t="n">
        <v>46199</v>
      </c>
      <c r="C2271" s="1" t="n">
        <v>1</v>
      </c>
      <c r="D2271" s="1" t="s">
        <v>2453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2523</v>
      </c>
      <c r="N2271" s="1" t="n">
        <v>5</v>
      </c>
      <c r="O2271" s="1" t="n">
        <v>34.3</v>
      </c>
      <c r="P2271" s="1" t="s">
        <v>2455</v>
      </c>
    </row>
    <row r="2272" customFormat="false" ht="15" hidden="false" customHeight="true" outlineLevel="0" collapsed="false">
      <c r="A2272" s="1" t="n">
        <v>2</v>
      </c>
      <c r="B2272" s="75" t="n">
        <v>46199</v>
      </c>
      <c r="C2272" s="1" t="n">
        <v>1</v>
      </c>
      <c r="D2272" s="1" t="s">
        <v>2453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2524</v>
      </c>
      <c r="N2272" s="1" t="n">
        <v>5</v>
      </c>
      <c r="O2272" s="1" t="n">
        <v>68.5</v>
      </c>
      <c r="P2272" s="1" t="s">
        <v>2455</v>
      </c>
    </row>
    <row r="2273" customFormat="false" ht="15" hidden="false" customHeight="true" outlineLevel="0" collapsed="false">
      <c r="A2273" s="1" t="n">
        <v>2</v>
      </c>
      <c r="B2273" s="75" t="n">
        <v>46199</v>
      </c>
      <c r="C2273" s="1" t="n">
        <v>1</v>
      </c>
      <c r="D2273" s="1" t="s">
        <v>2453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2526</v>
      </c>
      <c r="N2273" s="1" t="n">
        <v>3</v>
      </c>
      <c r="O2273" s="1" t="n">
        <v>37.68</v>
      </c>
      <c r="P2273" s="1" t="s">
        <v>2455</v>
      </c>
    </row>
    <row r="2274" customFormat="false" ht="15" hidden="false" customHeight="true" outlineLevel="0" collapsed="false">
      <c r="A2274" s="1" t="n">
        <v>2</v>
      </c>
      <c r="B2274" s="75" t="n">
        <v>46199</v>
      </c>
      <c r="C2274" s="1" t="n">
        <v>1</v>
      </c>
      <c r="D2274" s="1" t="s">
        <v>2453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2527</v>
      </c>
      <c r="N2274" s="1" t="n">
        <v>5</v>
      </c>
      <c r="O2274" s="1" t="n">
        <v>58.2</v>
      </c>
      <c r="P2274" s="1" t="s">
        <v>2455</v>
      </c>
    </row>
    <row r="2275" customFormat="false" ht="15" hidden="false" customHeight="true" outlineLevel="0" collapsed="false">
      <c r="A2275" s="1" t="n">
        <v>2</v>
      </c>
      <c r="B2275" s="75" t="n">
        <v>46199</v>
      </c>
      <c r="C2275" s="1" t="n">
        <v>1</v>
      </c>
      <c r="D2275" s="1" t="s">
        <v>2453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3766</v>
      </c>
      <c r="N2275" s="1" t="n">
        <v>24</v>
      </c>
      <c r="O2275" s="1" t="n">
        <v>139.61</v>
      </c>
      <c r="P2275" s="1" t="s">
        <v>2455</v>
      </c>
    </row>
    <row r="2276" customFormat="false" ht="15" hidden="false" customHeight="true" outlineLevel="0" collapsed="false">
      <c r="A2276" s="1" t="n">
        <v>2</v>
      </c>
      <c r="B2276" s="75" t="n">
        <v>46199</v>
      </c>
      <c r="C2276" s="1" t="n">
        <v>1</v>
      </c>
      <c r="D2276" s="1" t="s">
        <v>2453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3767</v>
      </c>
      <c r="N2276" s="1" t="n">
        <v>24</v>
      </c>
      <c r="O2276" s="1" t="n">
        <v>139.61</v>
      </c>
      <c r="P2276" s="1" t="s">
        <v>2455</v>
      </c>
    </row>
    <row r="2277" customFormat="false" ht="15" hidden="false" customHeight="true" outlineLevel="0" collapsed="false">
      <c r="A2277" s="1" t="n">
        <v>2</v>
      </c>
      <c r="B2277" s="75" t="n">
        <v>46199</v>
      </c>
      <c r="C2277" s="1" t="n">
        <v>1</v>
      </c>
      <c r="D2277" s="1" t="s">
        <v>2453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3768</v>
      </c>
      <c r="N2277" s="1" t="n">
        <v>24</v>
      </c>
      <c r="O2277" s="1" t="n">
        <v>139.61</v>
      </c>
      <c r="P2277" s="1" t="s">
        <v>2455</v>
      </c>
    </row>
    <row r="2278" customFormat="false" ht="15" hidden="false" customHeight="true" outlineLevel="0" collapsed="false">
      <c r="A2278" s="1" t="n">
        <v>2</v>
      </c>
      <c r="B2278" s="75" t="n">
        <v>46199</v>
      </c>
      <c r="C2278" s="1" t="n">
        <v>1</v>
      </c>
      <c r="D2278" s="1" t="s">
        <v>2453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2636</v>
      </c>
      <c r="N2278" s="1" t="n">
        <v>60</v>
      </c>
      <c r="O2278" s="1" t="n">
        <v>695.4</v>
      </c>
      <c r="P2278" s="1" t="s">
        <v>2455</v>
      </c>
    </row>
    <row r="2279" customFormat="false" ht="15" hidden="false" customHeight="true" outlineLevel="0" collapsed="false">
      <c r="A2279" s="1" t="n">
        <v>2</v>
      </c>
      <c r="B2279" s="75" t="n">
        <v>46199</v>
      </c>
      <c r="C2279" s="1" t="n">
        <v>1</v>
      </c>
      <c r="D2279" s="1" t="s">
        <v>2453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2637</v>
      </c>
      <c r="N2279" s="1" t="n">
        <v>90</v>
      </c>
      <c r="O2279" s="1" t="n">
        <v>1945.8</v>
      </c>
      <c r="P2279" s="1" t="s">
        <v>2455</v>
      </c>
    </row>
    <row r="2280" customFormat="false" ht="15" hidden="false" customHeight="true" outlineLevel="0" collapsed="false">
      <c r="A2280" s="1" t="n">
        <v>2</v>
      </c>
      <c r="B2280" s="75" t="n">
        <v>46199</v>
      </c>
      <c r="C2280" s="1" t="n">
        <v>1</v>
      </c>
      <c r="D2280" s="1" t="s">
        <v>2453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3769</v>
      </c>
      <c r="N2280" s="1" t="n">
        <v>24</v>
      </c>
      <c r="O2280" s="1" t="n">
        <v>120.06</v>
      </c>
      <c r="P2280" s="1" t="s">
        <v>2455</v>
      </c>
    </row>
    <row r="2281" customFormat="false" ht="15" hidden="false" customHeight="true" outlineLevel="0" collapsed="false">
      <c r="A2281" s="1" t="n">
        <v>2</v>
      </c>
      <c r="B2281" s="75" t="n">
        <v>46199</v>
      </c>
      <c r="C2281" s="1" t="n">
        <v>1</v>
      </c>
      <c r="D2281" s="1" t="s">
        <v>2453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2983</v>
      </c>
      <c r="N2281" s="1" t="n">
        <v>8</v>
      </c>
      <c r="O2281" s="1" t="n">
        <v>101.84</v>
      </c>
      <c r="P2281" s="1" t="s">
        <v>2455</v>
      </c>
    </row>
    <row r="2282" customFormat="false" ht="15" hidden="false" customHeight="true" outlineLevel="0" collapsed="false">
      <c r="A2282" s="1" t="n">
        <v>2</v>
      </c>
      <c r="B2282" s="75" t="n">
        <v>46199</v>
      </c>
      <c r="C2282" s="1" t="n">
        <v>1</v>
      </c>
      <c r="D2282" s="1" t="s">
        <v>2453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3770</v>
      </c>
      <c r="N2282" s="1" t="n">
        <v>12</v>
      </c>
      <c r="O2282" s="1" t="n">
        <v>203.16</v>
      </c>
      <c r="P2282" s="1" t="s">
        <v>2455</v>
      </c>
    </row>
    <row r="2283" customFormat="false" ht="15" hidden="false" customHeight="true" outlineLevel="0" collapsed="false">
      <c r="A2283" s="1" t="n">
        <v>2</v>
      </c>
      <c r="B2283" s="75" t="n">
        <v>46199</v>
      </c>
      <c r="C2283" s="1" t="n">
        <v>1</v>
      </c>
      <c r="D2283" s="1" t="s">
        <v>2453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3771</v>
      </c>
      <c r="N2283" s="1" t="n">
        <v>24</v>
      </c>
      <c r="O2283" s="1" t="n">
        <v>150.8</v>
      </c>
      <c r="P2283" s="1" t="s">
        <v>2455</v>
      </c>
    </row>
    <row r="2284" customFormat="false" ht="15" hidden="false" customHeight="true" outlineLevel="0" collapsed="false">
      <c r="A2284" s="1" t="n">
        <v>2</v>
      </c>
      <c r="B2284" s="75" t="n">
        <v>46199</v>
      </c>
      <c r="C2284" s="1" t="n">
        <v>1</v>
      </c>
      <c r="D2284" s="1" t="s">
        <v>2453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3772</v>
      </c>
      <c r="N2284" s="1" t="n">
        <v>12</v>
      </c>
      <c r="O2284" s="1" t="n">
        <v>137.43</v>
      </c>
      <c r="P2284" s="1" t="s">
        <v>2455</v>
      </c>
    </row>
    <row r="2285" customFormat="false" ht="15" hidden="false" customHeight="true" outlineLevel="0" collapsed="false">
      <c r="A2285" s="1" t="n">
        <v>2</v>
      </c>
      <c r="B2285" s="75" t="n">
        <v>46199</v>
      </c>
      <c r="C2285" s="1" t="n">
        <v>1</v>
      </c>
      <c r="D2285" s="1" t="s">
        <v>2453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2989</v>
      </c>
      <c r="N2285" s="1" t="n">
        <v>45</v>
      </c>
      <c r="O2285" s="1" t="n">
        <v>77.82</v>
      </c>
      <c r="P2285" s="1" t="s">
        <v>2455</v>
      </c>
    </row>
    <row r="2286" customFormat="false" ht="15" hidden="false" customHeight="true" outlineLevel="0" collapsed="false">
      <c r="A2286" s="1" t="n">
        <v>2</v>
      </c>
      <c r="B2286" s="75" t="n">
        <v>46199</v>
      </c>
      <c r="C2286" s="1" t="n">
        <v>1</v>
      </c>
      <c r="D2286" s="1" t="s">
        <v>2453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3773</v>
      </c>
      <c r="N2286" s="1" t="n">
        <v>21</v>
      </c>
      <c r="O2286" s="1" t="n">
        <v>139.73</v>
      </c>
      <c r="P2286" s="1" t="s">
        <v>2455</v>
      </c>
    </row>
    <row r="2287" customFormat="false" ht="15" hidden="false" customHeight="true" outlineLevel="0" collapsed="false">
      <c r="A2287" s="1" t="n">
        <v>2</v>
      </c>
      <c r="B2287" s="75" t="n">
        <v>46199</v>
      </c>
      <c r="C2287" s="1" t="n">
        <v>1</v>
      </c>
      <c r="D2287" s="1" t="s">
        <v>2453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3774</v>
      </c>
      <c r="N2287" s="1" t="n">
        <v>24</v>
      </c>
      <c r="O2287" s="1" t="n">
        <v>190.89</v>
      </c>
      <c r="P2287" s="1" t="s">
        <v>2455</v>
      </c>
    </row>
    <row r="2288" customFormat="false" ht="15" hidden="false" customHeight="true" outlineLevel="0" collapsed="false">
      <c r="A2288" s="1" t="n">
        <v>2</v>
      </c>
      <c r="B2288" s="75" t="n">
        <v>46199</v>
      </c>
      <c r="C2288" s="1" t="n">
        <v>2</v>
      </c>
      <c r="D2288" s="1" t="s">
        <v>2544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2545</v>
      </c>
      <c r="N2288" s="1" t="n">
        <v>15</v>
      </c>
      <c r="O2288" s="1" t="n">
        <v>210</v>
      </c>
      <c r="P2288" s="1" t="s">
        <v>2455</v>
      </c>
    </row>
    <row r="2289" customFormat="false" ht="15" hidden="false" customHeight="true" outlineLevel="0" collapsed="false">
      <c r="A2289" s="1" t="n">
        <v>2</v>
      </c>
      <c r="B2289" s="75" t="n">
        <v>46199</v>
      </c>
      <c r="C2289" s="1" t="n">
        <v>2</v>
      </c>
      <c r="D2289" s="1" t="s">
        <v>2544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2704</v>
      </c>
      <c r="N2289" s="1" t="n">
        <v>5</v>
      </c>
      <c r="O2289" s="1" t="n">
        <v>25</v>
      </c>
      <c r="P2289" s="1" t="s">
        <v>2455</v>
      </c>
    </row>
    <row r="2290" customFormat="false" ht="15" hidden="false" customHeight="true" outlineLevel="0" collapsed="false">
      <c r="A2290" s="1" t="n">
        <v>2</v>
      </c>
      <c r="B2290" s="75" t="n">
        <v>46199</v>
      </c>
      <c r="C2290" s="1" t="n">
        <v>2</v>
      </c>
      <c r="D2290" s="1" t="s">
        <v>2544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3270</v>
      </c>
      <c r="N2290" s="1" t="n">
        <v>3</v>
      </c>
      <c r="O2290" s="1" t="n">
        <v>33</v>
      </c>
      <c r="P2290" s="1" t="s">
        <v>2455</v>
      </c>
    </row>
    <row r="2291" customFormat="false" ht="15" hidden="false" customHeight="true" outlineLevel="0" collapsed="false">
      <c r="A2291" s="1" t="n">
        <v>2</v>
      </c>
      <c r="B2291" s="75" t="n">
        <v>46199</v>
      </c>
      <c r="C2291" s="1" t="n">
        <v>2</v>
      </c>
      <c r="D2291" s="1" t="s">
        <v>2544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2550</v>
      </c>
      <c r="N2291" s="1" t="n">
        <v>20</v>
      </c>
      <c r="O2291" s="1" t="n">
        <v>40</v>
      </c>
      <c r="P2291" s="1" t="s">
        <v>2455</v>
      </c>
    </row>
    <row r="2292" customFormat="false" ht="15" hidden="false" customHeight="true" outlineLevel="0" collapsed="false">
      <c r="A2292" s="1" t="n">
        <v>2</v>
      </c>
      <c r="B2292" s="75" t="n">
        <v>46199</v>
      </c>
      <c r="C2292" s="1" t="n">
        <v>2</v>
      </c>
      <c r="D2292" s="1" t="s">
        <v>2544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2705</v>
      </c>
      <c r="N2292" s="1" t="n">
        <v>15</v>
      </c>
      <c r="O2292" s="1" t="n">
        <v>60</v>
      </c>
      <c r="P2292" s="1" t="s">
        <v>2455</v>
      </c>
    </row>
    <row r="2293" customFormat="false" ht="15" hidden="false" customHeight="true" outlineLevel="0" collapsed="false">
      <c r="A2293" s="1" t="n">
        <v>2</v>
      </c>
      <c r="B2293" s="75" t="n">
        <v>46199</v>
      </c>
      <c r="C2293" s="1" t="n">
        <v>2</v>
      </c>
      <c r="D2293" s="1" t="s">
        <v>2544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2552</v>
      </c>
      <c r="N2293" s="1" t="n">
        <v>6</v>
      </c>
      <c r="O2293" s="1" t="n">
        <v>15</v>
      </c>
      <c r="P2293" s="1" t="s">
        <v>2455</v>
      </c>
    </row>
    <row r="2294" customFormat="false" ht="15" hidden="false" customHeight="true" outlineLevel="0" collapsed="false">
      <c r="A2294" s="1" t="n">
        <v>2</v>
      </c>
      <c r="B2294" s="75" t="n">
        <v>46199</v>
      </c>
      <c r="C2294" s="1" t="n">
        <v>2</v>
      </c>
      <c r="D2294" s="1" t="s">
        <v>2544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2553</v>
      </c>
      <c r="N2294" s="1" t="n">
        <v>5</v>
      </c>
      <c r="O2294" s="1" t="n">
        <v>100</v>
      </c>
      <c r="P2294" s="1" t="s">
        <v>2455</v>
      </c>
    </row>
    <row r="2295" customFormat="false" ht="15" hidden="false" customHeight="true" outlineLevel="0" collapsed="false">
      <c r="A2295" s="1" t="n">
        <v>2</v>
      </c>
      <c r="B2295" s="75" t="n">
        <v>46199</v>
      </c>
      <c r="C2295" s="1" t="n">
        <v>2</v>
      </c>
      <c r="D2295" s="1" t="s">
        <v>2544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2554</v>
      </c>
      <c r="N2295" s="1" t="n">
        <v>5</v>
      </c>
      <c r="O2295" s="1" t="n">
        <v>75</v>
      </c>
      <c r="P2295" s="1" t="s">
        <v>2455</v>
      </c>
    </row>
    <row r="2296" customFormat="false" ht="15" hidden="false" customHeight="true" outlineLevel="0" collapsed="false">
      <c r="A2296" s="1" t="n">
        <v>2</v>
      </c>
      <c r="B2296" s="75" t="n">
        <v>46199</v>
      </c>
      <c r="C2296" s="1" t="n">
        <v>2</v>
      </c>
      <c r="D2296" s="1" t="s">
        <v>2544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2609</v>
      </c>
      <c r="N2296" s="1" t="n">
        <v>8</v>
      </c>
      <c r="O2296" s="1" t="n">
        <v>36.88</v>
      </c>
      <c r="P2296" s="1" t="s">
        <v>2455</v>
      </c>
    </row>
    <row r="2297" customFormat="false" ht="15" hidden="false" customHeight="true" outlineLevel="0" collapsed="false">
      <c r="A2297" s="1" t="n">
        <v>2</v>
      </c>
      <c r="B2297" s="75" t="n">
        <v>46199</v>
      </c>
      <c r="C2297" s="1" t="n">
        <v>2</v>
      </c>
      <c r="D2297" s="1" t="s">
        <v>2544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2556</v>
      </c>
      <c r="N2297" s="1" t="n">
        <v>30</v>
      </c>
      <c r="O2297" s="1" t="n">
        <v>195</v>
      </c>
      <c r="P2297" s="1" t="s">
        <v>2455</v>
      </c>
    </row>
    <row r="2298" customFormat="false" ht="15" hidden="false" customHeight="true" outlineLevel="0" collapsed="false">
      <c r="A2298" s="1" t="n">
        <v>2</v>
      </c>
      <c r="B2298" s="75" t="n">
        <v>46199</v>
      </c>
      <c r="C2298" s="1" t="n">
        <v>2</v>
      </c>
      <c r="D2298" s="1" t="s">
        <v>2544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2557</v>
      </c>
      <c r="N2298" s="1" t="n">
        <v>36.855</v>
      </c>
      <c r="O2298" s="1" t="n">
        <v>114</v>
      </c>
      <c r="P2298" s="1" t="s">
        <v>2455</v>
      </c>
    </row>
    <row r="2299" customFormat="false" ht="15" hidden="false" customHeight="true" outlineLevel="0" collapsed="false">
      <c r="A2299" s="1" t="n">
        <v>2</v>
      </c>
      <c r="B2299" s="75" t="n">
        <v>46199</v>
      </c>
      <c r="C2299" s="1" t="n">
        <v>2</v>
      </c>
      <c r="D2299" s="1" t="s">
        <v>2544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2558</v>
      </c>
      <c r="N2299" s="1" t="n">
        <v>15</v>
      </c>
      <c r="O2299" s="1" t="n">
        <v>30</v>
      </c>
      <c r="P2299" s="1" t="s">
        <v>2455</v>
      </c>
    </row>
    <row r="2300" customFormat="false" ht="15" hidden="false" customHeight="true" outlineLevel="0" collapsed="false">
      <c r="A2300" s="1" t="n">
        <v>2</v>
      </c>
      <c r="B2300" s="75" t="n">
        <v>46199</v>
      </c>
      <c r="C2300" s="1" t="n">
        <v>2</v>
      </c>
      <c r="D2300" s="1" t="s">
        <v>2544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2611</v>
      </c>
      <c r="N2300" s="1" t="n">
        <v>13</v>
      </c>
      <c r="O2300" s="1" t="n">
        <v>115.44</v>
      </c>
      <c r="P2300" s="1" t="s">
        <v>2455</v>
      </c>
    </row>
    <row r="2301" customFormat="false" ht="15" hidden="false" customHeight="true" outlineLevel="0" collapsed="false">
      <c r="A2301" s="1" t="n">
        <v>2</v>
      </c>
      <c r="B2301" s="75" t="n">
        <v>46199</v>
      </c>
      <c r="C2301" s="1" t="n">
        <v>2</v>
      </c>
      <c r="D2301" s="1" t="s">
        <v>2544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2559</v>
      </c>
      <c r="N2301" s="1" t="n">
        <v>15</v>
      </c>
      <c r="O2301" s="1" t="n">
        <v>37.5</v>
      </c>
      <c r="P2301" s="1" t="s">
        <v>2455</v>
      </c>
    </row>
    <row r="2302" customFormat="false" ht="15" hidden="false" customHeight="true" outlineLevel="0" collapsed="false">
      <c r="A2302" s="1" t="n">
        <v>2</v>
      </c>
      <c r="B2302" s="75" t="n">
        <v>46199</v>
      </c>
      <c r="C2302" s="1" t="n">
        <v>2</v>
      </c>
      <c r="D2302" s="1" t="s">
        <v>2544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2560</v>
      </c>
      <c r="N2302" s="1" t="n">
        <v>40</v>
      </c>
      <c r="O2302" s="1" t="n">
        <v>240</v>
      </c>
      <c r="P2302" s="1" t="s">
        <v>2455</v>
      </c>
    </row>
    <row r="2303" customFormat="false" ht="15" hidden="false" customHeight="true" outlineLevel="0" collapsed="false">
      <c r="A2303" s="1" t="n">
        <v>2</v>
      </c>
      <c r="B2303" s="75" t="n">
        <v>46199</v>
      </c>
      <c r="C2303" s="1" t="n">
        <v>2</v>
      </c>
      <c r="D2303" s="1" t="s">
        <v>2544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2561</v>
      </c>
      <c r="N2303" s="1" t="n">
        <v>40</v>
      </c>
      <c r="O2303" s="1" t="n">
        <v>240</v>
      </c>
      <c r="P2303" s="1" t="s">
        <v>2455</v>
      </c>
    </row>
    <row r="2304" customFormat="false" ht="15" hidden="false" customHeight="true" outlineLevel="0" collapsed="false">
      <c r="A2304" s="1" t="n">
        <v>2</v>
      </c>
      <c r="B2304" s="75" t="n">
        <v>46199</v>
      </c>
      <c r="C2304" s="1" t="n">
        <v>2</v>
      </c>
      <c r="D2304" s="1" t="s">
        <v>2544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2562</v>
      </c>
      <c r="N2304" s="1" t="n">
        <v>15</v>
      </c>
      <c r="O2304" s="1" t="n">
        <v>45</v>
      </c>
      <c r="P2304" s="1" t="s">
        <v>2455</v>
      </c>
    </row>
    <row r="2305" customFormat="false" ht="15" hidden="false" customHeight="true" outlineLevel="0" collapsed="false">
      <c r="A2305" s="1" t="n">
        <v>2</v>
      </c>
      <c r="B2305" s="75" t="n">
        <v>46199</v>
      </c>
      <c r="C2305" s="1" t="n">
        <v>6</v>
      </c>
      <c r="D2305" s="1" t="s">
        <v>2564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2545</v>
      </c>
      <c r="N2305" s="1" t="n">
        <v>15</v>
      </c>
      <c r="O2305" s="1" t="n">
        <v>210</v>
      </c>
      <c r="P2305" s="1" t="s">
        <v>2455</v>
      </c>
    </row>
    <row r="2306" customFormat="false" ht="15" hidden="false" customHeight="true" outlineLevel="0" collapsed="false">
      <c r="A2306" s="1" t="n">
        <v>2</v>
      </c>
      <c r="B2306" s="75" t="n">
        <v>46199</v>
      </c>
      <c r="C2306" s="1" t="n">
        <v>6</v>
      </c>
      <c r="D2306" s="1" t="s">
        <v>2564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2704</v>
      </c>
      <c r="N2306" s="1" t="n">
        <v>5</v>
      </c>
      <c r="O2306" s="1" t="n">
        <v>25</v>
      </c>
      <c r="P2306" s="1" t="s">
        <v>2455</v>
      </c>
    </row>
    <row r="2307" customFormat="false" ht="15" hidden="false" customHeight="true" outlineLevel="0" collapsed="false">
      <c r="A2307" s="1" t="n">
        <v>2</v>
      </c>
      <c r="B2307" s="75" t="n">
        <v>46199</v>
      </c>
      <c r="C2307" s="1" t="n">
        <v>6</v>
      </c>
      <c r="D2307" s="1" t="s">
        <v>2564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3270</v>
      </c>
      <c r="N2307" s="1" t="n">
        <v>3</v>
      </c>
      <c r="O2307" s="1" t="n">
        <v>33</v>
      </c>
      <c r="P2307" s="1" t="s">
        <v>2455</v>
      </c>
    </row>
    <row r="2308" customFormat="false" ht="15" hidden="false" customHeight="true" outlineLevel="0" collapsed="false">
      <c r="A2308" s="1" t="n">
        <v>2</v>
      </c>
      <c r="B2308" s="75" t="n">
        <v>46199</v>
      </c>
      <c r="C2308" s="1" t="n">
        <v>6</v>
      </c>
      <c r="D2308" s="1" t="s">
        <v>2564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2550</v>
      </c>
      <c r="N2308" s="1" t="n">
        <v>20</v>
      </c>
      <c r="O2308" s="1" t="n">
        <v>40</v>
      </c>
      <c r="P2308" s="1" t="s">
        <v>2455</v>
      </c>
    </row>
    <row r="2309" customFormat="false" ht="15" hidden="false" customHeight="true" outlineLevel="0" collapsed="false">
      <c r="A2309" s="1" t="n">
        <v>2</v>
      </c>
      <c r="B2309" s="75" t="n">
        <v>46199</v>
      </c>
      <c r="C2309" s="1" t="n">
        <v>6</v>
      </c>
      <c r="D2309" s="1" t="s">
        <v>2564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2705</v>
      </c>
      <c r="N2309" s="1" t="n">
        <v>15</v>
      </c>
      <c r="O2309" s="1" t="n">
        <v>60</v>
      </c>
      <c r="P2309" s="1" t="s">
        <v>2455</v>
      </c>
    </row>
    <row r="2310" customFormat="false" ht="15" hidden="false" customHeight="true" outlineLevel="0" collapsed="false">
      <c r="A2310" s="1" t="n">
        <v>2</v>
      </c>
      <c r="B2310" s="75" t="n">
        <v>46199</v>
      </c>
      <c r="C2310" s="1" t="n">
        <v>6</v>
      </c>
      <c r="D2310" s="1" t="s">
        <v>2564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2552</v>
      </c>
      <c r="N2310" s="1" t="n">
        <v>6</v>
      </c>
      <c r="O2310" s="1" t="n">
        <v>15</v>
      </c>
      <c r="P2310" s="1" t="s">
        <v>2455</v>
      </c>
    </row>
    <row r="2311" customFormat="false" ht="15" hidden="false" customHeight="true" outlineLevel="0" collapsed="false">
      <c r="A2311" s="1" t="n">
        <v>2</v>
      </c>
      <c r="B2311" s="75" t="n">
        <v>46199</v>
      </c>
      <c r="C2311" s="1" t="n">
        <v>6</v>
      </c>
      <c r="D2311" s="1" t="s">
        <v>2564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2553</v>
      </c>
      <c r="N2311" s="1" t="n">
        <v>5</v>
      </c>
      <c r="O2311" s="1" t="n">
        <v>100</v>
      </c>
      <c r="P2311" s="1" t="s">
        <v>2455</v>
      </c>
    </row>
    <row r="2312" customFormat="false" ht="15" hidden="false" customHeight="true" outlineLevel="0" collapsed="false">
      <c r="A2312" s="1" t="n">
        <v>2</v>
      </c>
      <c r="B2312" s="75" t="n">
        <v>46199</v>
      </c>
      <c r="C2312" s="1" t="n">
        <v>6</v>
      </c>
      <c r="D2312" s="1" t="s">
        <v>2564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2554</v>
      </c>
      <c r="N2312" s="1" t="n">
        <v>5</v>
      </c>
      <c r="O2312" s="1" t="n">
        <v>75</v>
      </c>
      <c r="P2312" s="1" t="s">
        <v>2455</v>
      </c>
    </row>
    <row r="2313" customFormat="false" ht="15" hidden="false" customHeight="true" outlineLevel="0" collapsed="false">
      <c r="A2313" s="1" t="n">
        <v>2</v>
      </c>
      <c r="B2313" s="75" t="n">
        <v>46199</v>
      </c>
      <c r="C2313" s="1" t="n">
        <v>6</v>
      </c>
      <c r="D2313" s="1" t="s">
        <v>2564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2609</v>
      </c>
      <c r="N2313" s="1" t="n">
        <v>8</v>
      </c>
      <c r="O2313" s="1" t="n">
        <v>36.88</v>
      </c>
      <c r="P2313" s="1" t="s">
        <v>2455</v>
      </c>
    </row>
    <row r="2314" customFormat="false" ht="15" hidden="false" customHeight="true" outlineLevel="0" collapsed="false">
      <c r="A2314" s="1" t="n">
        <v>2</v>
      </c>
      <c r="B2314" s="75" t="n">
        <v>46199</v>
      </c>
      <c r="C2314" s="1" t="n">
        <v>6</v>
      </c>
      <c r="D2314" s="1" t="s">
        <v>2564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2556</v>
      </c>
      <c r="N2314" s="1" t="n">
        <v>30</v>
      </c>
      <c r="O2314" s="1" t="n">
        <v>195</v>
      </c>
      <c r="P2314" s="1" t="s">
        <v>2455</v>
      </c>
    </row>
    <row r="2315" customFormat="false" ht="15" hidden="false" customHeight="true" outlineLevel="0" collapsed="false">
      <c r="A2315" s="1" t="n">
        <v>2</v>
      </c>
      <c r="B2315" s="75" t="n">
        <v>46199</v>
      </c>
      <c r="C2315" s="1" t="n">
        <v>6</v>
      </c>
      <c r="D2315" s="1" t="s">
        <v>2564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2557</v>
      </c>
      <c r="N2315" s="1" t="n">
        <v>36.855</v>
      </c>
      <c r="O2315" s="1" t="n">
        <v>114</v>
      </c>
      <c r="P2315" s="1" t="s">
        <v>2455</v>
      </c>
    </row>
    <row r="2316" customFormat="false" ht="15" hidden="false" customHeight="true" outlineLevel="0" collapsed="false">
      <c r="A2316" s="1" t="n">
        <v>2</v>
      </c>
      <c r="B2316" s="75" t="n">
        <v>46199</v>
      </c>
      <c r="C2316" s="1" t="n">
        <v>6</v>
      </c>
      <c r="D2316" s="1" t="s">
        <v>2564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2558</v>
      </c>
      <c r="N2316" s="1" t="n">
        <v>15</v>
      </c>
      <c r="O2316" s="1" t="n">
        <v>30</v>
      </c>
      <c r="P2316" s="1" t="s">
        <v>2455</v>
      </c>
    </row>
    <row r="2317" customFormat="false" ht="15" hidden="false" customHeight="true" outlineLevel="0" collapsed="false">
      <c r="A2317" s="1" t="n">
        <v>2</v>
      </c>
      <c r="B2317" s="75" t="n">
        <v>46199</v>
      </c>
      <c r="C2317" s="1" t="n">
        <v>6</v>
      </c>
      <c r="D2317" s="1" t="s">
        <v>2564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2611</v>
      </c>
      <c r="N2317" s="1" t="n">
        <v>13</v>
      </c>
      <c r="O2317" s="1" t="n">
        <v>115.44</v>
      </c>
      <c r="P2317" s="1" t="s">
        <v>2455</v>
      </c>
    </row>
    <row r="2318" customFormat="false" ht="15" hidden="false" customHeight="true" outlineLevel="0" collapsed="false">
      <c r="A2318" s="1" t="n">
        <v>2</v>
      </c>
      <c r="B2318" s="75" t="n">
        <v>46199</v>
      </c>
      <c r="C2318" s="1" t="n">
        <v>6</v>
      </c>
      <c r="D2318" s="1" t="s">
        <v>2564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2559</v>
      </c>
      <c r="N2318" s="1" t="n">
        <v>15</v>
      </c>
      <c r="O2318" s="1" t="n">
        <v>37.5</v>
      </c>
      <c r="P2318" s="1" t="s">
        <v>2455</v>
      </c>
    </row>
    <row r="2319" customFormat="false" ht="15" hidden="false" customHeight="true" outlineLevel="0" collapsed="false">
      <c r="A2319" s="1" t="n">
        <v>2</v>
      </c>
      <c r="B2319" s="75" t="n">
        <v>46199</v>
      </c>
      <c r="C2319" s="1" t="n">
        <v>6</v>
      </c>
      <c r="D2319" s="1" t="s">
        <v>2564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2560</v>
      </c>
      <c r="N2319" s="1" t="n">
        <v>40</v>
      </c>
      <c r="O2319" s="1" t="n">
        <v>240</v>
      </c>
      <c r="P2319" s="1" t="s">
        <v>2455</v>
      </c>
    </row>
    <row r="2320" customFormat="false" ht="15" hidden="false" customHeight="true" outlineLevel="0" collapsed="false">
      <c r="A2320" s="1" t="n">
        <v>2</v>
      </c>
      <c r="B2320" s="75" t="n">
        <v>46199</v>
      </c>
      <c r="C2320" s="1" t="n">
        <v>6</v>
      </c>
      <c r="D2320" s="1" t="s">
        <v>2564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2561</v>
      </c>
      <c r="N2320" s="1" t="n">
        <v>40</v>
      </c>
      <c r="O2320" s="1" t="n">
        <v>240</v>
      </c>
      <c r="P2320" s="1" t="s">
        <v>2455</v>
      </c>
    </row>
    <row r="2321" customFormat="false" ht="15" hidden="false" customHeight="true" outlineLevel="0" collapsed="false">
      <c r="A2321" s="1" t="n">
        <v>2</v>
      </c>
      <c r="B2321" s="75" t="n">
        <v>46199</v>
      </c>
      <c r="C2321" s="1" t="n">
        <v>6</v>
      </c>
      <c r="D2321" s="1" t="s">
        <v>2564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2562</v>
      </c>
      <c r="N2321" s="1" t="n">
        <v>15</v>
      </c>
      <c r="O2321" s="1" t="n">
        <v>45</v>
      </c>
      <c r="P2321" s="1" t="s">
        <v>2455</v>
      </c>
    </row>
    <row r="2322" customFormat="false" ht="15" hidden="false" customHeight="true" outlineLevel="0" collapsed="false">
      <c r="A2322" s="1" t="n">
        <v>2</v>
      </c>
      <c r="B2322" s="75" t="n">
        <v>46199</v>
      </c>
      <c r="C2322" s="1" t="n">
        <v>11</v>
      </c>
      <c r="D2322" s="1" t="s">
        <v>2482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3232</v>
      </c>
      <c r="N2322" s="1" t="n">
        <v>3</v>
      </c>
      <c r="O2322" s="1" t="n">
        <v>20.3</v>
      </c>
      <c r="P2322" s="1" t="s">
        <v>2455</v>
      </c>
    </row>
    <row r="2323" customFormat="false" ht="15" hidden="false" customHeight="true" outlineLevel="0" collapsed="false">
      <c r="A2323" s="1" t="n">
        <v>2</v>
      </c>
      <c r="B2323" s="75" t="n">
        <v>46200</v>
      </c>
      <c r="C2323" s="1" t="n">
        <v>1</v>
      </c>
      <c r="D2323" s="1" t="s">
        <v>2453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2722</v>
      </c>
      <c r="N2323" s="1" t="n">
        <v>20</v>
      </c>
      <c r="O2323" s="1" t="n">
        <v>170</v>
      </c>
      <c r="P2323" s="1" t="s">
        <v>2455</v>
      </c>
    </row>
    <row r="2324" customFormat="false" ht="15" hidden="false" customHeight="true" outlineLevel="0" collapsed="false">
      <c r="A2324" s="1" t="n">
        <v>2</v>
      </c>
      <c r="B2324" s="75" t="n">
        <v>46200</v>
      </c>
      <c r="C2324" s="1" t="n">
        <v>1</v>
      </c>
      <c r="D2324" s="1" t="s">
        <v>2453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2723</v>
      </c>
      <c r="N2324" s="1" t="n">
        <v>10</v>
      </c>
      <c r="O2324" s="1" t="n">
        <v>42</v>
      </c>
      <c r="P2324" s="1" t="s">
        <v>2455</v>
      </c>
    </row>
    <row r="2325" customFormat="false" ht="15" hidden="false" customHeight="true" outlineLevel="0" collapsed="false">
      <c r="A2325" s="1" t="n">
        <v>2</v>
      </c>
      <c r="B2325" s="75" t="n">
        <v>46200</v>
      </c>
      <c r="C2325" s="1" t="n">
        <v>1</v>
      </c>
      <c r="D2325" s="1" t="s">
        <v>2453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2511</v>
      </c>
      <c r="N2325" s="1" t="n">
        <v>1800</v>
      </c>
      <c r="O2325" s="1" t="n">
        <v>899.95</v>
      </c>
      <c r="P2325" s="1" t="s">
        <v>2455</v>
      </c>
    </row>
    <row r="2326" customFormat="false" ht="15" hidden="false" customHeight="true" outlineLevel="0" collapsed="false">
      <c r="A2326" s="1" t="n">
        <v>2</v>
      </c>
      <c r="B2326" s="75" t="n">
        <v>46200</v>
      </c>
      <c r="C2326" s="1" t="n">
        <v>1</v>
      </c>
      <c r="D2326" s="1" t="s">
        <v>2453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2722</v>
      </c>
      <c r="N2326" s="1" t="n">
        <v>25</v>
      </c>
      <c r="O2326" s="1" t="n">
        <v>220</v>
      </c>
      <c r="P2326" s="1" t="s">
        <v>2455</v>
      </c>
    </row>
    <row r="2327" customFormat="false" ht="15" hidden="false" customHeight="true" outlineLevel="0" collapsed="false">
      <c r="A2327" s="1" t="n">
        <v>2</v>
      </c>
      <c r="B2327" s="75" t="n">
        <v>46200</v>
      </c>
      <c r="C2327" s="1" t="n">
        <v>1</v>
      </c>
      <c r="D2327" s="1" t="s">
        <v>2453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2723</v>
      </c>
      <c r="N2327" s="1" t="n">
        <v>20</v>
      </c>
      <c r="O2327" s="1" t="n">
        <v>90</v>
      </c>
      <c r="P2327" s="1" t="s">
        <v>2455</v>
      </c>
    </row>
    <row r="2328" customFormat="false" ht="15" hidden="false" customHeight="true" outlineLevel="0" collapsed="false">
      <c r="A2328" s="1" t="n">
        <v>2</v>
      </c>
      <c r="B2328" s="75" t="n">
        <v>46200</v>
      </c>
      <c r="C2328" s="1" t="n">
        <v>1</v>
      </c>
      <c r="D2328" s="1" t="s">
        <v>2453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2620</v>
      </c>
      <c r="N2328" s="1" t="n">
        <v>9</v>
      </c>
      <c r="O2328" s="1" t="n">
        <v>80</v>
      </c>
      <c r="P2328" s="1" t="s">
        <v>2455</v>
      </c>
    </row>
    <row r="2329" customFormat="false" ht="15" hidden="false" customHeight="true" outlineLevel="0" collapsed="false">
      <c r="A2329" s="1" t="n">
        <v>2</v>
      </c>
      <c r="B2329" s="75" t="n">
        <v>46200</v>
      </c>
      <c r="C2329" s="1" t="n">
        <v>1</v>
      </c>
      <c r="D2329" s="1" t="s">
        <v>2453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2623</v>
      </c>
      <c r="N2329" s="1" t="n">
        <v>20</v>
      </c>
      <c r="O2329" s="1" t="n">
        <v>61</v>
      </c>
      <c r="P2329" s="1" t="s">
        <v>2455</v>
      </c>
    </row>
    <row r="2330" customFormat="false" ht="15" hidden="false" customHeight="true" outlineLevel="0" collapsed="false">
      <c r="A2330" s="1" t="n">
        <v>2</v>
      </c>
      <c r="B2330" s="75" t="n">
        <v>46200</v>
      </c>
      <c r="C2330" s="1" t="n">
        <v>1</v>
      </c>
      <c r="D2330" s="1" t="s">
        <v>2453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2624</v>
      </c>
      <c r="N2330" s="1" t="n">
        <v>9</v>
      </c>
      <c r="O2330" s="1" t="n">
        <v>70.65</v>
      </c>
      <c r="P2330" s="1" t="s">
        <v>2455</v>
      </c>
    </row>
    <row r="2331" customFormat="false" ht="15" hidden="false" customHeight="true" outlineLevel="0" collapsed="false">
      <c r="A2331" s="1" t="n">
        <v>2</v>
      </c>
      <c r="B2331" s="75" t="n">
        <v>46200</v>
      </c>
      <c r="C2331" s="1" t="n">
        <v>1</v>
      </c>
      <c r="D2331" s="1" t="s">
        <v>2453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2627</v>
      </c>
      <c r="N2331" s="1" t="n">
        <v>20</v>
      </c>
      <c r="O2331" s="1" t="n">
        <v>66</v>
      </c>
      <c r="P2331" s="1" t="s">
        <v>2455</v>
      </c>
    </row>
    <row r="2332" customFormat="false" ht="15" hidden="false" customHeight="true" outlineLevel="0" collapsed="false">
      <c r="A2332" s="1" t="n">
        <v>2</v>
      </c>
      <c r="B2332" s="75" t="n">
        <v>46200</v>
      </c>
      <c r="C2332" s="1" t="n">
        <v>1</v>
      </c>
      <c r="D2332" s="1" t="s">
        <v>2453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2633</v>
      </c>
      <c r="N2332" s="1" t="n">
        <v>20</v>
      </c>
      <c r="O2332" s="1" t="n">
        <v>81</v>
      </c>
      <c r="P2332" s="1" t="s">
        <v>2455</v>
      </c>
    </row>
    <row r="2333" customFormat="false" ht="15" hidden="false" customHeight="true" outlineLevel="0" collapsed="false">
      <c r="A2333" s="1" t="n">
        <v>2</v>
      </c>
      <c r="B2333" s="75" t="n">
        <v>46200</v>
      </c>
      <c r="C2333" s="1" t="n">
        <v>1</v>
      </c>
      <c r="D2333" s="1" t="s">
        <v>2453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2635</v>
      </c>
      <c r="N2333" s="1" t="n">
        <v>20.6</v>
      </c>
      <c r="O2333" s="1" t="n">
        <v>677.74</v>
      </c>
      <c r="P2333" s="1" t="s">
        <v>2455</v>
      </c>
    </row>
    <row r="2334" customFormat="false" ht="15" hidden="false" customHeight="true" outlineLevel="0" collapsed="false">
      <c r="A2334" s="1" t="n">
        <v>2</v>
      </c>
      <c r="B2334" s="75" t="n">
        <v>46200</v>
      </c>
      <c r="C2334" s="1" t="n">
        <v>1</v>
      </c>
      <c r="D2334" s="1" t="s">
        <v>2453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2635</v>
      </c>
      <c r="N2334" s="1" t="n">
        <v>20</v>
      </c>
      <c r="O2334" s="1" t="n">
        <v>658</v>
      </c>
      <c r="P2334" s="1" t="s">
        <v>2455</v>
      </c>
    </row>
    <row r="2335" customFormat="false" ht="15" hidden="false" customHeight="true" outlineLevel="0" collapsed="false">
      <c r="A2335" s="1" t="n">
        <v>2</v>
      </c>
      <c r="B2335" s="75" t="n">
        <v>46200</v>
      </c>
      <c r="C2335" s="1" t="n">
        <v>1</v>
      </c>
      <c r="D2335" s="1" t="s">
        <v>2453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2635</v>
      </c>
      <c r="N2335" s="1" t="n">
        <v>20.1</v>
      </c>
      <c r="O2335" s="1" t="n">
        <v>661.29</v>
      </c>
      <c r="P2335" s="1" t="s">
        <v>2455</v>
      </c>
    </row>
    <row r="2336" customFormat="false" ht="15" hidden="false" customHeight="true" outlineLevel="0" collapsed="false">
      <c r="A2336" s="1" t="n">
        <v>2</v>
      </c>
      <c r="B2336" s="75" t="n">
        <v>46200</v>
      </c>
      <c r="C2336" s="1" t="n">
        <v>1</v>
      </c>
      <c r="D2336" s="1" t="s">
        <v>2453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2782</v>
      </c>
      <c r="N2336" s="1" t="n">
        <v>60</v>
      </c>
      <c r="O2336" s="1" t="n">
        <v>100.2</v>
      </c>
      <c r="P2336" s="1" t="s">
        <v>2455</v>
      </c>
    </row>
    <row r="2337" customFormat="false" ht="15" hidden="false" customHeight="true" outlineLevel="0" collapsed="false">
      <c r="A2337" s="1" t="n">
        <v>2</v>
      </c>
      <c r="B2337" s="75" t="n">
        <v>46200</v>
      </c>
      <c r="C2337" s="1" t="n">
        <v>1</v>
      </c>
      <c r="D2337" s="1" t="s">
        <v>2453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3472</v>
      </c>
      <c r="N2337" s="1" t="n">
        <v>30</v>
      </c>
      <c r="O2337" s="1" t="n">
        <v>136.2</v>
      </c>
      <c r="P2337" s="1" t="s">
        <v>2455</v>
      </c>
    </row>
    <row r="2338" customFormat="false" ht="15" hidden="false" customHeight="true" outlineLevel="0" collapsed="false">
      <c r="A2338" s="1" t="n">
        <v>2</v>
      </c>
      <c r="B2338" s="75" t="n">
        <v>46200</v>
      </c>
      <c r="C2338" s="1" t="n">
        <v>1</v>
      </c>
      <c r="D2338" s="1" t="s">
        <v>2453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3775</v>
      </c>
      <c r="N2338" s="1" t="n">
        <v>60</v>
      </c>
      <c r="O2338" s="1" t="n">
        <v>55.8</v>
      </c>
      <c r="P2338" s="1" t="s">
        <v>2455</v>
      </c>
    </row>
    <row r="2339" customFormat="false" ht="15" hidden="false" customHeight="true" outlineLevel="0" collapsed="false">
      <c r="A2339" s="1" t="n">
        <v>2</v>
      </c>
      <c r="B2339" s="75" t="n">
        <v>46200</v>
      </c>
      <c r="C2339" s="1" t="n">
        <v>1</v>
      </c>
      <c r="D2339" s="1" t="s">
        <v>2453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3776</v>
      </c>
      <c r="N2339" s="1" t="n">
        <v>60</v>
      </c>
      <c r="O2339" s="1" t="n">
        <v>55.8</v>
      </c>
      <c r="P2339" s="1" t="s">
        <v>2455</v>
      </c>
    </row>
    <row r="2340" customFormat="false" ht="15" hidden="false" customHeight="true" outlineLevel="0" collapsed="false">
      <c r="A2340" s="1" t="n">
        <v>2</v>
      </c>
      <c r="B2340" s="75" t="n">
        <v>46200</v>
      </c>
      <c r="C2340" s="1" t="n">
        <v>1</v>
      </c>
      <c r="D2340" s="1" t="s">
        <v>2453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3777</v>
      </c>
      <c r="N2340" s="1" t="n">
        <v>54</v>
      </c>
      <c r="O2340" s="1" t="n">
        <v>149.58</v>
      </c>
      <c r="P2340" s="1" t="s">
        <v>2455</v>
      </c>
    </row>
    <row r="2341" customFormat="false" ht="15" hidden="false" customHeight="true" outlineLevel="0" collapsed="false">
      <c r="A2341" s="1" t="n">
        <v>2</v>
      </c>
      <c r="B2341" s="75" t="n">
        <v>46200</v>
      </c>
      <c r="C2341" s="1" t="n">
        <v>1</v>
      </c>
      <c r="D2341" s="1" t="s">
        <v>2453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3778</v>
      </c>
      <c r="N2341" s="1" t="n">
        <v>54</v>
      </c>
      <c r="O2341" s="1" t="n">
        <v>149.58</v>
      </c>
      <c r="P2341" s="1" t="s">
        <v>2455</v>
      </c>
    </row>
    <row r="2342" customFormat="false" ht="15" hidden="false" customHeight="true" outlineLevel="0" collapsed="false">
      <c r="A2342" s="1" t="n">
        <v>2</v>
      </c>
      <c r="B2342" s="75" t="n">
        <v>46200</v>
      </c>
      <c r="C2342" s="1" t="n">
        <v>1</v>
      </c>
      <c r="D2342" s="1" t="s">
        <v>2453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3779</v>
      </c>
      <c r="N2342" s="1" t="n">
        <v>54</v>
      </c>
      <c r="O2342" s="1" t="n">
        <v>149.58</v>
      </c>
      <c r="P2342" s="1" t="s">
        <v>2455</v>
      </c>
    </row>
    <row r="2343" customFormat="false" ht="15" hidden="false" customHeight="true" outlineLevel="0" collapsed="false">
      <c r="A2343" s="1" t="n">
        <v>2</v>
      </c>
      <c r="B2343" s="75" t="n">
        <v>46200</v>
      </c>
      <c r="C2343" s="1" t="n">
        <v>1</v>
      </c>
      <c r="D2343" s="1" t="s">
        <v>2453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3780</v>
      </c>
      <c r="N2343" s="1" t="n">
        <v>6</v>
      </c>
      <c r="O2343" s="1" t="n">
        <v>77.58</v>
      </c>
      <c r="P2343" s="1" t="s">
        <v>2455</v>
      </c>
    </row>
    <row r="2344" customFormat="false" ht="15" hidden="false" customHeight="true" outlineLevel="0" collapsed="false">
      <c r="A2344" s="1" t="n">
        <v>2</v>
      </c>
      <c r="B2344" s="75" t="n">
        <v>46200</v>
      </c>
      <c r="C2344" s="1" t="n">
        <v>1</v>
      </c>
      <c r="D2344" s="1" t="s">
        <v>2453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3781</v>
      </c>
      <c r="N2344" s="1" t="n">
        <v>6</v>
      </c>
      <c r="O2344" s="1" t="n">
        <v>77.58</v>
      </c>
      <c r="P2344" s="1" t="s">
        <v>2455</v>
      </c>
    </row>
    <row r="2345" customFormat="false" ht="15" hidden="false" customHeight="true" outlineLevel="0" collapsed="false">
      <c r="A2345" s="1" t="n">
        <v>2</v>
      </c>
      <c r="B2345" s="75" t="n">
        <v>46200</v>
      </c>
      <c r="C2345" s="1" t="n">
        <v>1</v>
      </c>
      <c r="D2345" s="1" t="s">
        <v>2453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2478</v>
      </c>
      <c r="N2345" s="1" t="n">
        <v>30</v>
      </c>
      <c r="O2345" s="1" t="n">
        <v>54</v>
      </c>
      <c r="P2345" s="1" t="s">
        <v>2455</v>
      </c>
    </row>
    <row r="2346" customFormat="false" ht="15" hidden="false" customHeight="true" outlineLevel="0" collapsed="false">
      <c r="A2346" s="1" t="n">
        <v>2</v>
      </c>
      <c r="B2346" s="75" t="n">
        <v>46200</v>
      </c>
      <c r="C2346" s="1" t="n">
        <v>11</v>
      </c>
      <c r="D2346" s="1" t="s">
        <v>2482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2757</v>
      </c>
      <c r="N2346" s="1" t="n">
        <v>400</v>
      </c>
      <c r="O2346" s="1" t="n">
        <v>5929.11</v>
      </c>
      <c r="P2346" s="1" t="s">
        <v>2455</v>
      </c>
    </row>
    <row r="2347" customFormat="false" ht="15" hidden="false" customHeight="true" outlineLevel="0" collapsed="false">
      <c r="A2347" s="1" t="n">
        <v>2</v>
      </c>
      <c r="B2347" s="75" t="n">
        <v>46200</v>
      </c>
      <c r="C2347" s="1" t="n">
        <v>11</v>
      </c>
      <c r="D2347" s="1" t="s">
        <v>2482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2761</v>
      </c>
      <c r="N2347" s="1" t="n">
        <v>150</v>
      </c>
      <c r="O2347" s="1" t="n">
        <v>2011.64</v>
      </c>
      <c r="P2347" s="1" t="s">
        <v>2455</v>
      </c>
    </row>
    <row r="2348" customFormat="false" ht="15" hidden="false" customHeight="true" outlineLevel="0" collapsed="false">
      <c r="A2348" s="1" t="n">
        <v>2</v>
      </c>
      <c r="B2348" s="75" t="n">
        <v>46200</v>
      </c>
      <c r="C2348" s="1" t="n">
        <v>11</v>
      </c>
      <c r="D2348" s="1" t="s">
        <v>2482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2762</v>
      </c>
      <c r="N2348" s="1" t="n">
        <v>50</v>
      </c>
      <c r="O2348" s="1" t="n">
        <v>635.26</v>
      </c>
      <c r="P2348" s="1" t="s">
        <v>2455</v>
      </c>
    </row>
    <row r="2349" customFormat="false" ht="15" hidden="false" customHeight="true" outlineLevel="0" collapsed="false">
      <c r="A2349" s="1" t="n">
        <v>2</v>
      </c>
      <c r="B2349" s="75" t="n">
        <v>46200</v>
      </c>
      <c r="C2349" s="1" t="n">
        <v>11</v>
      </c>
      <c r="D2349" s="1" t="s">
        <v>2482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2763</v>
      </c>
      <c r="N2349" s="1" t="n">
        <v>30</v>
      </c>
      <c r="O2349" s="1" t="n">
        <v>338.81</v>
      </c>
      <c r="P2349" s="1" t="s">
        <v>2455</v>
      </c>
    </row>
    <row r="2350" customFormat="false" ht="15" hidden="false" customHeight="true" outlineLevel="0" collapsed="false">
      <c r="A2350" s="1" t="n">
        <v>2</v>
      </c>
      <c r="B2350" s="75" t="n">
        <v>46200</v>
      </c>
      <c r="C2350" s="1" t="n">
        <v>11</v>
      </c>
      <c r="D2350" s="1" t="s">
        <v>2482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2764</v>
      </c>
      <c r="N2350" s="1" t="n">
        <v>40</v>
      </c>
      <c r="O2350" s="1" t="n">
        <v>470.56</v>
      </c>
      <c r="P2350" s="1" t="s">
        <v>2455</v>
      </c>
    </row>
    <row r="2351" customFormat="false" ht="15" hidden="false" customHeight="true" outlineLevel="0" collapsed="false">
      <c r="A2351" s="1" t="n">
        <v>2</v>
      </c>
      <c r="B2351" s="75" t="n">
        <v>46200</v>
      </c>
      <c r="C2351" s="1" t="n">
        <v>11</v>
      </c>
      <c r="D2351" s="1" t="s">
        <v>2482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2766</v>
      </c>
      <c r="N2351" s="1" t="n">
        <v>20</v>
      </c>
      <c r="O2351" s="1" t="n">
        <v>258.81</v>
      </c>
      <c r="P2351" s="1" t="s">
        <v>2455</v>
      </c>
    </row>
    <row r="2352" customFormat="false" ht="15" hidden="false" customHeight="true" outlineLevel="0" collapsed="false">
      <c r="A2352" s="1" t="n">
        <v>2</v>
      </c>
      <c r="B2352" s="75" t="n">
        <v>46200</v>
      </c>
      <c r="C2352" s="1" t="n">
        <v>11</v>
      </c>
      <c r="D2352" s="1" t="s">
        <v>2482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2767</v>
      </c>
      <c r="N2352" s="1" t="n">
        <v>150</v>
      </c>
      <c r="O2352" s="1" t="n">
        <v>1094.06</v>
      </c>
      <c r="P2352" s="1" t="s">
        <v>2455</v>
      </c>
    </row>
    <row r="2353" customFormat="false" ht="15" hidden="false" customHeight="true" outlineLevel="0" collapsed="false">
      <c r="A2353" s="1" t="n">
        <v>2</v>
      </c>
      <c r="B2353" s="75" t="n">
        <v>46200</v>
      </c>
      <c r="C2353" s="1" t="n">
        <v>11</v>
      </c>
      <c r="D2353" s="1" t="s">
        <v>2482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2768</v>
      </c>
      <c r="N2353" s="1" t="n">
        <v>450</v>
      </c>
      <c r="O2353" s="1" t="n">
        <v>4552.72</v>
      </c>
      <c r="P2353" s="1" t="s">
        <v>2455</v>
      </c>
    </row>
    <row r="2354" customFormat="false" ht="15" hidden="false" customHeight="true" outlineLevel="0" collapsed="false">
      <c r="A2354" s="1" t="n">
        <v>2</v>
      </c>
      <c r="B2354" s="75" t="n">
        <v>46200</v>
      </c>
      <c r="C2354" s="1" t="n">
        <v>11</v>
      </c>
      <c r="D2354" s="1" t="s">
        <v>2482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2769</v>
      </c>
      <c r="N2354" s="1" t="n">
        <v>20</v>
      </c>
      <c r="O2354" s="1" t="n">
        <v>188.22</v>
      </c>
      <c r="P2354" s="1" t="s">
        <v>2455</v>
      </c>
    </row>
    <row r="2355" customFormat="false" ht="15" hidden="false" customHeight="true" outlineLevel="0" collapsed="false">
      <c r="A2355" s="1" t="n">
        <v>2</v>
      </c>
      <c r="B2355" s="75" t="n">
        <v>46200</v>
      </c>
      <c r="C2355" s="1" t="n">
        <v>11</v>
      </c>
      <c r="D2355" s="1" t="s">
        <v>2482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2770</v>
      </c>
      <c r="N2355" s="1" t="n">
        <v>40</v>
      </c>
      <c r="O2355" s="1" t="n">
        <v>291.75</v>
      </c>
      <c r="P2355" s="1" t="s">
        <v>2455</v>
      </c>
    </row>
    <row r="2356" customFormat="false" ht="15" hidden="false" customHeight="true" outlineLevel="0" collapsed="false">
      <c r="A2356" s="1" t="n">
        <v>2</v>
      </c>
      <c r="B2356" s="75" t="n">
        <v>46200</v>
      </c>
      <c r="C2356" s="1" t="n">
        <v>11</v>
      </c>
      <c r="D2356" s="1" t="s">
        <v>2482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2771</v>
      </c>
      <c r="N2356" s="1" t="n">
        <v>50</v>
      </c>
      <c r="O2356" s="1" t="n">
        <v>764.67</v>
      </c>
      <c r="P2356" s="1" t="s">
        <v>2455</v>
      </c>
    </row>
    <row r="2357" customFormat="false" ht="15" hidden="false" customHeight="true" outlineLevel="0" collapsed="false">
      <c r="A2357" s="1" t="n">
        <v>2</v>
      </c>
      <c r="B2357" s="75" t="n">
        <v>46200</v>
      </c>
      <c r="C2357" s="1" t="n">
        <v>11</v>
      </c>
      <c r="D2357" s="1" t="s">
        <v>2482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2772</v>
      </c>
      <c r="N2357" s="1" t="n">
        <v>40</v>
      </c>
      <c r="O2357" s="1" t="n">
        <v>498.8</v>
      </c>
      <c r="P2357" s="1" t="s">
        <v>2455</v>
      </c>
    </row>
    <row r="2358" customFormat="false" ht="15" hidden="false" customHeight="true" outlineLevel="0" collapsed="false">
      <c r="A2358" s="1" t="n">
        <v>2</v>
      </c>
      <c r="B2358" s="75" t="n">
        <v>46200</v>
      </c>
      <c r="C2358" s="1" t="n">
        <v>11</v>
      </c>
      <c r="D2358" s="1" t="s">
        <v>2482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2774</v>
      </c>
      <c r="N2358" s="1" t="n">
        <v>10</v>
      </c>
      <c r="O2358" s="1" t="n">
        <v>94.11</v>
      </c>
      <c r="P2358" s="1" t="s">
        <v>2455</v>
      </c>
    </row>
    <row r="2359" customFormat="false" ht="15" hidden="false" customHeight="true" outlineLevel="0" collapsed="false">
      <c r="A2359" s="1" t="n">
        <v>2</v>
      </c>
      <c r="B2359" s="75" t="n">
        <v>46200</v>
      </c>
      <c r="C2359" s="1" t="n">
        <v>22</v>
      </c>
      <c r="D2359" s="1" t="s">
        <v>2490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2498</v>
      </c>
      <c r="N2359" s="1" t="n">
        <v>45.16</v>
      </c>
      <c r="O2359" s="1" t="n">
        <v>1374.39</v>
      </c>
      <c r="P2359" s="1" t="s">
        <v>2455</v>
      </c>
    </row>
    <row r="2360" customFormat="false" ht="15" hidden="false" customHeight="true" outlineLevel="0" collapsed="false">
      <c r="A2360" s="1" t="n">
        <v>2</v>
      </c>
      <c r="B2360" s="75" t="n">
        <v>46200</v>
      </c>
      <c r="C2360" s="1" t="n">
        <v>22</v>
      </c>
      <c r="D2360" s="1" t="s">
        <v>2490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2504</v>
      </c>
      <c r="N2360" s="1" t="n">
        <v>6.8</v>
      </c>
      <c r="O2360" s="1" t="n">
        <v>371.76</v>
      </c>
      <c r="P2360" s="1" t="s">
        <v>2455</v>
      </c>
    </row>
    <row r="2361" customFormat="false" ht="15" hidden="false" customHeight="true" outlineLevel="0" collapsed="false">
      <c r="A2361" s="1" t="n">
        <v>2</v>
      </c>
      <c r="B2361" s="75" t="n">
        <v>46200</v>
      </c>
      <c r="C2361" s="1" t="n">
        <v>22</v>
      </c>
      <c r="D2361" s="1" t="s">
        <v>2490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2506</v>
      </c>
      <c r="N2361" s="1" t="n">
        <v>7.305</v>
      </c>
      <c r="O2361" s="1" t="n">
        <v>250.89</v>
      </c>
      <c r="P2361" s="1" t="s">
        <v>2455</v>
      </c>
    </row>
    <row r="2362" customFormat="false" ht="15" hidden="false" customHeight="true" outlineLevel="0" collapsed="false">
      <c r="A2362" s="1" t="n">
        <v>2</v>
      </c>
      <c r="B2362" s="75" t="n">
        <v>46200</v>
      </c>
      <c r="C2362" s="1" t="n">
        <v>22</v>
      </c>
      <c r="D2362" s="1" t="s">
        <v>2490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2509</v>
      </c>
      <c r="N2362" s="1" t="n">
        <v>1.435</v>
      </c>
      <c r="O2362" s="1" t="n">
        <v>0</v>
      </c>
      <c r="P2362" s="1" t="s">
        <v>2455</v>
      </c>
    </row>
    <row r="2363" customFormat="false" ht="15" hidden="false" customHeight="true" outlineLevel="0" collapsed="false">
      <c r="A2363" s="1" t="n">
        <v>2</v>
      </c>
      <c r="B2363" s="75" t="n">
        <v>46200</v>
      </c>
      <c r="C2363" s="1" t="n">
        <v>100</v>
      </c>
      <c r="D2363" s="1" t="s">
        <v>2510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2498</v>
      </c>
      <c r="N2363" s="1" t="n">
        <v>14.67</v>
      </c>
      <c r="O2363" s="1" t="n">
        <v>451.1</v>
      </c>
      <c r="P2363" s="1" t="s">
        <v>2455</v>
      </c>
    </row>
    <row r="2364" customFormat="false" ht="15" hidden="false" customHeight="true" outlineLevel="0" collapsed="false">
      <c r="A2364" s="1" t="n">
        <v>2</v>
      </c>
      <c r="B2364" s="75" t="n">
        <v>46200</v>
      </c>
      <c r="C2364" s="1" t="n">
        <v>100</v>
      </c>
      <c r="D2364" s="1" t="s">
        <v>2510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2504</v>
      </c>
      <c r="N2364" s="1" t="n">
        <v>2.5</v>
      </c>
      <c r="O2364" s="1" t="n">
        <v>138</v>
      </c>
      <c r="P2364" s="1" t="s">
        <v>2455</v>
      </c>
    </row>
    <row r="2365" customFormat="false" ht="15" hidden="false" customHeight="true" outlineLevel="0" collapsed="false">
      <c r="A2365" s="1" t="n">
        <v>2</v>
      </c>
      <c r="B2365" s="75" t="n">
        <v>46200</v>
      </c>
      <c r="C2365" s="1" t="n">
        <v>100</v>
      </c>
      <c r="D2365" s="1" t="s">
        <v>2510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2506</v>
      </c>
      <c r="N2365" s="1" t="n">
        <v>2.555</v>
      </c>
      <c r="O2365" s="1" t="n">
        <v>88.64</v>
      </c>
      <c r="P2365" s="1" t="s">
        <v>2455</v>
      </c>
    </row>
    <row r="2366" customFormat="false" ht="15" hidden="false" customHeight="true" outlineLevel="0" collapsed="false">
      <c r="A2366" s="1" t="n">
        <v>2</v>
      </c>
      <c r="B2366" s="75" t="n">
        <v>46200</v>
      </c>
      <c r="C2366" s="1" t="n">
        <v>100</v>
      </c>
      <c r="D2366" s="1" t="s">
        <v>2510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2509</v>
      </c>
      <c r="N2366" s="1" t="n">
        <v>0.875</v>
      </c>
      <c r="O2366" s="1" t="n">
        <v>0</v>
      </c>
      <c r="P2366" s="1" t="s">
        <v>2455</v>
      </c>
    </row>
    <row r="2367" customFormat="false" ht="15" hidden="false" customHeight="true" outlineLevel="0" collapsed="false">
      <c r="A2367" s="1" t="n">
        <v>2</v>
      </c>
      <c r="B2367" s="75" t="n">
        <v>46200</v>
      </c>
      <c r="C2367" s="1" t="n">
        <v>100</v>
      </c>
      <c r="D2367" s="1" t="s">
        <v>2510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2498</v>
      </c>
      <c r="N2367" s="1" t="n">
        <v>15.24</v>
      </c>
      <c r="O2367" s="1" t="n">
        <v>459.36</v>
      </c>
      <c r="P2367" s="1" t="s">
        <v>2455</v>
      </c>
    </row>
    <row r="2368" customFormat="false" ht="15" hidden="false" customHeight="true" outlineLevel="0" collapsed="false">
      <c r="A2368" s="1" t="n">
        <v>2</v>
      </c>
      <c r="B2368" s="75" t="n">
        <v>46200</v>
      </c>
      <c r="C2368" s="1" t="n">
        <v>100</v>
      </c>
      <c r="D2368" s="1" t="s">
        <v>2510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2504</v>
      </c>
      <c r="N2368" s="1" t="n">
        <v>2.1</v>
      </c>
      <c r="O2368" s="1" t="n">
        <v>113.62</v>
      </c>
      <c r="P2368" s="1" t="s">
        <v>2455</v>
      </c>
    </row>
    <row r="2369" customFormat="false" ht="15" hidden="false" customHeight="true" outlineLevel="0" collapsed="false">
      <c r="A2369" s="1" t="n">
        <v>2</v>
      </c>
      <c r="B2369" s="75" t="n">
        <v>46200</v>
      </c>
      <c r="C2369" s="1" t="n">
        <v>100</v>
      </c>
      <c r="D2369" s="1" t="s">
        <v>2510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2506</v>
      </c>
      <c r="N2369" s="1" t="n">
        <v>2.5</v>
      </c>
      <c r="O2369" s="1" t="n">
        <v>85.02</v>
      </c>
      <c r="P2369" s="1" t="s">
        <v>2455</v>
      </c>
    </row>
    <row r="2370" customFormat="false" ht="15" hidden="false" customHeight="true" outlineLevel="0" collapsed="false">
      <c r="A2370" s="1" t="n">
        <v>2</v>
      </c>
      <c r="B2370" s="75" t="n">
        <v>46200</v>
      </c>
      <c r="C2370" s="1" t="n">
        <v>100</v>
      </c>
      <c r="D2370" s="1" t="s">
        <v>2510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2509</v>
      </c>
      <c r="N2370" s="1" t="n">
        <v>0.16</v>
      </c>
      <c r="O2370" s="1" t="n">
        <v>0</v>
      </c>
      <c r="P2370" s="1" t="s">
        <v>2455</v>
      </c>
    </row>
    <row r="2371" customFormat="false" ht="15" hidden="false" customHeight="true" outlineLevel="0" collapsed="false">
      <c r="A2371" s="1" t="n">
        <v>2</v>
      </c>
      <c r="B2371" s="75" t="n">
        <v>46200</v>
      </c>
      <c r="C2371" s="1" t="n">
        <v>100</v>
      </c>
      <c r="D2371" s="1" t="s">
        <v>2510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2498</v>
      </c>
      <c r="N2371" s="1" t="n">
        <v>15.25</v>
      </c>
      <c r="O2371" s="1" t="n">
        <v>463.93</v>
      </c>
      <c r="P2371" s="1" t="s">
        <v>2455</v>
      </c>
    </row>
    <row r="2372" customFormat="false" ht="15" hidden="false" customHeight="true" outlineLevel="0" collapsed="false">
      <c r="A2372" s="1" t="n">
        <v>2</v>
      </c>
      <c r="B2372" s="75" t="n">
        <v>46200</v>
      </c>
      <c r="C2372" s="1" t="n">
        <v>100</v>
      </c>
      <c r="D2372" s="1" t="s">
        <v>2510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2504</v>
      </c>
      <c r="N2372" s="1" t="n">
        <v>2.2</v>
      </c>
      <c r="O2372" s="1" t="n">
        <v>120.14</v>
      </c>
      <c r="P2372" s="1" t="s">
        <v>2455</v>
      </c>
    </row>
    <row r="2373" customFormat="false" ht="15" hidden="false" customHeight="true" outlineLevel="0" collapsed="false">
      <c r="A2373" s="1" t="n">
        <v>2</v>
      </c>
      <c r="B2373" s="75" t="n">
        <v>46200</v>
      </c>
      <c r="C2373" s="1" t="n">
        <v>100</v>
      </c>
      <c r="D2373" s="1" t="s">
        <v>2510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2506</v>
      </c>
      <c r="N2373" s="1" t="n">
        <v>2.25</v>
      </c>
      <c r="O2373" s="1" t="n">
        <v>77.23</v>
      </c>
      <c r="P2373" s="1" t="s">
        <v>2455</v>
      </c>
    </row>
    <row r="2374" customFormat="false" ht="15" hidden="false" customHeight="true" outlineLevel="0" collapsed="false">
      <c r="A2374" s="1" t="n">
        <v>2</v>
      </c>
      <c r="B2374" s="75" t="n">
        <v>46200</v>
      </c>
      <c r="C2374" s="1" t="n">
        <v>100</v>
      </c>
      <c r="D2374" s="1" t="s">
        <v>2510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2509</v>
      </c>
      <c r="N2374" s="1" t="n">
        <v>0.4</v>
      </c>
      <c r="O2374" s="1" t="n">
        <v>0</v>
      </c>
      <c r="P2374" s="1" t="s">
        <v>2455</v>
      </c>
    </row>
    <row r="2375" customFormat="false" ht="15" hidden="false" customHeight="true" outlineLevel="0" collapsed="false">
      <c r="A2375" s="1" t="n">
        <v>2</v>
      </c>
      <c r="B2375" s="75" t="n">
        <v>46202</v>
      </c>
      <c r="C2375" s="1" t="n">
        <v>1</v>
      </c>
      <c r="D2375" s="1" t="s">
        <v>2453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2512</v>
      </c>
      <c r="N2375" s="1" t="n">
        <v>15</v>
      </c>
      <c r="O2375" s="1" t="n">
        <v>180</v>
      </c>
      <c r="P2375" s="1" t="s">
        <v>2455</v>
      </c>
    </row>
    <row r="2376" customFormat="false" ht="15" hidden="false" customHeight="true" outlineLevel="0" collapsed="false">
      <c r="A2376" s="1" t="n">
        <v>2</v>
      </c>
      <c r="B2376" s="75" t="n">
        <v>46202</v>
      </c>
      <c r="C2376" s="1" t="n">
        <v>1</v>
      </c>
      <c r="D2376" s="1" t="s">
        <v>2453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2460</v>
      </c>
      <c r="N2376" s="1" t="n">
        <v>80.2</v>
      </c>
      <c r="O2376" s="1" t="n">
        <v>2606.5</v>
      </c>
      <c r="P2376" s="1" t="s">
        <v>2455</v>
      </c>
    </row>
    <row r="2377" customFormat="false" ht="15" hidden="false" customHeight="true" outlineLevel="0" collapsed="false">
      <c r="A2377" s="1" t="n">
        <v>2</v>
      </c>
      <c r="B2377" s="75" t="n">
        <v>46202</v>
      </c>
      <c r="C2377" s="1" t="n">
        <v>1</v>
      </c>
      <c r="D2377" s="1" t="s">
        <v>2453</v>
      </c>
      <c r="E2377" s="1" t="n">
        <v>1621</v>
      </c>
      <c r="F2377" s="1" t="s">
        <v>232</v>
      </c>
      <c r="I2377" s="1" t="n">
        <v>877177</v>
      </c>
      <c r="J2377" s="1" t="n">
        <v>103792</v>
      </c>
      <c r="K2377" s="1" t="n">
        <v>7891149010509</v>
      </c>
      <c r="L2377" s="1" t="s">
        <v>3609</v>
      </c>
      <c r="N2377" s="1" t="n">
        <v>36</v>
      </c>
      <c r="O2377" s="1" t="n">
        <v>109.99001</v>
      </c>
      <c r="P2377" s="1" t="s">
        <v>2455</v>
      </c>
    </row>
    <row r="2378" customFormat="false" ht="15" hidden="false" customHeight="true" outlineLevel="0" collapsed="false">
      <c r="A2378" s="1" t="n">
        <v>2</v>
      </c>
      <c r="B2378" s="75" t="n">
        <v>46202</v>
      </c>
      <c r="C2378" s="1" t="n">
        <v>1</v>
      </c>
      <c r="D2378" s="1" t="s">
        <v>2453</v>
      </c>
      <c r="E2378" s="1" t="n">
        <v>1621</v>
      </c>
      <c r="F2378" s="1" t="s">
        <v>232</v>
      </c>
      <c r="I2378" s="1" t="n">
        <v>877177</v>
      </c>
      <c r="J2378" s="1" t="n">
        <v>20242</v>
      </c>
      <c r="K2378" s="1" t="n">
        <v>7891149104932</v>
      </c>
      <c r="L2378" s="1" t="s">
        <v>3782</v>
      </c>
      <c r="N2378" s="1" t="n">
        <v>60</v>
      </c>
      <c r="O2378" s="1" t="n">
        <v>203.75</v>
      </c>
      <c r="P2378" s="1" t="s">
        <v>2455</v>
      </c>
    </row>
    <row r="2379" customFormat="false" ht="15" hidden="false" customHeight="true" outlineLevel="0" collapsed="false">
      <c r="A2379" s="1" t="n">
        <v>2</v>
      </c>
      <c r="B2379" s="75" t="n">
        <v>46202</v>
      </c>
      <c r="C2379" s="1" t="n">
        <v>1</v>
      </c>
      <c r="D2379" s="1" t="s">
        <v>2453</v>
      </c>
      <c r="E2379" s="1" t="n">
        <v>1621</v>
      </c>
      <c r="F2379" s="1" t="s">
        <v>232</v>
      </c>
      <c r="I2379" s="1" t="n">
        <v>877177</v>
      </c>
      <c r="J2379" s="1" t="n">
        <v>103126</v>
      </c>
      <c r="K2379" s="1" t="n">
        <v>7891991000727</v>
      </c>
      <c r="L2379" s="1" t="s">
        <v>3076</v>
      </c>
      <c r="N2379" s="1" t="n">
        <v>12</v>
      </c>
      <c r="O2379" s="1" t="n">
        <v>35.79</v>
      </c>
      <c r="P2379" s="1" t="s">
        <v>2455</v>
      </c>
    </row>
    <row r="2380" customFormat="false" ht="15" hidden="false" customHeight="true" outlineLevel="0" collapsed="false">
      <c r="A2380" s="1" t="n">
        <v>2</v>
      </c>
      <c r="B2380" s="75" t="n">
        <v>46202</v>
      </c>
      <c r="C2380" s="1" t="n">
        <v>1</v>
      </c>
      <c r="D2380" s="1" t="s">
        <v>2453</v>
      </c>
      <c r="E2380" s="1" t="n">
        <v>1621</v>
      </c>
      <c r="F2380" s="1" t="s">
        <v>232</v>
      </c>
      <c r="I2380" s="1" t="n">
        <v>877177</v>
      </c>
      <c r="J2380" s="1" t="n">
        <v>103127</v>
      </c>
      <c r="K2380" s="1" t="n">
        <v>7891991000826</v>
      </c>
      <c r="L2380" s="1" t="s">
        <v>3077</v>
      </c>
      <c r="N2380" s="1" t="n">
        <v>12</v>
      </c>
      <c r="O2380" s="1" t="n">
        <v>35.79</v>
      </c>
      <c r="P2380" s="1" t="s">
        <v>2455</v>
      </c>
    </row>
    <row r="2381" customFormat="false" ht="15" hidden="false" customHeight="true" outlineLevel="0" collapsed="false">
      <c r="A2381" s="1" t="n">
        <v>2</v>
      </c>
      <c r="B2381" s="75" t="n">
        <v>46202</v>
      </c>
      <c r="C2381" s="1" t="n">
        <v>1</v>
      </c>
      <c r="D2381" s="1" t="s">
        <v>2453</v>
      </c>
      <c r="E2381" s="1" t="n">
        <v>1621</v>
      </c>
      <c r="F2381" s="1" t="s">
        <v>232</v>
      </c>
      <c r="I2381" s="1" t="n">
        <v>877177</v>
      </c>
      <c r="J2381" s="1" t="n">
        <v>103132</v>
      </c>
      <c r="K2381" s="1" t="n">
        <v>7892840800000</v>
      </c>
      <c r="L2381" s="1" t="s">
        <v>3079</v>
      </c>
      <c r="N2381" s="1" t="n">
        <v>24</v>
      </c>
      <c r="O2381" s="1" t="n">
        <v>163.49</v>
      </c>
      <c r="P2381" s="1" t="s">
        <v>2455</v>
      </c>
    </row>
    <row r="2382" customFormat="false" ht="15" hidden="false" customHeight="true" outlineLevel="0" collapsed="false">
      <c r="A2382" s="1" t="n">
        <v>2</v>
      </c>
      <c r="B2382" s="75" t="n">
        <v>46202</v>
      </c>
      <c r="C2382" s="1" t="n">
        <v>1</v>
      </c>
      <c r="D2382" s="1" t="s">
        <v>2453</v>
      </c>
      <c r="E2382" s="1" t="n">
        <v>1621</v>
      </c>
      <c r="F2382" s="1" t="s">
        <v>232</v>
      </c>
      <c r="I2382" s="1" t="n">
        <v>877177</v>
      </c>
      <c r="J2382" s="1" t="n">
        <v>103133</v>
      </c>
      <c r="K2382" s="1" t="n">
        <v>7891991001373</v>
      </c>
      <c r="L2382" s="1" t="s">
        <v>3080</v>
      </c>
      <c r="N2382" s="1" t="n">
        <v>6</v>
      </c>
      <c r="O2382" s="1" t="n">
        <v>45.9</v>
      </c>
      <c r="P2382" s="1" t="s">
        <v>2455</v>
      </c>
    </row>
    <row r="2383" customFormat="false" ht="15" hidden="false" customHeight="true" outlineLevel="0" collapsed="false">
      <c r="A2383" s="1" t="n">
        <v>2</v>
      </c>
      <c r="B2383" s="75" t="n">
        <v>46202</v>
      </c>
      <c r="C2383" s="1" t="n">
        <v>1</v>
      </c>
      <c r="D2383" s="1" t="s">
        <v>2453</v>
      </c>
      <c r="E2383" s="1" t="n">
        <v>1621</v>
      </c>
      <c r="F2383" s="1" t="s">
        <v>232</v>
      </c>
      <c r="I2383" s="1" t="n">
        <v>877177</v>
      </c>
      <c r="J2383" s="1" t="n">
        <v>103630</v>
      </c>
      <c r="K2383" s="1" t="n">
        <v>7891991004107</v>
      </c>
      <c r="L2383" s="1" t="s">
        <v>3081</v>
      </c>
      <c r="N2383" s="1" t="n">
        <v>60</v>
      </c>
      <c r="O2383" s="1" t="n">
        <v>275.4</v>
      </c>
      <c r="P2383" s="1" t="s">
        <v>2455</v>
      </c>
    </row>
    <row r="2384" customFormat="false" ht="15" hidden="false" customHeight="true" outlineLevel="0" collapsed="false">
      <c r="A2384" s="1" t="n">
        <v>2</v>
      </c>
      <c r="B2384" s="75" t="n">
        <v>46202</v>
      </c>
      <c r="C2384" s="1" t="n">
        <v>1</v>
      </c>
      <c r="D2384" s="1" t="s">
        <v>2453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3084</v>
      </c>
      <c r="N2384" s="1" t="n">
        <v>12</v>
      </c>
      <c r="O2384" s="1" t="n">
        <v>34.67</v>
      </c>
      <c r="P2384" s="1" t="s">
        <v>2455</v>
      </c>
    </row>
    <row r="2385" customFormat="false" ht="15" hidden="false" customHeight="true" outlineLevel="0" collapsed="false">
      <c r="A2385" s="1" t="n">
        <v>2</v>
      </c>
      <c r="B2385" s="75" t="n">
        <v>46202</v>
      </c>
      <c r="C2385" s="1" t="n">
        <v>1</v>
      </c>
      <c r="D2385" s="1" t="s">
        <v>2453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3783</v>
      </c>
      <c r="N2385" s="1" t="n">
        <v>12</v>
      </c>
      <c r="O2385" s="1" t="n">
        <v>34.67</v>
      </c>
      <c r="P2385" s="1" t="s">
        <v>2455</v>
      </c>
    </row>
    <row r="2386" customFormat="false" ht="15" hidden="false" customHeight="true" outlineLevel="0" collapsed="false">
      <c r="A2386" s="1" t="n">
        <v>2</v>
      </c>
      <c r="B2386" s="75" t="n">
        <v>46202</v>
      </c>
      <c r="C2386" s="1" t="n">
        <v>1</v>
      </c>
      <c r="D2386" s="1" t="s">
        <v>2453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3092</v>
      </c>
      <c r="N2386" s="1" t="n">
        <v>15</v>
      </c>
      <c r="O2386" s="1" t="n">
        <v>40.739912</v>
      </c>
      <c r="P2386" s="1" t="s">
        <v>2455</v>
      </c>
    </row>
    <row r="2387" customFormat="false" ht="15" hidden="false" customHeight="true" outlineLevel="0" collapsed="false">
      <c r="A2387" s="1" t="n">
        <v>2</v>
      </c>
      <c r="B2387" s="75" t="n">
        <v>46202</v>
      </c>
      <c r="C2387" s="1" t="n">
        <v>1</v>
      </c>
      <c r="D2387" s="1" t="s">
        <v>2453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3784</v>
      </c>
      <c r="N2387" s="1" t="n">
        <v>120</v>
      </c>
      <c r="O2387" s="1" t="n">
        <v>670.330036</v>
      </c>
      <c r="P2387" s="1" t="s">
        <v>2455</v>
      </c>
    </row>
    <row r="2388" customFormat="false" ht="15" hidden="false" customHeight="true" outlineLevel="0" collapsed="false">
      <c r="A2388" s="1" t="n">
        <v>2</v>
      </c>
      <c r="B2388" s="75" t="n">
        <v>46202</v>
      </c>
      <c r="C2388" s="1" t="n">
        <v>1</v>
      </c>
      <c r="D2388" s="1" t="s">
        <v>2453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3093</v>
      </c>
      <c r="N2388" s="1" t="n">
        <v>12</v>
      </c>
      <c r="O2388" s="1" t="n">
        <v>37.87</v>
      </c>
      <c r="P2388" s="1" t="s">
        <v>2455</v>
      </c>
    </row>
    <row r="2389" customFormat="false" ht="15" hidden="false" customHeight="true" outlineLevel="0" collapsed="false">
      <c r="A2389" s="1" t="n">
        <v>2</v>
      </c>
      <c r="B2389" s="75" t="n">
        <v>46202</v>
      </c>
      <c r="C2389" s="1" t="n">
        <v>1</v>
      </c>
      <c r="D2389" s="1" t="s">
        <v>2453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3094</v>
      </c>
      <c r="N2389" s="1" t="n">
        <v>12</v>
      </c>
      <c r="O2389" s="1" t="n">
        <v>45.96</v>
      </c>
      <c r="P2389" s="1" t="s">
        <v>2455</v>
      </c>
    </row>
    <row r="2390" customFormat="false" ht="15" hidden="false" customHeight="true" outlineLevel="0" collapsed="false">
      <c r="A2390" s="1" t="n">
        <v>2</v>
      </c>
      <c r="B2390" s="75" t="n">
        <v>46202</v>
      </c>
      <c r="C2390" s="1" t="n">
        <v>1</v>
      </c>
      <c r="D2390" s="1" t="s">
        <v>2453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3785</v>
      </c>
      <c r="N2390" s="1" t="n">
        <v>12</v>
      </c>
      <c r="O2390" s="1" t="n">
        <v>48.920095</v>
      </c>
      <c r="P2390" s="1" t="s">
        <v>2455</v>
      </c>
    </row>
    <row r="2391" customFormat="false" ht="15" hidden="false" customHeight="true" outlineLevel="0" collapsed="false">
      <c r="A2391" s="1" t="n">
        <v>2</v>
      </c>
      <c r="B2391" s="75" t="n">
        <v>46202</v>
      </c>
      <c r="C2391" s="1" t="n">
        <v>1</v>
      </c>
      <c r="D2391" s="1" t="s">
        <v>2453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3785</v>
      </c>
      <c r="N2391" s="1" t="n">
        <v>48</v>
      </c>
      <c r="O2391" s="1" t="n">
        <v>203.840061</v>
      </c>
      <c r="P2391" s="1" t="s">
        <v>2455</v>
      </c>
    </row>
    <row r="2392" customFormat="false" ht="15" hidden="false" customHeight="true" outlineLevel="0" collapsed="false">
      <c r="A2392" s="1" t="n">
        <v>2</v>
      </c>
      <c r="B2392" s="75" t="n">
        <v>46202</v>
      </c>
      <c r="C2392" s="1" t="n">
        <v>1</v>
      </c>
      <c r="D2392" s="1" t="s">
        <v>2453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3786</v>
      </c>
      <c r="N2392" s="1" t="n">
        <v>6</v>
      </c>
      <c r="O2392" s="1" t="n">
        <v>40.87</v>
      </c>
      <c r="P2392" s="1" t="s">
        <v>2455</v>
      </c>
    </row>
    <row r="2393" customFormat="false" ht="15" hidden="false" customHeight="true" outlineLevel="0" collapsed="false">
      <c r="A2393" s="1" t="n">
        <v>2</v>
      </c>
      <c r="B2393" s="75" t="n">
        <v>46202</v>
      </c>
      <c r="C2393" s="1" t="n">
        <v>1</v>
      </c>
      <c r="D2393" s="1" t="s">
        <v>2453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3787</v>
      </c>
      <c r="N2393" s="1" t="n">
        <v>6</v>
      </c>
      <c r="O2393" s="1" t="n">
        <v>17.34</v>
      </c>
      <c r="P2393" s="1" t="s">
        <v>2455</v>
      </c>
    </row>
    <row r="2394" customFormat="false" ht="15" hidden="false" customHeight="true" outlineLevel="0" collapsed="false">
      <c r="A2394" s="1" t="n">
        <v>2</v>
      </c>
      <c r="B2394" s="75" t="n">
        <v>46202</v>
      </c>
      <c r="C2394" s="1" t="n">
        <v>1</v>
      </c>
      <c r="D2394" s="1" t="s">
        <v>2453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3103</v>
      </c>
      <c r="N2394" s="1" t="n">
        <v>12</v>
      </c>
      <c r="O2394" s="1" t="n">
        <v>40.81</v>
      </c>
      <c r="P2394" s="1" t="s">
        <v>2455</v>
      </c>
    </row>
    <row r="2395" customFormat="false" ht="15" hidden="false" customHeight="true" outlineLevel="0" collapsed="false">
      <c r="A2395" s="1" t="n">
        <v>2</v>
      </c>
      <c r="B2395" s="75" t="n">
        <v>46202</v>
      </c>
      <c r="C2395" s="1" t="n">
        <v>1</v>
      </c>
      <c r="D2395" s="1" t="s">
        <v>2453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3110</v>
      </c>
      <c r="N2395" s="1" t="n">
        <v>60</v>
      </c>
      <c r="O2395" s="1" t="n">
        <v>219.069984</v>
      </c>
      <c r="P2395" s="1" t="s">
        <v>2455</v>
      </c>
    </row>
    <row r="2396" customFormat="false" ht="15" hidden="false" customHeight="true" outlineLevel="0" collapsed="false">
      <c r="A2396" s="1" t="n">
        <v>2</v>
      </c>
      <c r="B2396" s="75" t="n">
        <v>46202</v>
      </c>
      <c r="C2396" s="1" t="n">
        <v>1</v>
      </c>
      <c r="D2396" s="1" t="s">
        <v>2453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3111</v>
      </c>
      <c r="N2396" s="1" t="n">
        <v>24</v>
      </c>
      <c r="O2396" s="1" t="n">
        <v>128.480021</v>
      </c>
      <c r="P2396" s="1" t="s">
        <v>2455</v>
      </c>
    </row>
    <row r="2397" customFormat="false" ht="15" hidden="false" customHeight="true" outlineLevel="0" collapsed="false">
      <c r="A2397" s="1" t="n">
        <v>2</v>
      </c>
      <c r="B2397" s="75" t="n">
        <v>46202</v>
      </c>
      <c r="C2397" s="1" t="n">
        <v>1</v>
      </c>
      <c r="D2397" s="1" t="s">
        <v>2453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3788</v>
      </c>
      <c r="N2397" s="1" t="n">
        <v>6</v>
      </c>
      <c r="O2397" s="1" t="n">
        <v>19.55</v>
      </c>
      <c r="P2397" s="1" t="s">
        <v>2455</v>
      </c>
    </row>
    <row r="2398" customFormat="false" ht="15" hidden="false" customHeight="true" outlineLevel="0" collapsed="false">
      <c r="A2398" s="1" t="n">
        <v>2</v>
      </c>
      <c r="B2398" s="75" t="n">
        <v>46202</v>
      </c>
      <c r="C2398" s="1" t="n">
        <v>1</v>
      </c>
      <c r="D2398" s="1" t="s">
        <v>2453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3789</v>
      </c>
      <c r="N2398" s="1" t="n">
        <v>6</v>
      </c>
      <c r="O2398" s="1" t="n">
        <v>29.3</v>
      </c>
      <c r="P2398" s="1" t="s">
        <v>2455</v>
      </c>
    </row>
    <row r="2399" customFormat="false" ht="15" hidden="false" customHeight="true" outlineLevel="0" collapsed="false">
      <c r="A2399" s="1" t="n">
        <v>2</v>
      </c>
      <c r="B2399" s="75" t="n">
        <v>46202</v>
      </c>
      <c r="C2399" s="1" t="n">
        <v>1</v>
      </c>
      <c r="D2399" s="1" t="s">
        <v>2453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2476</v>
      </c>
      <c r="N2399" s="1" t="n">
        <v>5</v>
      </c>
      <c r="O2399" s="1" t="n">
        <v>7.5</v>
      </c>
      <c r="P2399" s="1" t="s">
        <v>2455</v>
      </c>
    </row>
    <row r="2400" customFormat="false" ht="15" hidden="false" customHeight="true" outlineLevel="0" collapsed="false">
      <c r="A2400" s="1" t="n">
        <v>2</v>
      </c>
      <c r="B2400" s="75" t="n">
        <v>46202</v>
      </c>
      <c r="C2400" s="1" t="n">
        <v>1</v>
      </c>
      <c r="D2400" s="1" t="s">
        <v>2453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2478</v>
      </c>
      <c r="N2400" s="1" t="n">
        <v>60</v>
      </c>
      <c r="O2400" s="1" t="n">
        <v>108</v>
      </c>
      <c r="P2400" s="1" t="s">
        <v>2455</v>
      </c>
    </row>
    <row r="2401" customFormat="false" ht="15" hidden="false" customHeight="true" outlineLevel="0" collapsed="false">
      <c r="A2401" s="1" t="n">
        <v>2</v>
      </c>
      <c r="B2401" s="75" t="n">
        <v>46202</v>
      </c>
      <c r="C2401" s="1" t="n">
        <v>1</v>
      </c>
      <c r="D2401" s="1" t="s">
        <v>2453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2479</v>
      </c>
      <c r="N2401" s="1" t="n">
        <v>30</v>
      </c>
      <c r="O2401" s="1" t="n">
        <v>284.49</v>
      </c>
      <c r="P2401" s="1" t="s">
        <v>2455</v>
      </c>
    </row>
    <row r="2402" customFormat="false" ht="15" hidden="false" customHeight="true" outlineLevel="0" collapsed="false">
      <c r="A2402" s="1" t="n">
        <v>2</v>
      </c>
      <c r="B2402" s="75" t="n">
        <v>46202</v>
      </c>
      <c r="C2402" s="1" t="n">
        <v>1</v>
      </c>
      <c r="D2402" s="1" t="s">
        <v>2453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2669</v>
      </c>
      <c r="N2402" s="1" t="n">
        <v>60</v>
      </c>
      <c r="O2402" s="1" t="n">
        <v>339.44</v>
      </c>
      <c r="P2402" s="1" t="s">
        <v>2455</v>
      </c>
    </row>
    <row r="2403" customFormat="false" ht="15" hidden="false" customHeight="true" outlineLevel="0" collapsed="false">
      <c r="A2403" s="1" t="n">
        <v>2</v>
      </c>
      <c r="B2403" s="75" t="n">
        <v>46202</v>
      </c>
      <c r="C2403" s="1" t="n">
        <v>1</v>
      </c>
      <c r="D2403" s="1" t="s">
        <v>2453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2586</v>
      </c>
      <c r="N2403" s="1" t="n">
        <v>30</v>
      </c>
      <c r="O2403" s="1" t="n">
        <v>264.35</v>
      </c>
      <c r="P2403" s="1" t="s">
        <v>2455</v>
      </c>
    </row>
    <row r="2404" customFormat="false" ht="15" hidden="false" customHeight="true" outlineLevel="0" collapsed="false">
      <c r="A2404" s="1" t="n">
        <v>2</v>
      </c>
      <c r="B2404" s="75" t="n">
        <v>46202</v>
      </c>
      <c r="C2404" s="1" t="n">
        <v>1</v>
      </c>
      <c r="D2404" s="1" t="s">
        <v>2453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2587</v>
      </c>
      <c r="N2404" s="1" t="n">
        <v>24</v>
      </c>
      <c r="O2404" s="1" t="n">
        <v>82.05</v>
      </c>
      <c r="P2404" s="1" t="s">
        <v>2455</v>
      </c>
    </row>
    <row r="2405" customFormat="false" ht="15" hidden="false" customHeight="true" outlineLevel="0" collapsed="false">
      <c r="A2405" s="1" t="n">
        <v>2</v>
      </c>
      <c r="B2405" s="75" t="n">
        <v>46202</v>
      </c>
      <c r="C2405" s="1" t="n">
        <v>1</v>
      </c>
      <c r="D2405" s="1" t="s">
        <v>2453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2665</v>
      </c>
      <c r="N2405" s="1" t="n">
        <v>12</v>
      </c>
      <c r="O2405" s="1" t="n">
        <v>62.52</v>
      </c>
      <c r="P2405" s="1" t="s">
        <v>2455</v>
      </c>
    </row>
    <row r="2406" customFormat="false" ht="15" hidden="false" customHeight="true" outlineLevel="0" collapsed="false">
      <c r="A2406" s="1" t="n">
        <v>2</v>
      </c>
      <c r="B2406" s="75" t="n">
        <v>46202</v>
      </c>
      <c r="C2406" s="1" t="n">
        <v>1</v>
      </c>
      <c r="D2406" s="1" t="s">
        <v>2453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2666</v>
      </c>
      <c r="N2406" s="1" t="n">
        <v>18</v>
      </c>
      <c r="O2406" s="1" t="n">
        <v>93.77</v>
      </c>
      <c r="P2406" s="1" t="s">
        <v>2455</v>
      </c>
    </row>
    <row r="2407" customFormat="false" ht="15" hidden="false" customHeight="true" outlineLevel="0" collapsed="false">
      <c r="A2407" s="1" t="n">
        <v>2</v>
      </c>
      <c r="B2407" s="75" t="n">
        <v>46202</v>
      </c>
      <c r="C2407" s="1" t="n">
        <v>2</v>
      </c>
      <c r="D2407" s="1" t="s">
        <v>2544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2545</v>
      </c>
      <c r="N2407" s="1" t="n">
        <v>15</v>
      </c>
      <c r="O2407" s="1" t="n">
        <v>210</v>
      </c>
      <c r="P2407" s="1" t="s">
        <v>2455</v>
      </c>
    </row>
    <row r="2408" customFormat="false" ht="15" hidden="false" customHeight="true" outlineLevel="0" collapsed="false">
      <c r="A2408" s="1" t="n">
        <v>2</v>
      </c>
      <c r="B2408" s="75" t="n">
        <v>46202</v>
      </c>
      <c r="C2408" s="1" t="n">
        <v>6</v>
      </c>
      <c r="D2408" s="1" t="s">
        <v>2564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2545</v>
      </c>
      <c r="N2408" s="1" t="n">
        <v>15</v>
      </c>
      <c r="O2408" s="1" t="n">
        <v>210</v>
      </c>
      <c r="P2408" s="1" t="s">
        <v>2455</v>
      </c>
    </row>
    <row r="2409" customFormat="false" ht="15" hidden="false" customHeight="true" outlineLevel="0" collapsed="false">
      <c r="A2409" s="1" t="n">
        <v>2</v>
      </c>
      <c r="B2409" s="75" t="n">
        <v>46202</v>
      </c>
      <c r="C2409" s="1" t="n">
        <v>11</v>
      </c>
      <c r="D2409" s="1" t="s">
        <v>2482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2978</v>
      </c>
      <c r="N2409" s="1" t="n">
        <v>24</v>
      </c>
      <c r="O2409" s="1" t="n">
        <v>743.76</v>
      </c>
      <c r="P2409" s="1" t="s">
        <v>2455</v>
      </c>
    </row>
    <row r="2410" customFormat="false" ht="15" hidden="false" customHeight="true" outlineLevel="0" collapsed="false">
      <c r="A2410" s="1" t="n">
        <v>2</v>
      </c>
      <c r="B2410" s="75" t="n">
        <v>46202</v>
      </c>
      <c r="C2410" s="1" t="n">
        <v>22</v>
      </c>
      <c r="D2410" s="1" t="s">
        <v>2490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2491</v>
      </c>
      <c r="N2410" s="1" t="n">
        <v>3.46</v>
      </c>
      <c r="O2410" s="1" t="n">
        <v>70.33</v>
      </c>
      <c r="P2410" s="1" t="s">
        <v>2455</v>
      </c>
    </row>
    <row r="2411" customFormat="false" ht="15" hidden="false" customHeight="true" outlineLevel="0" collapsed="false">
      <c r="A2411" s="1" t="n">
        <v>2</v>
      </c>
      <c r="B2411" s="75" t="n">
        <v>46202</v>
      </c>
      <c r="C2411" s="1" t="n">
        <v>22</v>
      </c>
      <c r="D2411" s="1" t="s">
        <v>2490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2496</v>
      </c>
      <c r="N2411" s="1" t="n">
        <v>2.408</v>
      </c>
      <c r="O2411" s="1" t="n">
        <v>69.35</v>
      </c>
      <c r="P2411" s="1" t="s">
        <v>2455</v>
      </c>
    </row>
    <row r="2412" customFormat="false" ht="15" hidden="false" customHeight="true" outlineLevel="0" collapsed="false">
      <c r="A2412" s="1" t="n">
        <v>2</v>
      </c>
      <c r="B2412" s="75" t="n">
        <v>46202</v>
      </c>
      <c r="C2412" s="1" t="n">
        <v>22</v>
      </c>
      <c r="D2412" s="1" t="s">
        <v>2490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2497</v>
      </c>
      <c r="N2412" s="1" t="n">
        <v>3.14</v>
      </c>
      <c r="O2412" s="1" t="n">
        <v>79.79</v>
      </c>
      <c r="P2412" s="1" t="s">
        <v>2455</v>
      </c>
    </row>
    <row r="2413" customFormat="false" ht="15" hidden="false" customHeight="true" outlineLevel="0" collapsed="false">
      <c r="A2413" s="1" t="n">
        <v>2</v>
      </c>
      <c r="B2413" s="75" t="n">
        <v>46202</v>
      </c>
      <c r="C2413" s="1" t="n">
        <v>22</v>
      </c>
      <c r="D2413" s="1" t="s">
        <v>2490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2498</v>
      </c>
      <c r="N2413" s="1" t="n">
        <v>15.25</v>
      </c>
      <c r="O2413" s="1" t="n">
        <v>503.78</v>
      </c>
      <c r="P2413" s="1" t="s">
        <v>2455</v>
      </c>
    </row>
    <row r="2414" customFormat="false" ht="15" hidden="false" customHeight="true" outlineLevel="0" collapsed="false">
      <c r="A2414" s="1" t="n">
        <v>2</v>
      </c>
      <c r="B2414" s="75" t="n">
        <v>46202</v>
      </c>
      <c r="C2414" s="1" t="n">
        <v>22</v>
      </c>
      <c r="D2414" s="1" t="s">
        <v>2490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2499</v>
      </c>
      <c r="N2414" s="1" t="n">
        <v>11.065</v>
      </c>
      <c r="O2414" s="1" t="n">
        <v>412.41</v>
      </c>
      <c r="P2414" s="1" t="s">
        <v>2455</v>
      </c>
    </row>
    <row r="2415" customFormat="false" ht="15" hidden="false" customHeight="true" outlineLevel="0" collapsed="false">
      <c r="A2415" s="1" t="n">
        <v>2</v>
      </c>
      <c r="B2415" s="75" t="n">
        <v>46202</v>
      </c>
      <c r="C2415" s="1" t="n">
        <v>22</v>
      </c>
      <c r="D2415" s="1" t="s">
        <v>2490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2500</v>
      </c>
      <c r="N2415" s="1" t="n">
        <v>6.64</v>
      </c>
      <c r="O2415" s="1" t="n">
        <v>281.24</v>
      </c>
      <c r="P2415" s="1" t="s">
        <v>2455</v>
      </c>
    </row>
    <row r="2416" customFormat="false" ht="15" hidden="false" customHeight="true" outlineLevel="0" collapsed="false">
      <c r="A2416" s="1" t="n">
        <v>2</v>
      </c>
      <c r="B2416" s="75" t="n">
        <v>46202</v>
      </c>
      <c r="C2416" s="1" t="n">
        <v>22</v>
      </c>
      <c r="D2416" s="1" t="s">
        <v>2490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2501</v>
      </c>
      <c r="N2416" s="1" t="n">
        <v>11.77</v>
      </c>
      <c r="O2416" s="1" t="n">
        <v>528.43</v>
      </c>
      <c r="P2416" s="1" t="s">
        <v>2455</v>
      </c>
    </row>
    <row r="2417" customFormat="false" ht="15" hidden="false" customHeight="true" outlineLevel="0" collapsed="false">
      <c r="A2417" s="1" t="n">
        <v>2</v>
      </c>
      <c r="B2417" s="75" t="n">
        <v>46202</v>
      </c>
      <c r="C2417" s="1" t="n">
        <v>22</v>
      </c>
      <c r="D2417" s="1" t="s">
        <v>2490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2502</v>
      </c>
      <c r="N2417" s="1" t="n">
        <v>4.778</v>
      </c>
      <c r="O2417" s="1" t="n">
        <v>218.56</v>
      </c>
      <c r="P2417" s="1" t="s">
        <v>2455</v>
      </c>
    </row>
    <row r="2418" customFormat="false" ht="15" hidden="false" customHeight="true" outlineLevel="0" collapsed="false">
      <c r="A2418" s="1" t="n">
        <v>2</v>
      </c>
      <c r="B2418" s="75" t="n">
        <v>46202</v>
      </c>
      <c r="C2418" s="1" t="n">
        <v>22</v>
      </c>
      <c r="D2418" s="1" t="s">
        <v>2490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2503</v>
      </c>
      <c r="N2418" s="1" t="n">
        <v>2.064</v>
      </c>
      <c r="O2418" s="1" t="n">
        <v>83.92</v>
      </c>
      <c r="P2418" s="1" t="s">
        <v>2455</v>
      </c>
    </row>
    <row r="2419" customFormat="false" ht="15" hidden="false" customHeight="true" outlineLevel="0" collapsed="false">
      <c r="A2419" s="1" t="n">
        <v>2</v>
      </c>
      <c r="B2419" s="75" t="n">
        <v>46202</v>
      </c>
      <c r="C2419" s="1" t="n">
        <v>22</v>
      </c>
      <c r="D2419" s="1" t="s">
        <v>2490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2504</v>
      </c>
      <c r="N2419" s="1" t="n">
        <v>2.186</v>
      </c>
      <c r="O2419" s="1" t="n">
        <v>129.63</v>
      </c>
      <c r="P2419" s="1" t="s">
        <v>2455</v>
      </c>
    </row>
    <row r="2420" customFormat="false" ht="15" hidden="false" customHeight="true" outlineLevel="0" collapsed="false">
      <c r="A2420" s="1" t="n">
        <v>2</v>
      </c>
      <c r="B2420" s="75" t="n">
        <v>46202</v>
      </c>
      <c r="C2420" s="1" t="n">
        <v>22</v>
      </c>
      <c r="D2420" s="1" t="s">
        <v>2490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2505</v>
      </c>
      <c r="N2420" s="1" t="n">
        <v>1.616</v>
      </c>
      <c r="O2420" s="1" t="n">
        <v>95.83</v>
      </c>
      <c r="P2420" s="1" t="s">
        <v>2455</v>
      </c>
    </row>
    <row r="2421" customFormat="false" ht="15" hidden="false" customHeight="true" outlineLevel="0" collapsed="false">
      <c r="A2421" s="1" t="n">
        <v>2</v>
      </c>
      <c r="B2421" s="75" t="n">
        <v>46202</v>
      </c>
      <c r="C2421" s="1" t="n">
        <v>22</v>
      </c>
      <c r="D2421" s="1" t="s">
        <v>2490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3790</v>
      </c>
      <c r="N2421" s="1" t="n">
        <v>0.584</v>
      </c>
      <c r="O2421" s="1" t="n">
        <v>20.78</v>
      </c>
      <c r="P2421" s="1" t="s">
        <v>2455</v>
      </c>
    </row>
    <row r="2422" customFormat="false" ht="15" hidden="false" customHeight="true" outlineLevel="0" collapsed="false">
      <c r="A2422" s="1" t="n">
        <v>2</v>
      </c>
      <c r="B2422" s="75" t="n">
        <v>46202</v>
      </c>
      <c r="C2422" s="1" t="n">
        <v>22</v>
      </c>
      <c r="D2422" s="1" t="s">
        <v>2490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2506</v>
      </c>
      <c r="N2422" s="1" t="n">
        <v>1.646</v>
      </c>
      <c r="O2422" s="1" t="n">
        <v>61.35</v>
      </c>
      <c r="P2422" s="1" t="s">
        <v>2455</v>
      </c>
    </row>
    <row r="2423" customFormat="false" ht="15" hidden="false" customHeight="true" outlineLevel="0" collapsed="false">
      <c r="A2423" s="1" t="n">
        <v>2</v>
      </c>
      <c r="B2423" s="75" t="n">
        <v>46202</v>
      </c>
      <c r="C2423" s="1" t="n">
        <v>22</v>
      </c>
      <c r="D2423" s="1" t="s">
        <v>2490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2507</v>
      </c>
      <c r="N2423" s="1" t="n">
        <v>1.5</v>
      </c>
      <c r="O2423" s="1" t="n">
        <v>3.8</v>
      </c>
      <c r="P2423" s="1" t="s">
        <v>2455</v>
      </c>
    </row>
    <row r="2424" customFormat="false" ht="15" hidden="false" customHeight="true" outlineLevel="0" collapsed="false">
      <c r="A2424" s="1" t="n">
        <v>2</v>
      </c>
      <c r="B2424" s="75" t="n">
        <v>46202</v>
      </c>
      <c r="C2424" s="1" t="n">
        <v>22</v>
      </c>
      <c r="D2424" s="1" t="s">
        <v>2490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3791</v>
      </c>
      <c r="N2424" s="1" t="n">
        <v>11.19</v>
      </c>
      <c r="O2424" s="1" t="n">
        <v>47.31</v>
      </c>
      <c r="P2424" s="1" t="s">
        <v>2455</v>
      </c>
    </row>
    <row r="2425" customFormat="false" ht="15" hidden="false" customHeight="true" outlineLevel="0" collapsed="false">
      <c r="A2425" s="1" t="n">
        <v>2</v>
      </c>
      <c r="B2425" s="75" t="n">
        <v>46202</v>
      </c>
      <c r="C2425" s="1" t="n">
        <v>22</v>
      </c>
      <c r="D2425" s="1" t="s">
        <v>2490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2509</v>
      </c>
      <c r="N2425" s="1" t="n">
        <v>0.903</v>
      </c>
      <c r="O2425" s="1" t="n">
        <v>0</v>
      </c>
      <c r="P2425" s="1" t="s">
        <v>2455</v>
      </c>
    </row>
    <row r="2426" customFormat="false" ht="15" hidden="false" customHeight="true" outlineLevel="0" collapsed="false">
      <c r="A2426" s="1" t="n">
        <v>2</v>
      </c>
      <c r="B2426" s="75" t="n">
        <v>46202</v>
      </c>
      <c r="C2426" s="1" t="n">
        <v>100</v>
      </c>
      <c r="D2426" s="1" t="s">
        <v>2510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2491</v>
      </c>
      <c r="N2426" s="1" t="n">
        <v>3.46</v>
      </c>
      <c r="O2426" s="1" t="n">
        <v>70.33</v>
      </c>
      <c r="P2426" s="1" t="s">
        <v>2455</v>
      </c>
    </row>
    <row r="2427" customFormat="false" ht="15" hidden="false" customHeight="true" outlineLevel="0" collapsed="false">
      <c r="A2427" s="1" t="n">
        <v>2</v>
      </c>
      <c r="B2427" s="75" t="n">
        <v>46202</v>
      </c>
      <c r="C2427" s="1" t="n">
        <v>100</v>
      </c>
      <c r="D2427" s="1" t="s">
        <v>2510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2496</v>
      </c>
      <c r="N2427" s="1" t="n">
        <v>2.408</v>
      </c>
      <c r="O2427" s="1" t="n">
        <v>69.35</v>
      </c>
      <c r="P2427" s="1" t="s">
        <v>2455</v>
      </c>
    </row>
    <row r="2428" customFormat="false" ht="15" hidden="false" customHeight="true" outlineLevel="0" collapsed="false">
      <c r="A2428" s="1" t="n">
        <v>2</v>
      </c>
      <c r="B2428" s="75" t="n">
        <v>46202</v>
      </c>
      <c r="C2428" s="1" t="n">
        <v>100</v>
      </c>
      <c r="D2428" s="1" t="s">
        <v>2510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2497</v>
      </c>
      <c r="N2428" s="1" t="n">
        <v>3.14</v>
      </c>
      <c r="O2428" s="1" t="n">
        <v>79.79</v>
      </c>
      <c r="P2428" s="1" t="s">
        <v>2455</v>
      </c>
    </row>
    <row r="2429" customFormat="false" ht="15" hidden="false" customHeight="true" outlineLevel="0" collapsed="false">
      <c r="A2429" s="1" t="n">
        <v>2</v>
      </c>
      <c r="B2429" s="75" t="n">
        <v>46202</v>
      </c>
      <c r="C2429" s="1" t="n">
        <v>100</v>
      </c>
      <c r="D2429" s="1" t="s">
        <v>2510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2498</v>
      </c>
      <c r="N2429" s="1" t="n">
        <v>15.25</v>
      </c>
      <c r="O2429" s="1" t="n">
        <v>503.78</v>
      </c>
      <c r="P2429" s="1" t="s">
        <v>2455</v>
      </c>
    </row>
    <row r="2430" customFormat="false" ht="15" hidden="false" customHeight="true" outlineLevel="0" collapsed="false">
      <c r="A2430" s="1" t="n">
        <v>2</v>
      </c>
      <c r="B2430" s="75" t="n">
        <v>46202</v>
      </c>
      <c r="C2430" s="1" t="n">
        <v>100</v>
      </c>
      <c r="D2430" s="1" t="s">
        <v>2510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2499</v>
      </c>
      <c r="N2430" s="1" t="n">
        <v>11.065</v>
      </c>
      <c r="O2430" s="1" t="n">
        <v>412.41</v>
      </c>
      <c r="P2430" s="1" t="s">
        <v>2455</v>
      </c>
    </row>
    <row r="2431" customFormat="false" ht="15" hidden="false" customHeight="true" outlineLevel="0" collapsed="false">
      <c r="A2431" s="1" t="n">
        <v>2</v>
      </c>
      <c r="B2431" s="75" t="n">
        <v>46202</v>
      </c>
      <c r="C2431" s="1" t="n">
        <v>100</v>
      </c>
      <c r="D2431" s="1" t="s">
        <v>2510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2500</v>
      </c>
      <c r="N2431" s="1" t="n">
        <v>6.64</v>
      </c>
      <c r="O2431" s="1" t="n">
        <v>281.24</v>
      </c>
      <c r="P2431" s="1" t="s">
        <v>2455</v>
      </c>
    </row>
    <row r="2432" customFormat="false" ht="15" hidden="false" customHeight="true" outlineLevel="0" collapsed="false">
      <c r="A2432" s="1" t="n">
        <v>2</v>
      </c>
      <c r="B2432" s="75" t="n">
        <v>46202</v>
      </c>
      <c r="C2432" s="1" t="n">
        <v>100</v>
      </c>
      <c r="D2432" s="1" t="s">
        <v>2510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2501</v>
      </c>
      <c r="N2432" s="1" t="n">
        <v>11.77</v>
      </c>
      <c r="O2432" s="1" t="n">
        <v>528.43</v>
      </c>
      <c r="P2432" s="1" t="s">
        <v>2455</v>
      </c>
    </row>
    <row r="2433" customFormat="false" ht="15" hidden="false" customHeight="true" outlineLevel="0" collapsed="false">
      <c r="A2433" s="1" t="n">
        <v>2</v>
      </c>
      <c r="B2433" s="75" t="n">
        <v>46202</v>
      </c>
      <c r="C2433" s="1" t="n">
        <v>100</v>
      </c>
      <c r="D2433" s="1" t="s">
        <v>2510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2502</v>
      </c>
      <c r="N2433" s="1" t="n">
        <v>4.778</v>
      </c>
      <c r="O2433" s="1" t="n">
        <v>218.56</v>
      </c>
      <c r="P2433" s="1" t="s">
        <v>2455</v>
      </c>
    </row>
    <row r="2434" customFormat="false" ht="15" hidden="false" customHeight="true" outlineLevel="0" collapsed="false">
      <c r="A2434" s="1" t="n">
        <v>2</v>
      </c>
      <c r="B2434" s="75" t="n">
        <v>46202</v>
      </c>
      <c r="C2434" s="1" t="n">
        <v>100</v>
      </c>
      <c r="D2434" s="1" t="s">
        <v>2510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2503</v>
      </c>
      <c r="N2434" s="1" t="n">
        <v>2.064</v>
      </c>
      <c r="O2434" s="1" t="n">
        <v>83.92</v>
      </c>
      <c r="P2434" s="1" t="s">
        <v>2455</v>
      </c>
    </row>
    <row r="2435" customFormat="false" ht="15" hidden="false" customHeight="true" outlineLevel="0" collapsed="false">
      <c r="A2435" s="1" t="n">
        <v>2</v>
      </c>
      <c r="B2435" s="75" t="n">
        <v>46202</v>
      </c>
      <c r="C2435" s="1" t="n">
        <v>100</v>
      </c>
      <c r="D2435" s="1" t="s">
        <v>2510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2504</v>
      </c>
      <c r="N2435" s="1" t="n">
        <v>2.186</v>
      </c>
      <c r="O2435" s="1" t="n">
        <v>129.63</v>
      </c>
      <c r="P2435" s="1" t="s">
        <v>2455</v>
      </c>
    </row>
    <row r="2436" customFormat="false" ht="15" hidden="false" customHeight="true" outlineLevel="0" collapsed="false">
      <c r="A2436" s="1" t="n">
        <v>2</v>
      </c>
      <c r="B2436" s="75" t="n">
        <v>46202</v>
      </c>
      <c r="C2436" s="1" t="n">
        <v>100</v>
      </c>
      <c r="D2436" s="1" t="s">
        <v>2510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2505</v>
      </c>
      <c r="N2436" s="1" t="n">
        <v>1.616</v>
      </c>
      <c r="O2436" s="1" t="n">
        <v>95.83</v>
      </c>
      <c r="P2436" s="1" t="s">
        <v>2455</v>
      </c>
    </row>
    <row r="2437" customFormat="false" ht="15" hidden="false" customHeight="true" outlineLevel="0" collapsed="false">
      <c r="A2437" s="1" t="n">
        <v>2</v>
      </c>
      <c r="B2437" s="75" t="n">
        <v>46202</v>
      </c>
      <c r="C2437" s="1" t="n">
        <v>100</v>
      </c>
      <c r="D2437" s="1" t="s">
        <v>2510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3790</v>
      </c>
      <c r="N2437" s="1" t="n">
        <v>0.584</v>
      </c>
      <c r="O2437" s="1" t="n">
        <v>20.78</v>
      </c>
      <c r="P2437" s="1" t="s">
        <v>2455</v>
      </c>
    </row>
    <row r="2438" customFormat="false" ht="15" hidden="false" customHeight="true" outlineLevel="0" collapsed="false">
      <c r="A2438" s="1" t="n">
        <v>2</v>
      </c>
      <c r="B2438" s="75" t="n">
        <v>46202</v>
      </c>
      <c r="C2438" s="1" t="n">
        <v>100</v>
      </c>
      <c r="D2438" s="1" t="s">
        <v>2510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2506</v>
      </c>
      <c r="N2438" s="1" t="n">
        <v>1.646</v>
      </c>
      <c r="O2438" s="1" t="n">
        <v>61.35</v>
      </c>
      <c r="P2438" s="1" t="s">
        <v>2455</v>
      </c>
    </row>
    <row r="2439" customFormat="false" ht="15" hidden="false" customHeight="true" outlineLevel="0" collapsed="false">
      <c r="A2439" s="1" t="n">
        <v>2</v>
      </c>
      <c r="B2439" s="75" t="n">
        <v>46202</v>
      </c>
      <c r="C2439" s="1" t="n">
        <v>100</v>
      </c>
      <c r="D2439" s="1" t="s">
        <v>2510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2507</v>
      </c>
      <c r="N2439" s="1" t="n">
        <v>1.5</v>
      </c>
      <c r="O2439" s="1" t="n">
        <v>3.8</v>
      </c>
      <c r="P2439" s="1" t="s">
        <v>2455</v>
      </c>
    </row>
    <row r="2440" customFormat="false" ht="15" hidden="false" customHeight="true" outlineLevel="0" collapsed="false">
      <c r="A2440" s="1" t="n">
        <v>2</v>
      </c>
      <c r="B2440" s="75" t="n">
        <v>46202</v>
      </c>
      <c r="C2440" s="1" t="n">
        <v>100</v>
      </c>
      <c r="D2440" s="1" t="s">
        <v>2510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3791</v>
      </c>
      <c r="N2440" s="1" t="n">
        <v>11.19</v>
      </c>
      <c r="O2440" s="1" t="n">
        <v>47.31</v>
      </c>
      <c r="P2440" s="1" t="s">
        <v>2455</v>
      </c>
    </row>
    <row r="2441" customFormat="false" ht="15" hidden="false" customHeight="true" outlineLevel="0" collapsed="false">
      <c r="A2441" s="1" t="n">
        <v>2</v>
      </c>
      <c r="B2441" s="75" t="n">
        <v>46202</v>
      </c>
      <c r="C2441" s="1" t="n">
        <v>100</v>
      </c>
      <c r="D2441" s="1" t="s">
        <v>2510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2509</v>
      </c>
      <c r="N2441" s="1" t="n">
        <v>0.903</v>
      </c>
      <c r="O2441" s="1" t="n">
        <v>0</v>
      </c>
      <c r="P2441" s="1" t="s">
        <v>2455</v>
      </c>
    </row>
    <row r="2442" customFormat="false" ht="15" hidden="false" customHeight="true" outlineLevel="0" collapsed="false">
      <c r="A2442" s="1" t="n">
        <v>2</v>
      </c>
      <c r="B2442" s="75" t="n">
        <v>46203</v>
      </c>
      <c r="C2442" s="1" t="n">
        <v>1</v>
      </c>
      <c r="D2442" s="1" t="s">
        <v>2453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2512</v>
      </c>
      <c r="N2442" s="1" t="n">
        <v>15</v>
      </c>
      <c r="O2442" s="1" t="n">
        <v>180</v>
      </c>
      <c r="P2442" s="1" t="s">
        <v>2455</v>
      </c>
    </row>
    <row r="2443" customFormat="false" ht="15" hidden="false" customHeight="true" outlineLevel="0" collapsed="false">
      <c r="A2443" s="1" t="n">
        <v>2</v>
      </c>
      <c r="B2443" s="75" t="n">
        <v>46203</v>
      </c>
      <c r="C2443" s="1" t="n">
        <v>1</v>
      </c>
      <c r="D2443" s="1" t="s">
        <v>2453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2596</v>
      </c>
      <c r="N2443" s="1" t="n">
        <v>3</v>
      </c>
      <c r="O2443" s="1" t="n">
        <v>18</v>
      </c>
      <c r="P2443" s="1" t="s">
        <v>2455</v>
      </c>
    </row>
    <row r="2444" customFormat="false" ht="15" hidden="false" customHeight="true" outlineLevel="0" collapsed="false">
      <c r="A2444" s="1" t="n">
        <v>2</v>
      </c>
      <c r="B2444" s="75" t="n">
        <v>46203</v>
      </c>
      <c r="C2444" s="1" t="n">
        <v>1</v>
      </c>
      <c r="D2444" s="1" t="s">
        <v>2453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2598</v>
      </c>
      <c r="N2444" s="1" t="n">
        <v>12</v>
      </c>
      <c r="O2444" s="1" t="n">
        <v>72</v>
      </c>
      <c r="P2444" s="1" t="s">
        <v>2455</v>
      </c>
    </row>
    <row r="2445" customFormat="false" ht="15" hidden="false" customHeight="true" outlineLevel="0" collapsed="false">
      <c r="A2445" s="1" t="n">
        <v>2</v>
      </c>
      <c r="B2445" s="75" t="n">
        <v>46203</v>
      </c>
      <c r="C2445" s="1" t="n">
        <v>1</v>
      </c>
      <c r="D2445" s="1" t="s">
        <v>2453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2599</v>
      </c>
      <c r="N2445" s="1" t="n">
        <v>3</v>
      </c>
      <c r="O2445" s="1" t="n">
        <v>18</v>
      </c>
      <c r="P2445" s="1" t="s">
        <v>2455</v>
      </c>
    </row>
    <row r="2446" customFormat="false" ht="15" hidden="false" customHeight="true" outlineLevel="0" collapsed="false">
      <c r="A2446" s="1" t="n">
        <v>2</v>
      </c>
      <c r="B2446" s="75" t="n">
        <v>46203</v>
      </c>
      <c r="C2446" s="1" t="n">
        <v>1</v>
      </c>
      <c r="D2446" s="1" t="s">
        <v>2453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2600</v>
      </c>
      <c r="N2446" s="1" t="n">
        <v>2</v>
      </c>
      <c r="O2446" s="1" t="n">
        <v>14</v>
      </c>
      <c r="P2446" s="1" t="s">
        <v>2455</v>
      </c>
    </row>
    <row r="2447" customFormat="false" ht="15" hidden="false" customHeight="true" outlineLevel="0" collapsed="false">
      <c r="A2447" s="1" t="n">
        <v>2</v>
      </c>
      <c r="B2447" s="75" t="n">
        <v>46203</v>
      </c>
      <c r="C2447" s="1" t="n">
        <v>1</v>
      </c>
      <c r="D2447" s="1" t="s">
        <v>2453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2476</v>
      </c>
      <c r="N2447" s="1" t="n">
        <v>15</v>
      </c>
      <c r="O2447" s="1" t="n">
        <v>22.5</v>
      </c>
      <c r="P2447" s="1" t="s">
        <v>2455</v>
      </c>
    </row>
    <row r="2448" customFormat="false" ht="15" hidden="false" customHeight="true" outlineLevel="0" collapsed="false">
      <c r="A2448" s="1" t="n">
        <v>2</v>
      </c>
      <c r="B2448" s="75" t="n">
        <v>46203</v>
      </c>
      <c r="C2448" s="1" t="n">
        <v>1</v>
      </c>
      <c r="D2448" s="1" t="s">
        <v>2453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2477</v>
      </c>
      <c r="N2448" s="1" t="n">
        <v>5</v>
      </c>
      <c r="O2448" s="1" t="n">
        <v>17.5</v>
      </c>
      <c r="P2448" s="1" t="s">
        <v>2455</v>
      </c>
    </row>
    <row r="2449" customFormat="false" ht="15" hidden="false" customHeight="true" outlineLevel="0" collapsed="false">
      <c r="A2449" s="1" t="n">
        <v>2</v>
      </c>
      <c r="B2449" s="75" t="n">
        <v>46203</v>
      </c>
      <c r="C2449" s="1" t="n">
        <v>1</v>
      </c>
      <c r="D2449" s="1" t="s">
        <v>2453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2478</v>
      </c>
      <c r="N2449" s="1" t="n">
        <v>50</v>
      </c>
      <c r="O2449" s="1" t="n">
        <v>90</v>
      </c>
      <c r="P2449" s="1" t="s">
        <v>2455</v>
      </c>
    </row>
    <row r="2450" customFormat="false" ht="15" hidden="false" customHeight="true" outlineLevel="0" collapsed="false">
      <c r="A2450" s="1" t="n">
        <v>2</v>
      </c>
      <c r="B2450" s="75" t="n">
        <v>46203</v>
      </c>
      <c r="C2450" s="1" t="n">
        <v>2</v>
      </c>
      <c r="D2450" s="1" t="s">
        <v>2544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2546</v>
      </c>
      <c r="N2450" s="1" t="n">
        <v>13</v>
      </c>
      <c r="O2450" s="1" t="n">
        <v>93.86</v>
      </c>
      <c r="P2450" s="1" t="s">
        <v>2455</v>
      </c>
    </row>
    <row r="2451" customFormat="false" ht="15" hidden="false" customHeight="true" outlineLevel="0" collapsed="false">
      <c r="A2451" s="1" t="n">
        <v>2</v>
      </c>
      <c r="B2451" s="75" t="n">
        <v>46203</v>
      </c>
      <c r="C2451" s="1" t="n">
        <v>2</v>
      </c>
      <c r="D2451" s="1" t="s">
        <v>2544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2547</v>
      </c>
      <c r="N2451" s="1" t="n">
        <v>72</v>
      </c>
      <c r="O2451" s="1" t="n">
        <v>450</v>
      </c>
      <c r="P2451" s="1" t="s">
        <v>2455</v>
      </c>
    </row>
    <row r="2452" customFormat="false" ht="15" hidden="false" customHeight="true" outlineLevel="0" collapsed="false">
      <c r="A2452" s="1" t="n">
        <v>2</v>
      </c>
      <c r="B2452" s="75" t="n">
        <v>46203</v>
      </c>
      <c r="C2452" s="1" t="n">
        <v>2</v>
      </c>
      <c r="D2452" s="1" t="s">
        <v>2544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2548</v>
      </c>
      <c r="N2452" s="1" t="n">
        <v>20</v>
      </c>
      <c r="O2452" s="1" t="n">
        <v>120</v>
      </c>
      <c r="P2452" s="1" t="s">
        <v>2455</v>
      </c>
    </row>
    <row r="2453" customFormat="false" ht="15" hidden="false" customHeight="true" outlineLevel="0" collapsed="false">
      <c r="A2453" s="1" t="n">
        <v>2</v>
      </c>
      <c r="B2453" s="75" t="n">
        <v>46203</v>
      </c>
      <c r="C2453" s="1" t="n">
        <v>2</v>
      </c>
      <c r="D2453" s="1" t="s">
        <v>2544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2552</v>
      </c>
      <c r="N2453" s="1" t="n">
        <v>6</v>
      </c>
      <c r="O2453" s="1" t="n">
        <v>18</v>
      </c>
      <c r="P2453" s="1" t="s">
        <v>2455</v>
      </c>
    </row>
    <row r="2454" customFormat="false" ht="15" hidden="false" customHeight="true" outlineLevel="0" collapsed="false">
      <c r="A2454" s="1" t="n">
        <v>2</v>
      </c>
      <c r="B2454" s="75" t="n">
        <v>46203</v>
      </c>
      <c r="C2454" s="1" t="n">
        <v>2</v>
      </c>
      <c r="D2454" s="1" t="s">
        <v>2544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2553</v>
      </c>
      <c r="N2454" s="1" t="n">
        <v>3</v>
      </c>
      <c r="O2454" s="1" t="n">
        <v>90</v>
      </c>
      <c r="P2454" s="1" t="s">
        <v>2455</v>
      </c>
    </row>
    <row r="2455" customFormat="false" ht="15" hidden="false" customHeight="true" outlineLevel="0" collapsed="false">
      <c r="A2455" s="1" t="n">
        <v>2</v>
      </c>
      <c r="B2455" s="75" t="n">
        <v>46203</v>
      </c>
      <c r="C2455" s="1" t="n">
        <v>2</v>
      </c>
      <c r="D2455" s="1" t="s">
        <v>2544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2554</v>
      </c>
      <c r="N2455" s="1" t="n">
        <v>3</v>
      </c>
      <c r="O2455" s="1" t="n">
        <v>39</v>
      </c>
      <c r="P2455" s="1" t="s">
        <v>2455</v>
      </c>
    </row>
    <row r="2456" customFormat="false" ht="15" hidden="false" customHeight="true" outlineLevel="0" collapsed="false">
      <c r="A2456" s="1" t="n">
        <v>2</v>
      </c>
      <c r="B2456" s="75" t="n">
        <v>46203</v>
      </c>
      <c r="C2456" s="1" t="n">
        <v>2</v>
      </c>
      <c r="D2456" s="1" t="s">
        <v>2544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2555</v>
      </c>
      <c r="N2456" s="1" t="n">
        <v>1</v>
      </c>
      <c r="O2456" s="1" t="n">
        <v>10</v>
      </c>
      <c r="P2456" s="1" t="s">
        <v>2455</v>
      </c>
    </row>
    <row r="2457" customFormat="false" ht="15" hidden="false" customHeight="true" outlineLevel="0" collapsed="false">
      <c r="A2457" s="1" t="n">
        <v>2</v>
      </c>
      <c r="B2457" s="75" t="n">
        <v>46203</v>
      </c>
      <c r="C2457" s="1" t="n">
        <v>2</v>
      </c>
      <c r="D2457" s="1" t="s">
        <v>2544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2706</v>
      </c>
      <c r="N2457" s="1" t="n">
        <v>5</v>
      </c>
      <c r="O2457" s="1" t="n">
        <v>50</v>
      </c>
      <c r="P2457" s="1" t="s">
        <v>2455</v>
      </c>
    </row>
    <row r="2458" customFormat="false" ht="15" hidden="false" customHeight="true" outlineLevel="0" collapsed="false">
      <c r="A2458" s="1" t="n">
        <v>2</v>
      </c>
      <c r="B2458" s="75" t="n">
        <v>46203</v>
      </c>
      <c r="C2458" s="1" t="n">
        <v>2</v>
      </c>
      <c r="D2458" s="1" t="s">
        <v>2544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2608</v>
      </c>
      <c r="N2458" s="1" t="n">
        <v>20</v>
      </c>
      <c r="O2458" s="1" t="n">
        <v>140</v>
      </c>
      <c r="P2458" s="1" t="s">
        <v>2455</v>
      </c>
    </row>
    <row r="2459" customFormat="false" ht="15" hidden="false" customHeight="true" outlineLevel="0" collapsed="false">
      <c r="A2459" s="1" t="n">
        <v>2</v>
      </c>
      <c r="B2459" s="75" t="n">
        <v>46203</v>
      </c>
      <c r="C2459" s="1" t="n">
        <v>2</v>
      </c>
      <c r="D2459" s="1" t="s">
        <v>2544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2556</v>
      </c>
      <c r="N2459" s="1" t="n">
        <v>30</v>
      </c>
      <c r="O2459" s="1" t="n">
        <v>195</v>
      </c>
      <c r="P2459" s="1" t="s">
        <v>2455</v>
      </c>
    </row>
    <row r="2460" customFormat="false" ht="15" hidden="false" customHeight="true" outlineLevel="0" collapsed="false">
      <c r="A2460" s="1" t="n">
        <v>2</v>
      </c>
      <c r="B2460" s="75" t="n">
        <v>46203</v>
      </c>
      <c r="C2460" s="1" t="n">
        <v>2</v>
      </c>
      <c r="D2460" s="1" t="s">
        <v>2544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2557</v>
      </c>
      <c r="N2460" s="1" t="n">
        <v>34.12</v>
      </c>
      <c r="O2460" s="1" t="n">
        <v>105</v>
      </c>
      <c r="P2460" s="1" t="s">
        <v>2455</v>
      </c>
    </row>
    <row r="2461" customFormat="false" ht="15" hidden="false" customHeight="true" outlineLevel="0" collapsed="false">
      <c r="A2461" s="1" t="n">
        <v>2</v>
      </c>
      <c r="B2461" s="75" t="n">
        <v>46203</v>
      </c>
      <c r="C2461" s="1" t="n">
        <v>2</v>
      </c>
      <c r="D2461" s="1" t="s">
        <v>2544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2558</v>
      </c>
      <c r="N2461" s="1" t="n">
        <v>10</v>
      </c>
      <c r="O2461" s="1" t="n">
        <v>45</v>
      </c>
      <c r="P2461" s="1" t="s">
        <v>2455</v>
      </c>
    </row>
    <row r="2462" customFormat="false" ht="15" hidden="false" customHeight="true" outlineLevel="0" collapsed="false">
      <c r="A2462" s="1" t="n">
        <v>2</v>
      </c>
      <c r="B2462" s="75" t="n">
        <v>46203</v>
      </c>
      <c r="C2462" s="1" t="n">
        <v>2</v>
      </c>
      <c r="D2462" s="1" t="s">
        <v>2544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2670</v>
      </c>
      <c r="N2462" s="1" t="n">
        <v>8</v>
      </c>
      <c r="O2462" s="1" t="n">
        <v>96</v>
      </c>
      <c r="P2462" s="1" t="s">
        <v>2455</v>
      </c>
    </row>
    <row r="2463" customFormat="false" ht="15" hidden="false" customHeight="true" outlineLevel="0" collapsed="false">
      <c r="A2463" s="1" t="n">
        <v>2</v>
      </c>
      <c r="B2463" s="75" t="n">
        <v>46203</v>
      </c>
      <c r="C2463" s="1" t="n">
        <v>2</v>
      </c>
      <c r="D2463" s="1" t="s">
        <v>2544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2707</v>
      </c>
      <c r="N2463" s="1" t="n">
        <v>6</v>
      </c>
      <c r="O2463" s="1" t="n">
        <v>42</v>
      </c>
      <c r="P2463" s="1" t="s">
        <v>2455</v>
      </c>
    </row>
    <row r="2464" customFormat="false" ht="15" hidden="false" customHeight="true" outlineLevel="0" collapsed="false">
      <c r="A2464" s="1" t="n">
        <v>2</v>
      </c>
      <c r="B2464" s="75" t="n">
        <v>46203</v>
      </c>
      <c r="C2464" s="1" t="n">
        <v>2</v>
      </c>
      <c r="D2464" s="1" t="s">
        <v>2544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2561</v>
      </c>
      <c r="N2464" s="1" t="n">
        <v>40</v>
      </c>
      <c r="O2464" s="1" t="n">
        <v>240</v>
      </c>
      <c r="P2464" s="1" t="s">
        <v>2455</v>
      </c>
    </row>
    <row r="2465" customFormat="false" ht="15" hidden="false" customHeight="true" outlineLevel="0" collapsed="false">
      <c r="A2465" s="1" t="n">
        <v>2</v>
      </c>
      <c r="B2465" s="75" t="n">
        <v>46203</v>
      </c>
      <c r="C2465" s="1" t="n">
        <v>2</v>
      </c>
      <c r="D2465" s="1" t="s">
        <v>2544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2562</v>
      </c>
      <c r="N2465" s="1" t="n">
        <v>5</v>
      </c>
      <c r="O2465" s="1" t="n">
        <v>15</v>
      </c>
      <c r="P2465" s="1" t="s">
        <v>2455</v>
      </c>
    </row>
    <row r="2466" customFormat="false" ht="15" hidden="false" customHeight="true" outlineLevel="0" collapsed="false">
      <c r="A2466" s="1" t="n">
        <v>2</v>
      </c>
      <c r="B2466" s="75" t="n">
        <v>46203</v>
      </c>
      <c r="C2466" s="1" t="n">
        <v>6</v>
      </c>
      <c r="D2466" s="1" t="s">
        <v>2564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2546</v>
      </c>
      <c r="N2466" s="1" t="n">
        <v>13</v>
      </c>
      <c r="O2466" s="1" t="n">
        <v>93.86</v>
      </c>
      <c r="P2466" s="1" t="s">
        <v>2455</v>
      </c>
    </row>
    <row r="2467" customFormat="false" ht="15" hidden="false" customHeight="true" outlineLevel="0" collapsed="false">
      <c r="A2467" s="1" t="n">
        <v>2</v>
      </c>
      <c r="B2467" s="75" t="n">
        <v>46203</v>
      </c>
      <c r="C2467" s="1" t="n">
        <v>6</v>
      </c>
      <c r="D2467" s="1" t="s">
        <v>2564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2547</v>
      </c>
      <c r="N2467" s="1" t="n">
        <v>72</v>
      </c>
      <c r="O2467" s="1" t="n">
        <v>450</v>
      </c>
      <c r="P2467" s="1" t="s">
        <v>2455</v>
      </c>
    </row>
    <row r="2468" customFormat="false" ht="15" hidden="false" customHeight="true" outlineLevel="0" collapsed="false">
      <c r="A2468" s="1" t="n">
        <v>2</v>
      </c>
      <c r="B2468" s="75" t="n">
        <v>46203</v>
      </c>
      <c r="C2468" s="1" t="n">
        <v>6</v>
      </c>
      <c r="D2468" s="1" t="s">
        <v>2564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2548</v>
      </c>
      <c r="N2468" s="1" t="n">
        <v>20</v>
      </c>
      <c r="O2468" s="1" t="n">
        <v>120</v>
      </c>
      <c r="P2468" s="1" t="s">
        <v>2455</v>
      </c>
    </row>
    <row r="2469" customFormat="false" ht="15" hidden="false" customHeight="true" outlineLevel="0" collapsed="false">
      <c r="A2469" s="1" t="n">
        <v>2</v>
      </c>
      <c r="B2469" s="75" t="n">
        <v>46203</v>
      </c>
      <c r="C2469" s="1" t="n">
        <v>6</v>
      </c>
      <c r="D2469" s="1" t="s">
        <v>2564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2552</v>
      </c>
      <c r="N2469" s="1" t="n">
        <v>6</v>
      </c>
      <c r="O2469" s="1" t="n">
        <v>18</v>
      </c>
      <c r="P2469" s="1" t="s">
        <v>2455</v>
      </c>
    </row>
    <row r="2470" customFormat="false" ht="15" hidden="false" customHeight="true" outlineLevel="0" collapsed="false">
      <c r="A2470" s="1" t="n">
        <v>2</v>
      </c>
      <c r="B2470" s="75" t="n">
        <v>46203</v>
      </c>
      <c r="C2470" s="1" t="n">
        <v>6</v>
      </c>
      <c r="D2470" s="1" t="s">
        <v>2564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2553</v>
      </c>
      <c r="N2470" s="1" t="n">
        <v>3</v>
      </c>
      <c r="O2470" s="1" t="n">
        <v>90</v>
      </c>
      <c r="P2470" s="1" t="s">
        <v>2455</v>
      </c>
    </row>
    <row r="2471" customFormat="false" ht="15" hidden="false" customHeight="true" outlineLevel="0" collapsed="false">
      <c r="A2471" s="1" t="n">
        <v>2</v>
      </c>
      <c r="B2471" s="75" t="n">
        <v>46203</v>
      </c>
      <c r="C2471" s="1" t="n">
        <v>6</v>
      </c>
      <c r="D2471" s="1" t="s">
        <v>2564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2554</v>
      </c>
      <c r="N2471" s="1" t="n">
        <v>3</v>
      </c>
      <c r="O2471" s="1" t="n">
        <v>39</v>
      </c>
      <c r="P2471" s="1" t="s">
        <v>2455</v>
      </c>
    </row>
    <row r="2472" customFormat="false" ht="15" hidden="false" customHeight="true" outlineLevel="0" collapsed="false">
      <c r="A2472" s="1" t="n">
        <v>2</v>
      </c>
      <c r="B2472" s="75" t="n">
        <v>46203</v>
      </c>
      <c r="C2472" s="1" t="n">
        <v>6</v>
      </c>
      <c r="D2472" s="1" t="s">
        <v>2564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2555</v>
      </c>
      <c r="N2472" s="1" t="n">
        <v>1</v>
      </c>
      <c r="O2472" s="1" t="n">
        <v>10</v>
      </c>
      <c r="P2472" s="1" t="s">
        <v>2455</v>
      </c>
    </row>
    <row r="2473" customFormat="false" ht="15" hidden="false" customHeight="true" outlineLevel="0" collapsed="false">
      <c r="A2473" s="1" t="n">
        <v>2</v>
      </c>
      <c r="B2473" s="75" t="n">
        <v>46203</v>
      </c>
      <c r="C2473" s="1" t="n">
        <v>6</v>
      </c>
      <c r="D2473" s="1" t="s">
        <v>2564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2706</v>
      </c>
      <c r="N2473" s="1" t="n">
        <v>5</v>
      </c>
      <c r="O2473" s="1" t="n">
        <v>50</v>
      </c>
      <c r="P2473" s="1" t="s">
        <v>2455</v>
      </c>
    </row>
    <row r="2474" customFormat="false" ht="15" hidden="false" customHeight="true" outlineLevel="0" collapsed="false">
      <c r="A2474" s="1" t="n">
        <v>2</v>
      </c>
      <c r="B2474" s="75" t="n">
        <v>46203</v>
      </c>
      <c r="C2474" s="1" t="n">
        <v>6</v>
      </c>
      <c r="D2474" s="1" t="s">
        <v>2564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2608</v>
      </c>
      <c r="N2474" s="1" t="n">
        <v>20</v>
      </c>
      <c r="O2474" s="1" t="n">
        <v>140</v>
      </c>
      <c r="P2474" s="1" t="s">
        <v>2455</v>
      </c>
    </row>
    <row r="2475" customFormat="false" ht="15" hidden="false" customHeight="true" outlineLevel="0" collapsed="false">
      <c r="A2475" s="1" t="n">
        <v>2</v>
      </c>
      <c r="B2475" s="75" t="n">
        <v>46203</v>
      </c>
      <c r="C2475" s="1" t="n">
        <v>6</v>
      </c>
      <c r="D2475" s="1" t="s">
        <v>2564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2556</v>
      </c>
      <c r="N2475" s="1" t="n">
        <v>30</v>
      </c>
      <c r="O2475" s="1" t="n">
        <v>195</v>
      </c>
      <c r="P2475" s="1" t="s">
        <v>2455</v>
      </c>
    </row>
    <row r="2476" customFormat="false" ht="15" hidden="false" customHeight="true" outlineLevel="0" collapsed="false">
      <c r="A2476" s="1" t="n">
        <v>2</v>
      </c>
      <c r="B2476" s="75" t="n">
        <v>46203</v>
      </c>
      <c r="C2476" s="1" t="n">
        <v>6</v>
      </c>
      <c r="D2476" s="1" t="s">
        <v>2564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2557</v>
      </c>
      <c r="N2476" s="1" t="n">
        <v>34.12</v>
      </c>
      <c r="O2476" s="1" t="n">
        <v>105</v>
      </c>
      <c r="P2476" s="1" t="s">
        <v>2455</v>
      </c>
    </row>
    <row r="2477" customFormat="false" ht="15" hidden="false" customHeight="true" outlineLevel="0" collapsed="false">
      <c r="A2477" s="1" t="n">
        <v>2</v>
      </c>
      <c r="B2477" s="75" t="n">
        <v>46203</v>
      </c>
      <c r="C2477" s="1" t="n">
        <v>6</v>
      </c>
      <c r="D2477" s="1" t="s">
        <v>2564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2558</v>
      </c>
      <c r="N2477" s="1" t="n">
        <v>10</v>
      </c>
      <c r="O2477" s="1" t="n">
        <v>45</v>
      </c>
      <c r="P2477" s="1" t="s">
        <v>2455</v>
      </c>
    </row>
    <row r="2478" customFormat="false" ht="15" hidden="false" customHeight="true" outlineLevel="0" collapsed="false">
      <c r="A2478" s="1" t="n">
        <v>2</v>
      </c>
      <c r="B2478" s="75" t="n">
        <v>46203</v>
      </c>
      <c r="C2478" s="1" t="n">
        <v>6</v>
      </c>
      <c r="D2478" s="1" t="s">
        <v>2564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2670</v>
      </c>
      <c r="N2478" s="1" t="n">
        <v>8</v>
      </c>
      <c r="O2478" s="1" t="n">
        <v>96</v>
      </c>
      <c r="P2478" s="1" t="s">
        <v>2455</v>
      </c>
    </row>
    <row r="2479" customFormat="false" ht="15" hidden="false" customHeight="true" outlineLevel="0" collapsed="false">
      <c r="A2479" s="1" t="n">
        <v>2</v>
      </c>
      <c r="B2479" s="75" t="n">
        <v>46203</v>
      </c>
      <c r="C2479" s="1" t="n">
        <v>6</v>
      </c>
      <c r="D2479" s="1" t="s">
        <v>2564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2707</v>
      </c>
      <c r="N2479" s="1" t="n">
        <v>6</v>
      </c>
      <c r="O2479" s="1" t="n">
        <v>42</v>
      </c>
      <c r="P2479" s="1" t="s">
        <v>2455</v>
      </c>
    </row>
    <row r="2480" customFormat="false" ht="15" hidden="false" customHeight="true" outlineLevel="0" collapsed="false">
      <c r="A2480" s="1" t="n">
        <v>2</v>
      </c>
      <c r="B2480" s="75" t="n">
        <v>46203</v>
      </c>
      <c r="C2480" s="1" t="n">
        <v>6</v>
      </c>
      <c r="D2480" s="1" t="s">
        <v>2564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2561</v>
      </c>
      <c r="N2480" s="1" t="n">
        <v>40</v>
      </c>
      <c r="O2480" s="1" t="n">
        <v>240</v>
      </c>
      <c r="P2480" s="1" t="s">
        <v>2455</v>
      </c>
    </row>
    <row r="2481" customFormat="false" ht="15" hidden="false" customHeight="true" outlineLevel="0" collapsed="false">
      <c r="A2481" s="1" t="n">
        <v>2</v>
      </c>
      <c r="B2481" s="75" t="n">
        <v>46203</v>
      </c>
      <c r="C2481" s="1" t="n">
        <v>6</v>
      </c>
      <c r="D2481" s="1" t="s">
        <v>2564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2562</v>
      </c>
      <c r="N2481" s="1" t="n">
        <v>5</v>
      </c>
      <c r="O2481" s="1" t="n">
        <v>15</v>
      </c>
      <c r="P2481" s="1" t="s">
        <v>2455</v>
      </c>
    </row>
    <row r="2482" customFormat="false" ht="15" hidden="false" customHeight="true" outlineLevel="0" collapsed="false">
      <c r="A2482" s="1" t="n">
        <v>2</v>
      </c>
      <c r="B2482" s="75" t="n">
        <v>46204</v>
      </c>
      <c r="C2482" s="1" t="n">
        <v>1</v>
      </c>
      <c r="D2482" s="1" t="s">
        <v>2453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2456</v>
      </c>
      <c r="N2482" s="1" t="n">
        <v>30</v>
      </c>
      <c r="O2482" s="1" t="n">
        <v>135</v>
      </c>
      <c r="P2482" s="1" t="s">
        <v>2455</v>
      </c>
    </row>
    <row r="2483" customFormat="false" ht="15" hidden="false" customHeight="true" outlineLevel="0" collapsed="false">
      <c r="A2483" s="1" t="n">
        <v>2</v>
      </c>
      <c r="B2483" s="75" t="n">
        <v>46204</v>
      </c>
      <c r="C2483" s="1" t="n">
        <v>1</v>
      </c>
      <c r="D2483" s="1" t="s">
        <v>2453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2457</v>
      </c>
      <c r="N2483" s="1" t="n">
        <v>15</v>
      </c>
      <c r="O2483" s="1" t="n">
        <v>74.85</v>
      </c>
      <c r="P2483" s="1" t="s">
        <v>2455</v>
      </c>
    </row>
    <row r="2484" customFormat="false" ht="15" hidden="false" customHeight="true" outlineLevel="0" collapsed="false">
      <c r="A2484" s="1" t="n">
        <v>2</v>
      </c>
      <c r="B2484" s="75" t="n">
        <v>46204</v>
      </c>
      <c r="C2484" s="1" t="n">
        <v>1</v>
      </c>
      <c r="D2484" s="1" t="s">
        <v>2453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2956</v>
      </c>
      <c r="N2484" s="1" t="n">
        <v>5</v>
      </c>
      <c r="O2484" s="1" t="n">
        <v>22.5</v>
      </c>
      <c r="P2484" s="1" t="s">
        <v>2455</v>
      </c>
    </row>
    <row r="2485" customFormat="false" ht="15" hidden="false" customHeight="true" outlineLevel="0" collapsed="false">
      <c r="A2485" s="1" t="n">
        <v>2</v>
      </c>
      <c r="B2485" s="75" t="n">
        <v>46204</v>
      </c>
      <c r="C2485" s="1" t="n">
        <v>1</v>
      </c>
      <c r="D2485" s="1" t="s">
        <v>2453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2595</v>
      </c>
      <c r="N2485" s="1" t="n">
        <v>5</v>
      </c>
      <c r="O2485" s="1" t="n">
        <v>22.5</v>
      </c>
      <c r="P2485" s="1" t="s">
        <v>2455</v>
      </c>
    </row>
    <row r="2486" customFormat="false" ht="15" hidden="false" customHeight="true" outlineLevel="0" collapsed="false">
      <c r="A2486" s="1" t="n">
        <v>2</v>
      </c>
      <c r="B2486" s="75" t="n">
        <v>46204</v>
      </c>
      <c r="C2486" s="1" t="n">
        <v>1</v>
      </c>
      <c r="D2486" s="1" t="s">
        <v>2453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2458</v>
      </c>
      <c r="N2486" s="1" t="n">
        <v>10</v>
      </c>
      <c r="O2486" s="1" t="n">
        <v>49.9</v>
      </c>
      <c r="P2486" s="1" t="s">
        <v>2455</v>
      </c>
    </row>
    <row r="2487" customFormat="false" ht="15" hidden="false" customHeight="true" outlineLevel="0" collapsed="false">
      <c r="A2487" s="1" t="n">
        <v>2</v>
      </c>
      <c r="B2487" s="75" t="n">
        <v>46204</v>
      </c>
      <c r="C2487" s="1" t="n">
        <v>1</v>
      </c>
      <c r="D2487" s="1" t="s">
        <v>2453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2618</v>
      </c>
      <c r="N2487" s="1" t="n">
        <v>25</v>
      </c>
      <c r="O2487" s="1" t="n">
        <v>140</v>
      </c>
      <c r="P2487" s="1" t="s">
        <v>2455</v>
      </c>
    </row>
    <row r="2488" customFormat="false" ht="15" hidden="false" customHeight="true" outlineLevel="0" collapsed="false">
      <c r="A2488" s="1" t="n">
        <v>2</v>
      </c>
      <c r="B2488" s="75" t="n">
        <v>46204</v>
      </c>
      <c r="C2488" s="1" t="n">
        <v>1</v>
      </c>
      <c r="D2488" s="1" t="s">
        <v>2453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2459</v>
      </c>
      <c r="N2488" s="1" t="n">
        <v>50</v>
      </c>
      <c r="O2488" s="1" t="n">
        <v>449.5</v>
      </c>
      <c r="P2488" s="1" t="s">
        <v>2455</v>
      </c>
    </row>
    <row r="2489" customFormat="false" ht="15" hidden="false" customHeight="true" outlineLevel="0" collapsed="false">
      <c r="A2489" s="1" t="n">
        <v>2</v>
      </c>
      <c r="B2489" s="75" t="n">
        <v>46204</v>
      </c>
      <c r="C2489" s="1" t="n">
        <v>1</v>
      </c>
      <c r="D2489" s="1" t="s">
        <v>2453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2513</v>
      </c>
      <c r="N2489" s="1" t="n">
        <v>3</v>
      </c>
      <c r="O2489" s="1" t="n">
        <v>23.1</v>
      </c>
      <c r="P2489" s="1" t="s">
        <v>2455</v>
      </c>
    </row>
    <row r="2490" customFormat="false" ht="15" hidden="false" customHeight="true" outlineLevel="0" collapsed="false">
      <c r="A2490" s="1" t="n">
        <v>2</v>
      </c>
      <c r="B2490" s="75" t="n">
        <v>46204</v>
      </c>
      <c r="C2490" s="1" t="n">
        <v>1</v>
      </c>
      <c r="D2490" s="1" t="s">
        <v>2453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2514</v>
      </c>
      <c r="N2490" s="1" t="n">
        <v>4</v>
      </c>
      <c r="O2490" s="1" t="n">
        <v>22.88</v>
      </c>
      <c r="P2490" s="1" t="s">
        <v>2455</v>
      </c>
    </row>
    <row r="2491" customFormat="false" ht="15" hidden="false" customHeight="true" outlineLevel="0" collapsed="false">
      <c r="A2491" s="1" t="n">
        <v>2</v>
      </c>
      <c r="B2491" s="75" t="n">
        <v>46204</v>
      </c>
      <c r="C2491" s="1" t="n">
        <v>1</v>
      </c>
      <c r="D2491" s="1" t="s">
        <v>2453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2515</v>
      </c>
      <c r="N2491" s="1" t="n">
        <v>13</v>
      </c>
      <c r="O2491" s="1" t="n">
        <v>91</v>
      </c>
      <c r="P2491" s="1" t="s">
        <v>2455</v>
      </c>
    </row>
    <row r="2492" customFormat="false" ht="15" hidden="false" customHeight="true" outlineLevel="0" collapsed="false">
      <c r="A2492" s="1" t="n">
        <v>2</v>
      </c>
      <c r="B2492" s="75" t="n">
        <v>46204</v>
      </c>
      <c r="C2492" s="1" t="n">
        <v>1</v>
      </c>
      <c r="D2492" s="1" t="s">
        <v>2453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2516</v>
      </c>
      <c r="N2492" s="1" t="n">
        <v>4</v>
      </c>
      <c r="O2492" s="1" t="n">
        <v>22.88</v>
      </c>
      <c r="P2492" s="1" t="s">
        <v>2455</v>
      </c>
    </row>
    <row r="2493" customFormat="false" ht="15" hidden="false" customHeight="true" outlineLevel="0" collapsed="false">
      <c r="A2493" s="1" t="n">
        <v>2</v>
      </c>
      <c r="B2493" s="75" t="n">
        <v>46204</v>
      </c>
      <c r="C2493" s="1" t="n">
        <v>1</v>
      </c>
      <c r="D2493" s="1" t="s">
        <v>2453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2518</v>
      </c>
      <c r="N2493" s="1" t="n">
        <v>5</v>
      </c>
      <c r="O2493" s="1" t="n">
        <v>42</v>
      </c>
      <c r="P2493" s="1" t="s">
        <v>2455</v>
      </c>
    </row>
    <row r="2494" customFormat="false" ht="15" hidden="false" customHeight="true" outlineLevel="0" collapsed="false">
      <c r="A2494" s="1" t="n">
        <v>2</v>
      </c>
      <c r="B2494" s="75" t="n">
        <v>46204</v>
      </c>
      <c r="C2494" s="1" t="n">
        <v>1</v>
      </c>
      <c r="D2494" s="1" t="s">
        <v>2453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2457</v>
      </c>
      <c r="N2494" s="1" t="n">
        <v>3</v>
      </c>
      <c r="O2494" s="1" t="n">
        <v>17.16</v>
      </c>
      <c r="P2494" s="1" t="s">
        <v>2455</v>
      </c>
    </row>
    <row r="2495" customFormat="false" ht="15" hidden="false" customHeight="true" outlineLevel="0" collapsed="false">
      <c r="A2495" s="1" t="n">
        <v>2</v>
      </c>
      <c r="B2495" s="75" t="n">
        <v>46204</v>
      </c>
      <c r="C2495" s="1" t="n">
        <v>1</v>
      </c>
      <c r="D2495" s="1" t="s">
        <v>2453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2519</v>
      </c>
      <c r="N2495" s="1" t="n">
        <v>3</v>
      </c>
      <c r="O2495" s="1" t="n">
        <v>17.16</v>
      </c>
      <c r="P2495" s="1" t="s">
        <v>2455</v>
      </c>
    </row>
    <row r="2496" customFormat="false" ht="15" hidden="false" customHeight="true" outlineLevel="0" collapsed="false">
      <c r="A2496" s="1" t="n">
        <v>2</v>
      </c>
      <c r="B2496" s="75" t="n">
        <v>46204</v>
      </c>
      <c r="C2496" s="1" t="n">
        <v>1</v>
      </c>
      <c r="D2496" s="1" t="s">
        <v>2453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2460</v>
      </c>
      <c r="N2496" s="1" t="n">
        <v>66.8</v>
      </c>
      <c r="O2496" s="1" t="n">
        <v>1670</v>
      </c>
      <c r="P2496" s="1" t="s">
        <v>2455</v>
      </c>
    </row>
    <row r="2497" customFormat="false" ht="15" hidden="false" customHeight="true" outlineLevel="0" collapsed="false">
      <c r="A2497" s="1" t="n">
        <v>2</v>
      </c>
      <c r="B2497" s="75" t="n">
        <v>46204</v>
      </c>
      <c r="C2497" s="1" t="n">
        <v>1</v>
      </c>
      <c r="D2497" s="1" t="s">
        <v>2453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2461</v>
      </c>
      <c r="N2497" s="1" t="n">
        <v>58.8</v>
      </c>
      <c r="O2497" s="1" t="n">
        <v>1470</v>
      </c>
      <c r="P2497" s="1" t="s">
        <v>2455</v>
      </c>
    </row>
    <row r="2498" customFormat="false" ht="15" hidden="false" customHeight="true" outlineLevel="0" collapsed="false">
      <c r="A2498" s="1" t="n">
        <v>2</v>
      </c>
      <c r="B2498" s="75" t="n">
        <v>46204</v>
      </c>
      <c r="C2498" s="1" t="n">
        <v>1</v>
      </c>
      <c r="D2498" s="1" t="s">
        <v>2453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3792</v>
      </c>
      <c r="N2498" s="1" t="n">
        <v>1</v>
      </c>
      <c r="O2498" s="1" t="n">
        <v>3.23</v>
      </c>
      <c r="P2498" s="1" t="s">
        <v>2455</v>
      </c>
    </row>
    <row r="2499" customFormat="false" ht="15" hidden="false" customHeight="true" outlineLevel="0" collapsed="false">
      <c r="A2499" s="1" t="n">
        <v>2</v>
      </c>
      <c r="B2499" s="75" t="n">
        <v>46204</v>
      </c>
      <c r="C2499" s="1" t="n">
        <v>1</v>
      </c>
      <c r="D2499" s="1" t="s">
        <v>2453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3793</v>
      </c>
      <c r="N2499" s="1" t="n">
        <v>1</v>
      </c>
      <c r="O2499" s="1" t="n">
        <v>6.84</v>
      </c>
      <c r="P2499" s="1" t="s">
        <v>2455</v>
      </c>
    </row>
    <row r="2500" customFormat="false" ht="15" hidden="false" customHeight="true" outlineLevel="0" collapsed="false">
      <c r="A2500" s="1" t="n">
        <v>2</v>
      </c>
      <c r="B2500" s="75" t="n">
        <v>46204</v>
      </c>
      <c r="C2500" s="1" t="n">
        <v>1</v>
      </c>
      <c r="D2500" s="1" t="s">
        <v>2453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3794</v>
      </c>
      <c r="N2500" s="1" t="n">
        <v>1</v>
      </c>
      <c r="O2500" s="1" t="n">
        <v>6.94</v>
      </c>
      <c r="P2500" s="1" t="s">
        <v>2455</v>
      </c>
    </row>
    <row r="2501" customFormat="false" ht="15" hidden="false" customHeight="true" outlineLevel="0" collapsed="false">
      <c r="A2501" s="1" t="n">
        <v>2</v>
      </c>
      <c r="B2501" s="75" t="n">
        <v>46204</v>
      </c>
      <c r="C2501" s="1" t="n">
        <v>1</v>
      </c>
      <c r="D2501" s="1" t="s">
        <v>2453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3795</v>
      </c>
      <c r="N2501" s="1" t="n">
        <v>1</v>
      </c>
      <c r="O2501" s="1" t="n">
        <v>4.77</v>
      </c>
      <c r="P2501" s="1" t="s">
        <v>2455</v>
      </c>
    </row>
    <row r="2502" customFormat="false" ht="15" hidden="false" customHeight="true" outlineLevel="0" collapsed="false">
      <c r="A2502" s="1" t="n">
        <v>2</v>
      </c>
      <c r="B2502" s="75" t="n">
        <v>46204</v>
      </c>
      <c r="C2502" s="1" t="n">
        <v>1</v>
      </c>
      <c r="D2502" s="1" t="s">
        <v>2453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3796</v>
      </c>
      <c r="N2502" s="1" t="n">
        <v>1</v>
      </c>
      <c r="O2502" s="1" t="n">
        <v>3.67</v>
      </c>
      <c r="P2502" s="1" t="s">
        <v>2455</v>
      </c>
    </row>
    <row r="2503" customFormat="false" ht="15" hidden="false" customHeight="true" outlineLevel="0" collapsed="false">
      <c r="A2503" s="1" t="n">
        <v>2</v>
      </c>
      <c r="B2503" s="75" t="n">
        <v>46204</v>
      </c>
      <c r="C2503" s="1" t="n">
        <v>1</v>
      </c>
      <c r="D2503" s="1" t="s">
        <v>2453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3797</v>
      </c>
      <c r="N2503" s="1" t="n">
        <v>1</v>
      </c>
      <c r="O2503" s="1" t="n">
        <v>4.33</v>
      </c>
      <c r="P2503" s="1" t="s">
        <v>2455</v>
      </c>
    </row>
    <row r="2504" customFormat="false" ht="15" hidden="false" customHeight="true" outlineLevel="0" collapsed="false">
      <c r="A2504" s="1" t="n">
        <v>2</v>
      </c>
      <c r="B2504" s="75" t="n">
        <v>46204</v>
      </c>
      <c r="C2504" s="1" t="n">
        <v>1</v>
      </c>
      <c r="D2504" s="1" t="s">
        <v>2453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3798</v>
      </c>
      <c r="N2504" s="1" t="n">
        <v>1</v>
      </c>
      <c r="O2504" s="1" t="n">
        <v>7.91</v>
      </c>
      <c r="P2504" s="1" t="s">
        <v>2455</v>
      </c>
    </row>
    <row r="2505" customFormat="false" ht="15" hidden="false" customHeight="true" outlineLevel="0" collapsed="false">
      <c r="A2505" s="1" t="n">
        <v>2</v>
      </c>
      <c r="B2505" s="75" t="n">
        <v>46204</v>
      </c>
      <c r="C2505" s="1" t="n">
        <v>1</v>
      </c>
      <c r="D2505" s="1" t="s">
        <v>2453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3799</v>
      </c>
      <c r="N2505" s="1" t="n">
        <v>1</v>
      </c>
      <c r="O2505" s="1" t="n">
        <v>6.9</v>
      </c>
      <c r="P2505" s="1" t="s">
        <v>2455</v>
      </c>
    </row>
    <row r="2506" customFormat="false" ht="15" hidden="false" customHeight="true" outlineLevel="0" collapsed="false">
      <c r="A2506" s="1" t="n">
        <v>2</v>
      </c>
      <c r="B2506" s="75" t="n">
        <v>46204</v>
      </c>
      <c r="C2506" s="1" t="n">
        <v>1</v>
      </c>
      <c r="D2506" s="1" t="s">
        <v>2453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3800</v>
      </c>
      <c r="N2506" s="1" t="n">
        <v>12</v>
      </c>
      <c r="O2506" s="1" t="n">
        <v>40.69</v>
      </c>
      <c r="P2506" s="1" t="s">
        <v>2455</v>
      </c>
    </row>
    <row r="2507" customFormat="false" ht="15" hidden="false" customHeight="true" outlineLevel="0" collapsed="false">
      <c r="A2507" s="1" t="n">
        <v>2</v>
      </c>
      <c r="B2507" s="75" t="n">
        <v>46204</v>
      </c>
      <c r="C2507" s="1" t="n">
        <v>1</v>
      </c>
      <c r="D2507" s="1" t="s">
        <v>2453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3801</v>
      </c>
      <c r="N2507" s="1" t="n">
        <v>1</v>
      </c>
      <c r="O2507" s="1" t="n">
        <v>6.31</v>
      </c>
      <c r="P2507" s="1" t="s">
        <v>2455</v>
      </c>
    </row>
    <row r="2508" customFormat="false" ht="15" hidden="false" customHeight="true" outlineLevel="0" collapsed="false">
      <c r="A2508" s="1" t="n">
        <v>2</v>
      </c>
      <c r="B2508" s="75" t="n">
        <v>46204</v>
      </c>
      <c r="C2508" s="1" t="n">
        <v>1</v>
      </c>
      <c r="D2508" s="1" t="s">
        <v>2453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3802</v>
      </c>
      <c r="N2508" s="1" t="n">
        <v>1</v>
      </c>
      <c r="O2508" s="1" t="n">
        <v>3.4</v>
      </c>
      <c r="P2508" s="1" t="s">
        <v>2455</v>
      </c>
    </row>
    <row r="2509" customFormat="false" ht="15" hidden="false" customHeight="true" outlineLevel="0" collapsed="false">
      <c r="A2509" s="1" t="n">
        <v>2</v>
      </c>
      <c r="B2509" s="75" t="n">
        <v>46204</v>
      </c>
      <c r="C2509" s="1" t="n">
        <v>1</v>
      </c>
      <c r="D2509" s="1" t="s">
        <v>2453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3803</v>
      </c>
      <c r="N2509" s="1" t="n">
        <v>1</v>
      </c>
      <c r="O2509" s="1" t="n">
        <v>10.88</v>
      </c>
      <c r="P2509" s="1" t="s">
        <v>2455</v>
      </c>
    </row>
    <row r="2510" customFormat="false" ht="15" hidden="false" customHeight="true" outlineLevel="0" collapsed="false">
      <c r="A2510" s="1" t="n">
        <v>2</v>
      </c>
      <c r="B2510" s="75" t="n">
        <v>46204</v>
      </c>
      <c r="C2510" s="1" t="n">
        <v>1</v>
      </c>
      <c r="D2510" s="1" t="s">
        <v>2453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3804</v>
      </c>
      <c r="N2510" s="1" t="n">
        <v>1</v>
      </c>
      <c r="O2510" s="1" t="n">
        <v>2.92</v>
      </c>
      <c r="P2510" s="1" t="s">
        <v>2455</v>
      </c>
    </row>
    <row r="2511" customFormat="false" ht="15" hidden="false" customHeight="true" outlineLevel="0" collapsed="false">
      <c r="A2511" s="1" t="n">
        <v>2</v>
      </c>
      <c r="B2511" s="75" t="n">
        <v>46204</v>
      </c>
      <c r="C2511" s="1" t="n">
        <v>1</v>
      </c>
      <c r="D2511" s="1" t="s">
        <v>2453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3805</v>
      </c>
      <c r="N2511" s="1" t="n">
        <v>1</v>
      </c>
      <c r="O2511" s="1" t="n">
        <v>2.07</v>
      </c>
      <c r="P2511" s="1" t="s">
        <v>2455</v>
      </c>
    </row>
    <row r="2512" customFormat="false" ht="15" hidden="false" customHeight="true" outlineLevel="0" collapsed="false">
      <c r="A2512" s="1" t="n">
        <v>2</v>
      </c>
      <c r="B2512" s="75" t="n">
        <v>46204</v>
      </c>
      <c r="C2512" s="1" t="n">
        <v>1</v>
      </c>
      <c r="D2512" s="1" t="s">
        <v>2453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3806</v>
      </c>
      <c r="N2512" s="1" t="n">
        <v>6</v>
      </c>
      <c r="O2512" s="1" t="n">
        <v>63.98</v>
      </c>
      <c r="P2512" s="1" t="s">
        <v>2455</v>
      </c>
    </row>
    <row r="2513" customFormat="false" ht="15" hidden="false" customHeight="true" outlineLevel="0" collapsed="false">
      <c r="A2513" s="1" t="n">
        <v>2</v>
      </c>
      <c r="B2513" s="75" t="n">
        <v>46204</v>
      </c>
      <c r="C2513" s="1" t="n">
        <v>1</v>
      </c>
      <c r="D2513" s="1" t="s">
        <v>2453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3807</v>
      </c>
      <c r="N2513" s="1" t="n">
        <v>1</v>
      </c>
      <c r="O2513" s="1" t="n">
        <v>5.82</v>
      </c>
      <c r="P2513" s="1" t="s">
        <v>2455</v>
      </c>
    </row>
    <row r="2514" customFormat="false" ht="15" hidden="false" customHeight="true" outlineLevel="0" collapsed="false">
      <c r="A2514" s="1" t="n">
        <v>2</v>
      </c>
      <c r="B2514" s="75" t="n">
        <v>46204</v>
      </c>
      <c r="C2514" s="1" t="n">
        <v>1</v>
      </c>
      <c r="D2514" s="1" t="s">
        <v>2453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3808</v>
      </c>
      <c r="N2514" s="1" t="n">
        <v>1</v>
      </c>
      <c r="O2514" s="1" t="n">
        <v>5.73</v>
      </c>
      <c r="P2514" s="1" t="s">
        <v>2455</v>
      </c>
    </row>
    <row r="2515" customFormat="false" ht="15" hidden="false" customHeight="true" outlineLevel="0" collapsed="false">
      <c r="A2515" s="1" t="n">
        <v>2</v>
      </c>
      <c r="B2515" s="75" t="n">
        <v>46204</v>
      </c>
      <c r="C2515" s="1" t="n">
        <v>1</v>
      </c>
      <c r="D2515" s="1" t="s">
        <v>2453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3809</v>
      </c>
      <c r="N2515" s="1" t="n">
        <v>6</v>
      </c>
      <c r="O2515" s="1" t="n">
        <v>52.61</v>
      </c>
      <c r="P2515" s="1" t="s">
        <v>2455</v>
      </c>
    </row>
    <row r="2516" customFormat="false" ht="15" hidden="false" customHeight="true" outlineLevel="0" collapsed="false">
      <c r="A2516" s="1" t="n">
        <v>2</v>
      </c>
      <c r="B2516" s="75" t="n">
        <v>46204</v>
      </c>
      <c r="C2516" s="1" t="n">
        <v>1</v>
      </c>
      <c r="D2516" s="1" t="s">
        <v>2453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3810</v>
      </c>
      <c r="N2516" s="1" t="n">
        <v>6</v>
      </c>
      <c r="O2516" s="1" t="n">
        <v>57</v>
      </c>
      <c r="P2516" s="1" t="s">
        <v>2455</v>
      </c>
    </row>
    <row r="2517" customFormat="false" ht="15" hidden="false" customHeight="true" outlineLevel="0" collapsed="false">
      <c r="A2517" s="1" t="n">
        <v>2</v>
      </c>
      <c r="B2517" s="75" t="n">
        <v>46204</v>
      </c>
      <c r="C2517" s="1" t="n">
        <v>1</v>
      </c>
      <c r="D2517" s="1" t="s">
        <v>2453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3193</v>
      </c>
      <c r="N2517" s="1" t="n">
        <v>300</v>
      </c>
      <c r="O2517" s="1" t="n">
        <v>1626.33</v>
      </c>
      <c r="P2517" s="1" t="s">
        <v>2455</v>
      </c>
    </row>
    <row r="2518" customFormat="false" ht="15" hidden="false" customHeight="true" outlineLevel="0" collapsed="false">
      <c r="A2518" s="1" t="n">
        <v>2</v>
      </c>
      <c r="B2518" s="75" t="n">
        <v>46204</v>
      </c>
      <c r="C2518" s="1" t="n">
        <v>2</v>
      </c>
      <c r="D2518" s="1" t="s">
        <v>2544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2545</v>
      </c>
      <c r="N2518" s="1" t="n">
        <v>15</v>
      </c>
      <c r="O2518" s="1" t="n">
        <v>210</v>
      </c>
      <c r="P2518" s="1" t="s">
        <v>2455</v>
      </c>
    </row>
    <row r="2519" customFormat="false" ht="15" hidden="false" customHeight="true" outlineLevel="0" collapsed="false">
      <c r="A2519" s="1" t="n">
        <v>2</v>
      </c>
      <c r="B2519" s="75" t="n">
        <v>46204</v>
      </c>
      <c r="C2519" s="1" t="n">
        <v>6</v>
      </c>
      <c r="D2519" s="1" t="s">
        <v>2564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2545</v>
      </c>
      <c r="N2519" s="1" t="n">
        <v>15</v>
      </c>
      <c r="O2519" s="1" t="n">
        <v>210</v>
      </c>
      <c r="P2519" s="1" t="s">
        <v>2455</v>
      </c>
    </row>
    <row r="2520" customFormat="false" ht="15" hidden="false" customHeight="true" outlineLevel="0" collapsed="false">
      <c r="A2520" s="1" t="n">
        <v>2</v>
      </c>
      <c r="B2520" s="75" t="n">
        <v>46204</v>
      </c>
      <c r="C2520" s="1" t="n">
        <v>22</v>
      </c>
      <c r="D2520" s="1" t="s">
        <v>2490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2491</v>
      </c>
      <c r="N2520" s="1" t="n">
        <v>2.146</v>
      </c>
      <c r="O2520" s="1" t="n">
        <v>45.62</v>
      </c>
      <c r="P2520" s="1" t="s">
        <v>2455</v>
      </c>
    </row>
    <row r="2521" customFormat="false" ht="15" hidden="false" customHeight="true" outlineLevel="0" collapsed="false">
      <c r="A2521" s="1" t="n">
        <v>2</v>
      </c>
      <c r="B2521" s="75" t="n">
        <v>46204</v>
      </c>
      <c r="C2521" s="1" t="n">
        <v>22</v>
      </c>
      <c r="D2521" s="1" t="s">
        <v>2490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2491</v>
      </c>
      <c r="N2521" s="1" t="n">
        <v>2.66</v>
      </c>
      <c r="O2521" s="1" t="n">
        <v>44.21</v>
      </c>
      <c r="P2521" s="1" t="s">
        <v>2455</v>
      </c>
    </row>
    <row r="2522" customFormat="false" ht="15" hidden="false" customHeight="true" outlineLevel="0" collapsed="false">
      <c r="A2522" s="1" t="n">
        <v>2</v>
      </c>
      <c r="B2522" s="75" t="n">
        <v>46204</v>
      </c>
      <c r="C2522" s="1" t="n">
        <v>22</v>
      </c>
      <c r="D2522" s="1" t="s">
        <v>2490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2492</v>
      </c>
      <c r="N2522" s="1" t="n">
        <v>8.565</v>
      </c>
      <c r="O2522" s="1" t="n">
        <v>197.26</v>
      </c>
      <c r="P2522" s="1" t="s">
        <v>2455</v>
      </c>
    </row>
    <row r="2523" customFormat="false" ht="15" hidden="false" customHeight="true" outlineLevel="0" collapsed="false">
      <c r="A2523" s="1" t="n">
        <v>2</v>
      </c>
      <c r="B2523" s="75" t="n">
        <v>46204</v>
      </c>
      <c r="C2523" s="1" t="n">
        <v>22</v>
      </c>
      <c r="D2523" s="1" t="s">
        <v>2490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2493</v>
      </c>
      <c r="N2523" s="1" t="n">
        <v>20.65</v>
      </c>
      <c r="O2523" s="1" t="n">
        <v>548.77</v>
      </c>
      <c r="P2523" s="1" t="s">
        <v>2455</v>
      </c>
    </row>
    <row r="2524" customFormat="false" ht="15" hidden="false" customHeight="true" outlineLevel="0" collapsed="false">
      <c r="A2524" s="1" t="n">
        <v>2</v>
      </c>
      <c r="B2524" s="75" t="n">
        <v>46204</v>
      </c>
      <c r="C2524" s="1" t="n">
        <v>22</v>
      </c>
      <c r="D2524" s="1" t="s">
        <v>2490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2494</v>
      </c>
      <c r="N2524" s="1" t="n">
        <v>13.03</v>
      </c>
      <c r="O2524" s="1" t="n">
        <v>369.36</v>
      </c>
      <c r="P2524" s="1" t="s">
        <v>2455</v>
      </c>
    </row>
    <row r="2525" customFormat="false" ht="15" hidden="false" customHeight="true" outlineLevel="0" collapsed="false">
      <c r="A2525" s="1" t="n">
        <v>2</v>
      </c>
      <c r="B2525" s="75" t="n">
        <v>46204</v>
      </c>
      <c r="C2525" s="1" t="n">
        <v>22</v>
      </c>
      <c r="D2525" s="1" t="s">
        <v>2490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2495</v>
      </c>
      <c r="N2525" s="1" t="n">
        <v>9.145</v>
      </c>
      <c r="O2525" s="1" t="n">
        <v>177.35</v>
      </c>
      <c r="P2525" s="1" t="s">
        <v>2455</v>
      </c>
    </row>
    <row r="2526" customFormat="false" ht="15" hidden="false" customHeight="true" outlineLevel="0" collapsed="false">
      <c r="A2526" s="1" t="n">
        <v>2</v>
      </c>
      <c r="B2526" s="75" t="n">
        <v>46204</v>
      </c>
      <c r="C2526" s="1" t="n">
        <v>22</v>
      </c>
      <c r="D2526" s="1" t="s">
        <v>2490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2495</v>
      </c>
      <c r="N2526" s="1" t="n">
        <v>0.672</v>
      </c>
      <c r="O2526" s="1" t="n">
        <v>16.67</v>
      </c>
      <c r="P2526" s="1" t="s">
        <v>2455</v>
      </c>
    </row>
    <row r="2527" customFormat="false" ht="15" hidden="false" customHeight="true" outlineLevel="0" collapsed="false">
      <c r="A2527" s="1" t="n">
        <v>2</v>
      </c>
      <c r="B2527" s="75" t="n">
        <v>46204</v>
      </c>
      <c r="C2527" s="1" t="n">
        <v>22</v>
      </c>
      <c r="D2527" s="1" t="s">
        <v>2490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2496</v>
      </c>
      <c r="N2527" s="1" t="n">
        <v>2</v>
      </c>
      <c r="O2527" s="1" t="n">
        <v>47.1</v>
      </c>
      <c r="P2527" s="1" t="s">
        <v>2455</v>
      </c>
    </row>
    <row r="2528" customFormat="false" ht="15" hidden="false" customHeight="true" outlineLevel="0" collapsed="false">
      <c r="A2528" s="1" t="n">
        <v>2</v>
      </c>
      <c r="B2528" s="75" t="n">
        <v>46204</v>
      </c>
      <c r="C2528" s="1" t="n">
        <v>22</v>
      </c>
      <c r="D2528" s="1" t="s">
        <v>2490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2497</v>
      </c>
      <c r="N2528" s="1" t="n">
        <v>7.586</v>
      </c>
      <c r="O2528" s="1" t="n">
        <v>201.6</v>
      </c>
      <c r="P2528" s="1" t="s">
        <v>2455</v>
      </c>
    </row>
    <row r="2529" customFormat="false" ht="15" hidden="false" customHeight="true" outlineLevel="0" collapsed="false">
      <c r="A2529" s="1" t="n">
        <v>2</v>
      </c>
      <c r="B2529" s="75" t="n">
        <v>46204</v>
      </c>
      <c r="C2529" s="1" t="n">
        <v>22</v>
      </c>
      <c r="D2529" s="1" t="s">
        <v>2490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2497</v>
      </c>
      <c r="N2529" s="1" t="n">
        <v>1.266</v>
      </c>
      <c r="O2529" s="1" t="n">
        <v>26.31</v>
      </c>
      <c r="P2529" s="1" t="s">
        <v>2455</v>
      </c>
    </row>
    <row r="2530" customFormat="false" ht="15" hidden="false" customHeight="true" outlineLevel="0" collapsed="false">
      <c r="A2530" s="1" t="n">
        <v>2</v>
      </c>
      <c r="B2530" s="75" t="n">
        <v>46204</v>
      </c>
      <c r="C2530" s="1" t="n">
        <v>22</v>
      </c>
      <c r="D2530" s="1" t="s">
        <v>2490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2498</v>
      </c>
      <c r="N2530" s="1" t="n">
        <v>9.355</v>
      </c>
      <c r="O2530" s="1" t="n">
        <v>252.72</v>
      </c>
      <c r="P2530" s="1" t="s">
        <v>2455</v>
      </c>
    </row>
    <row r="2531" customFormat="false" ht="15" hidden="false" customHeight="true" outlineLevel="0" collapsed="false">
      <c r="A2531" s="1" t="n">
        <v>2</v>
      </c>
      <c r="B2531" s="75" t="n">
        <v>46204</v>
      </c>
      <c r="C2531" s="1" t="n">
        <v>22</v>
      </c>
      <c r="D2531" s="1" t="s">
        <v>2490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2499</v>
      </c>
      <c r="N2531" s="1" t="n">
        <v>7.305</v>
      </c>
      <c r="O2531" s="1" t="n">
        <v>222.64</v>
      </c>
      <c r="P2531" s="1" t="s">
        <v>2455</v>
      </c>
    </row>
    <row r="2532" customFormat="false" ht="15" hidden="false" customHeight="true" outlineLevel="0" collapsed="false">
      <c r="A2532" s="1" t="n">
        <v>2</v>
      </c>
      <c r="B2532" s="75" t="n">
        <v>46204</v>
      </c>
      <c r="C2532" s="1" t="n">
        <v>22</v>
      </c>
      <c r="D2532" s="1" t="s">
        <v>2490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2500</v>
      </c>
      <c r="N2532" s="1" t="n">
        <v>4.664</v>
      </c>
      <c r="O2532" s="1" t="n">
        <v>161.54</v>
      </c>
      <c r="P2532" s="1" t="s">
        <v>2455</v>
      </c>
    </row>
    <row r="2533" customFormat="false" ht="15" hidden="false" customHeight="true" outlineLevel="0" collapsed="false">
      <c r="A2533" s="1" t="n">
        <v>2</v>
      </c>
      <c r="B2533" s="75" t="n">
        <v>46204</v>
      </c>
      <c r="C2533" s="1" t="n">
        <v>22</v>
      </c>
      <c r="D2533" s="1" t="s">
        <v>2490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2501</v>
      </c>
      <c r="N2533" s="1" t="n">
        <v>8.295</v>
      </c>
      <c r="O2533" s="1" t="n">
        <v>304.54</v>
      </c>
      <c r="P2533" s="1" t="s">
        <v>2455</v>
      </c>
    </row>
    <row r="2534" customFormat="false" ht="15" hidden="false" customHeight="true" outlineLevel="0" collapsed="false">
      <c r="A2534" s="1" t="n">
        <v>2</v>
      </c>
      <c r="B2534" s="75" t="n">
        <v>46204</v>
      </c>
      <c r="C2534" s="1" t="n">
        <v>22</v>
      </c>
      <c r="D2534" s="1" t="s">
        <v>2490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2502</v>
      </c>
      <c r="N2534" s="1" t="n">
        <v>3.228</v>
      </c>
      <c r="O2534" s="1" t="n">
        <v>120.75</v>
      </c>
      <c r="P2534" s="1" t="s">
        <v>2455</v>
      </c>
    </row>
    <row r="2535" customFormat="false" ht="15" hidden="false" customHeight="true" outlineLevel="0" collapsed="false">
      <c r="A2535" s="1" t="n">
        <v>2</v>
      </c>
      <c r="B2535" s="75" t="n">
        <v>46204</v>
      </c>
      <c r="C2535" s="1" t="n">
        <v>22</v>
      </c>
      <c r="D2535" s="1" t="s">
        <v>2490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2504</v>
      </c>
      <c r="N2535" s="1" t="n">
        <v>1.676</v>
      </c>
      <c r="O2535" s="1" t="n">
        <v>81.27</v>
      </c>
      <c r="P2535" s="1" t="s">
        <v>2455</v>
      </c>
    </row>
    <row r="2536" customFormat="false" ht="15" hidden="false" customHeight="true" outlineLevel="0" collapsed="false">
      <c r="A2536" s="1" t="n">
        <v>2</v>
      </c>
      <c r="B2536" s="75" t="n">
        <v>46204</v>
      </c>
      <c r="C2536" s="1" t="n">
        <v>22</v>
      </c>
      <c r="D2536" s="1" t="s">
        <v>2490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2505</v>
      </c>
      <c r="N2536" s="1" t="n">
        <v>1.322</v>
      </c>
      <c r="O2536" s="1" t="n">
        <v>64.11</v>
      </c>
      <c r="P2536" s="1" t="s">
        <v>2455</v>
      </c>
    </row>
    <row r="2537" customFormat="false" ht="15" hidden="false" customHeight="true" outlineLevel="0" collapsed="false">
      <c r="A2537" s="1" t="n">
        <v>2</v>
      </c>
      <c r="B2537" s="75" t="n">
        <v>46204</v>
      </c>
      <c r="C2537" s="1" t="n">
        <v>22</v>
      </c>
      <c r="D2537" s="1" t="s">
        <v>2490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2673</v>
      </c>
      <c r="N2537" s="1" t="n">
        <v>1.138</v>
      </c>
      <c r="O2537" s="1" t="n">
        <v>23.65</v>
      </c>
      <c r="P2537" s="1" t="s">
        <v>2455</v>
      </c>
    </row>
    <row r="2538" customFormat="false" ht="15" hidden="false" customHeight="true" outlineLevel="0" collapsed="false">
      <c r="A2538" s="1" t="n">
        <v>2</v>
      </c>
      <c r="B2538" s="75" t="n">
        <v>46204</v>
      </c>
      <c r="C2538" s="1" t="n">
        <v>22</v>
      </c>
      <c r="D2538" s="1" t="s">
        <v>2490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2594</v>
      </c>
      <c r="N2538" s="1" t="n">
        <v>2.655</v>
      </c>
      <c r="O2538" s="1" t="n">
        <v>75.26</v>
      </c>
      <c r="P2538" s="1" t="s">
        <v>2455</v>
      </c>
    </row>
    <row r="2539" customFormat="false" ht="15" hidden="false" customHeight="true" outlineLevel="0" collapsed="false">
      <c r="A2539" s="1" t="n">
        <v>2</v>
      </c>
      <c r="B2539" s="75" t="n">
        <v>46204</v>
      </c>
      <c r="C2539" s="1" t="n">
        <v>22</v>
      </c>
      <c r="D2539" s="1" t="s">
        <v>2490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2506</v>
      </c>
      <c r="N2539" s="1" t="n">
        <v>2</v>
      </c>
      <c r="O2539" s="1" t="n">
        <v>60.96</v>
      </c>
      <c r="P2539" s="1" t="s">
        <v>2455</v>
      </c>
    </row>
    <row r="2540" customFormat="false" ht="15" hidden="false" customHeight="true" outlineLevel="0" collapsed="false">
      <c r="A2540" s="1" t="n">
        <v>2</v>
      </c>
      <c r="B2540" s="75" t="n">
        <v>46204</v>
      </c>
      <c r="C2540" s="1" t="n">
        <v>22</v>
      </c>
      <c r="D2540" s="1" t="s">
        <v>2490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2507</v>
      </c>
      <c r="N2540" s="1" t="n">
        <v>1.156</v>
      </c>
      <c r="O2540" s="1" t="n">
        <v>2.39</v>
      </c>
      <c r="P2540" s="1" t="s">
        <v>2455</v>
      </c>
    </row>
    <row r="2541" customFormat="false" ht="15" hidden="false" customHeight="true" outlineLevel="0" collapsed="false">
      <c r="A2541" s="1" t="n">
        <v>2</v>
      </c>
      <c r="B2541" s="75" t="n">
        <v>46204</v>
      </c>
      <c r="C2541" s="1" t="n">
        <v>22</v>
      </c>
      <c r="D2541" s="1" t="s">
        <v>2490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3791</v>
      </c>
      <c r="N2541" s="1" t="n">
        <v>3.496</v>
      </c>
      <c r="O2541" s="1" t="n">
        <v>15.46</v>
      </c>
      <c r="P2541" s="1" t="s">
        <v>2455</v>
      </c>
    </row>
    <row r="2542" customFormat="false" ht="15" hidden="false" customHeight="true" outlineLevel="0" collapsed="false">
      <c r="A2542" s="1" t="n">
        <v>2</v>
      </c>
      <c r="B2542" s="75" t="n">
        <v>46204</v>
      </c>
      <c r="C2542" s="1" t="n">
        <v>22</v>
      </c>
      <c r="D2542" s="1" t="s">
        <v>2490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3791</v>
      </c>
      <c r="N2542" s="1" t="n">
        <v>9.225</v>
      </c>
      <c r="O2542" s="1" t="n">
        <v>31.89</v>
      </c>
      <c r="P2542" s="1" t="s">
        <v>2455</v>
      </c>
    </row>
    <row r="2543" customFormat="false" ht="15" hidden="false" customHeight="true" outlineLevel="0" collapsed="false">
      <c r="A2543" s="1" t="n">
        <v>2</v>
      </c>
      <c r="B2543" s="75" t="n">
        <v>46204</v>
      </c>
      <c r="C2543" s="1" t="n">
        <v>22</v>
      </c>
      <c r="D2543" s="1" t="s">
        <v>2490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2509</v>
      </c>
      <c r="N2543" s="1" t="n">
        <v>0.567</v>
      </c>
      <c r="O2543" s="1" t="n">
        <v>0</v>
      </c>
      <c r="P2543" s="1" t="s">
        <v>2455</v>
      </c>
    </row>
    <row r="2544" customFormat="false" ht="15" hidden="false" customHeight="true" outlineLevel="0" collapsed="false">
      <c r="A2544" s="1" t="n">
        <v>2</v>
      </c>
      <c r="B2544" s="75" t="n">
        <v>46204</v>
      </c>
      <c r="C2544" s="1" t="n">
        <v>22</v>
      </c>
      <c r="D2544" s="1" t="s">
        <v>2490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2674</v>
      </c>
      <c r="N2544" s="1" t="n">
        <v>1.798</v>
      </c>
      <c r="O2544" s="1" t="n">
        <v>48.57</v>
      </c>
      <c r="P2544" s="1" t="s">
        <v>2455</v>
      </c>
    </row>
    <row r="2545" customFormat="false" ht="15" hidden="false" customHeight="true" outlineLevel="0" collapsed="false">
      <c r="A2545" s="1" t="n">
        <v>2</v>
      </c>
      <c r="B2545" s="75" t="n">
        <v>46204</v>
      </c>
      <c r="C2545" s="1" t="n">
        <v>100</v>
      </c>
      <c r="D2545" s="1" t="s">
        <v>2510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2491</v>
      </c>
      <c r="N2545" s="1" t="n">
        <v>2.146</v>
      </c>
      <c r="O2545" s="1" t="n">
        <v>45.62</v>
      </c>
      <c r="P2545" s="1" t="s">
        <v>2455</v>
      </c>
    </row>
    <row r="2546" customFormat="false" ht="15" hidden="false" customHeight="true" outlineLevel="0" collapsed="false">
      <c r="A2546" s="1" t="n">
        <v>2</v>
      </c>
      <c r="B2546" s="75" t="n">
        <v>46204</v>
      </c>
      <c r="C2546" s="1" t="n">
        <v>100</v>
      </c>
      <c r="D2546" s="1" t="s">
        <v>2510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2492</v>
      </c>
      <c r="N2546" s="1" t="n">
        <v>8.565</v>
      </c>
      <c r="O2546" s="1" t="n">
        <v>197.26</v>
      </c>
      <c r="P2546" s="1" t="s">
        <v>2455</v>
      </c>
    </row>
    <row r="2547" customFormat="false" ht="15" hidden="false" customHeight="true" outlineLevel="0" collapsed="false">
      <c r="A2547" s="1" t="n">
        <v>2</v>
      </c>
      <c r="B2547" s="75" t="n">
        <v>46204</v>
      </c>
      <c r="C2547" s="1" t="n">
        <v>100</v>
      </c>
      <c r="D2547" s="1" t="s">
        <v>2510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2493</v>
      </c>
      <c r="N2547" s="1" t="n">
        <v>20.65</v>
      </c>
      <c r="O2547" s="1" t="n">
        <v>548.77</v>
      </c>
      <c r="P2547" s="1" t="s">
        <v>2455</v>
      </c>
    </row>
    <row r="2548" customFormat="false" ht="15" hidden="false" customHeight="true" outlineLevel="0" collapsed="false">
      <c r="A2548" s="1" t="n">
        <v>2</v>
      </c>
      <c r="B2548" s="75" t="n">
        <v>46204</v>
      </c>
      <c r="C2548" s="1" t="n">
        <v>100</v>
      </c>
      <c r="D2548" s="1" t="s">
        <v>2510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2494</v>
      </c>
      <c r="N2548" s="1" t="n">
        <v>13.03</v>
      </c>
      <c r="O2548" s="1" t="n">
        <v>369.36</v>
      </c>
      <c r="P2548" s="1" t="s">
        <v>2455</v>
      </c>
    </row>
    <row r="2549" customFormat="false" ht="15" hidden="false" customHeight="true" outlineLevel="0" collapsed="false">
      <c r="A2549" s="1" t="n">
        <v>2</v>
      </c>
      <c r="B2549" s="75" t="n">
        <v>46204</v>
      </c>
      <c r="C2549" s="1" t="n">
        <v>100</v>
      </c>
      <c r="D2549" s="1" t="s">
        <v>2510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2495</v>
      </c>
      <c r="N2549" s="1" t="n">
        <v>0.672</v>
      </c>
      <c r="O2549" s="1" t="n">
        <v>16.67</v>
      </c>
      <c r="P2549" s="1" t="s">
        <v>2455</v>
      </c>
    </row>
    <row r="2550" customFormat="false" ht="15" hidden="false" customHeight="true" outlineLevel="0" collapsed="false">
      <c r="A2550" s="1" t="n">
        <v>2</v>
      </c>
      <c r="B2550" s="75" t="n">
        <v>46204</v>
      </c>
      <c r="C2550" s="1" t="n">
        <v>100</v>
      </c>
      <c r="D2550" s="1" t="s">
        <v>2510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2497</v>
      </c>
      <c r="N2550" s="1" t="n">
        <v>7.586</v>
      </c>
      <c r="O2550" s="1" t="n">
        <v>201.6</v>
      </c>
      <c r="P2550" s="1" t="s">
        <v>2455</v>
      </c>
    </row>
    <row r="2551" customFormat="false" ht="15" hidden="false" customHeight="true" outlineLevel="0" collapsed="false">
      <c r="A2551" s="1" t="n">
        <v>2</v>
      </c>
      <c r="B2551" s="75" t="n">
        <v>46204</v>
      </c>
      <c r="C2551" s="1" t="n">
        <v>100</v>
      </c>
      <c r="D2551" s="1" t="s">
        <v>2510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2594</v>
      </c>
      <c r="N2551" s="1" t="n">
        <v>2.655</v>
      </c>
      <c r="O2551" s="1" t="n">
        <v>75.26</v>
      </c>
      <c r="P2551" s="1" t="s">
        <v>2455</v>
      </c>
    </row>
    <row r="2552" customFormat="false" ht="15" hidden="false" customHeight="true" outlineLevel="0" collapsed="false">
      <c r="A2552" s="1" t="n">
        <v>2</v>
      </c>
      <c r="B2552" s="75" t="n">
        <v>46204</v>
      </c>
      <c r="C2552" s="1" t="n">
        <v>100</v>
      </c>
      <c r="D2552" s="1" t="s">
        <v>2510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3791</v>
      </c>
      <c r="N2552" s="1" t="n">
        <v>3.496</v>
      </c>
      <c r="O2552" s="1" t="n">
        <v>15.46</v>
      </c>
      <c r="P2552" s="1" t="s">
        <v>2455</v>
      </c>
    </row>
    <row r="2553" customFormat="false" ht="15" hidden="false" customHeight="true" outlineLevel="0" collapsed="false">
      <c r="A2553" s="1" t="n">
        <v>2</v>
      </c>
      <c r="B2553" s="75" t="n">
        <v>46204</v>
      </c>
      <c r="C2553" s="1" t="n">
        <v>100</v>
      </c>
      <c r="D2553" s="1" t="s">
        <v>2510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2491</v>
      </c>
      <c r="N2553" s="1" t="n">
        <v>2.66</v>
      </c>
      <c r="O2553" s="1" t="n">
        <v>44.21</v>
      </c>
      <c r="P2553" s="1" t="s">
        <v>2455</v>
      </c>
    </row>
    <row r="2554" customFormat="false" ht="15" hidden="false" customHeight="true" outlineLevel="0" collapsed="false">
      <c r="A2554" s="1" t="n">
        <v>2</v>
      </c>
      <c r="B2554" s="75" t="n">
        <v>46204</v>
      </c>
      <c r="C2554" s="1" t="n">
        <v>100</v>
      </c>
      <c r="D2554" s="1" t="s">
        <v>2510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2495</v>
      </c>
      <c r="N2554" s="1" t="n">
        <v>9.145</v>
      </c>
      <c r="O2554" s="1" t="n">
        <v>177.35</v>
      </c>
      <c r="P2554" s="1" t="s">
        <v>2455</v>
      </c>
    </row>
    <row r="2555" customFormat="false" ht="15" hidden="false" customHeight="true" outlineLevel="0" collapsed="false">
      <c r="A2555" s="1" t="n">
        <v>2</v>
      </c>
      <c r="B2555" s="75" t="n">
        <v>46204</v>
      </c>
      <c r="C2555" s="1" t="n">
        <v>100</v>
      </c>
      <c r="D2555" s="1" t="s">
        <v>2510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2496</v>
      </c>
      <c r="N2555" s="1" t="n">
        <v>2</v>
      </c>
      <c r="O2555" s="1" t="n">
        <v>47.1</v>
      </c>
      <c r="P2555" s="1" t="s">
        <v>2455</v>
      </c>
    </row>
    <row r="2556" customFormat="false" ht="15" hidden="false" customHeight="true" outlineLevel="0" collapsed="false">
      <c r="A2556" s="1" t="n">
        <v>2</v>
      </c>
      <c r="B2556" s="75" t="n">
        <v>46204</v>
      </c>
      <c r="C2556" s="1" t="n">
        <v>100</v>
      </c>
      <c r="D2556" s="1" t="s">
        <v>2510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2497</v>
      </c>
      <c r="N2556" s="1" t="n">
        <v>1.266</v>
      </c>
      <c r="O2556" s="1" t="n">
        <v>26.31</v>
      </c>
      <c r="P2556" s="1" t="s">
        <v>2455</v>
      </c>
    </row>
    <row r="2557" customFormat="false" ht="15" hidden="false" customHeight="true" outlineLevel="0" collapsed="false">
      <c r="A2557" s="1" t="n">
        <v>2</v>
      </c>
      <c r="B2557" s="75" t="n">
        <v>46204</v>
      </c>
      <c r="C2557" s="1" t="n">
        <v>100</v>
      </c>
      <c r="D2557" s="1" t="s">
        <v>2510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2498</v>
      </c>
      <c r="N2557" s="1" t="n">
        <v>9.355</v>
      </c>
      <c r="O2557" s="1" t="n">
        <v>252.72</v>
      </c>
      <c r="P2557" s="1" t="s">
        <v>2455</v>
      </c>
    </row>
    <row r="2558" customFormat="false" ht="15" hidden="false" customHeight="true" outlineLevel="0" collapsed="false">
      <c r="A2558" s="1" t="n">
        <v>2</v>
      </c>
      <c r="B2558" s="75" t="n">
        <v>46204</v>
      </c>
      <c r="C2558" s="1" t="n">
        <v>100</v>
      </c>
      <c r="D2558" s="1" t="s">
        <v>2510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2499</v>
      </c>
      <c r="N2558" s="1" t="n">
        <v>7.305</v>
      </c>
      <c r="O2558" s="1" t="n">
        <v>222.64</v>
      </c>
      <c r="P2558" s="1" t="s">
        <v>2455</v>
      </c>
    </row>
    <row r="2559" customFormat="false" ht="15" hidden="false" customHeight="true" outlineLevel="0" collapsed="false">
      <c r="A2559" s="1" t="n">
        <v>2</v>
      </c>
      <c r="B2559" s="75" t="n">
        <v>46204</v>
      </c>
      <c r="C2559" s="1" t="n">
        <v>100</v>
      </c>
      <c r="D2559" s="1" t="s">
        <v>2510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2500</v>
      </c>
      <c r="N2559" s="1" t="n">
        <v>4.664</v>
      </c>
      <c r="O2559" s="1" t="n">
        <v>161.54</v>
      </c>
      <c r="P2559" s="1" t="s">
        <v>2455</v>
      </c>
    </row>
    <row r="2560" customFormat="false" ht="15" hidden="false" customHeight="true" outlineLevel="0" collapsed="false">
      <c r="A2560" s="1" t="n">
        <v>2</v>
      </c>
      <c r="B2560" s="75" t="n">
        <v>46204</v>
      </c>
      <c r="C2560" s="1" t="n">
        <v>100</v>
      </c>
      <c r="D2560" s="1" t="s">
        <v>2510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2501</v>
      </c>
      <c r="N2560" s="1" t="n">
        <v>8.295</v>
      </c>
      <c r="O2560" s="1" t="n">
        <v>304.54</v>
      </c>
      <c r="P2560" s="1" t="s">
        <v>2455</v>
      </c>
    </row>
    <row r="2561" customFormat="false" ht="15" hidden="false" customHeight="true" outlineLevel="0" collapsed="false">
      <c r="A2561" s="1" t="n">
        <v>2</v>
      </c>
      <c r="B2561" s="75" t="n">
        <v>46204</v>
      </c>
      <c r="C2561" s="1" t="n">
        <v>100</v>
      </c>
      <c r="D2561" s="1" t="s">
        <v>2510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2502</v>
      </c>
      <c r="N2561" s="1" t="n">
        <v>3.228</v>
      </c>
      <c r="O2561" s="1" t="n">
        <v>120.75</v>
      </c>
      <c r="P2561" s="1" t="s">
        <v>2455</v>
      </c>
    </row>
    <row r="2562" customFormat="false" ht="15" hidden="false" customHeight="true" outlineLevel="0" collapsed="false">
      <c r="A2562" s="1" t="n">
        <v>2</v>
      </c>
      <c r="B2562" s="75" t="n">
        <v>46204</v>
      </c>
      <c r="C2562" s="1" t="n">
        <v>100</v>
      </c>
      <c r="D2562" s="1" t="s">
        <v>2510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2504</v>
      </c>
      <c r="N2562" s="1" t="n">
        <v>1.676</v>
      </c>
      <c r="O2562" s="1" t="n">
        <v>81.27</v>
      </c>
      <c r="P2562" s="1" t="s">
        <v>2455</v>
      </c>
    </row>
    <row r="2563" customFormat="false" ht="15" hidden="false" customHeight="true" outlineLevel="0" collapsed="false">
      <c r="A2563" s="1" t="n">
        <v>2</v>
      </c>
      <c r="B2563" s="75" t="n">
        <v>46204</v>
      </c>
      <c r="C2563" s="1" t="n">
        <v>100</v>
      </c>
      <c r="D2563" s="1" t="s">
        <v>2510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2505</v>
      </c>
      <c r="N2563" s="1" t="n">
        <v>1.322</v>
      </c>
      <c r="O2563" s="1" t="n">
        <v>64.11</v>
      </c>
      <c r="P2563" s="1" t="s">
        <v>2455</v>
      </c>
    </row>
    <row r="2564" customFormat="false" ht="15" hidden="false" customHeight="true" outlineLevel="0" collapsed="false">
      <c r="A2564" s="1" t="n">
        <v>2</v>
      </c>
      <c r="B2564" s="75" t="n">
        <v>46204</v>
      </c>
      <c r="C2564" s="1" t="n">
        <v>100</v>
      </c>
      <c r="D2564" s="1" t="s">
        <v>2510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2673</v>
      </c>
      <c r="N2564" s="1" t="n">
        <v>1.138</v>
      </c>
      <c r="O2564" s="1" t="n">
        <v>23.65</v>
      </c>
      <c r="P2564" s="1" t="s">
        <v>2455</v>
      </c>
    </row>
    <row r="2565" customFormat="false" ht="15" hidden="false" customHeight="true" outlineLevel="0" collapsed="false">
      <c r="A2565" s="1" t="n">
        <v>2</v>
      </c>
      <c r="B2565" s="75" t="n">
        <v>46204</v>
      </c>
      <c r="C2565" s="1" t="n">
        <v>100</v>
      </c>
      <c r="D2565" s="1" t="s">
        <v>2510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2506</v>
      </c>
      <c r="N2565" s="1" t="n">
        <v>2</v>
      </c>
      <c r="O2565" s="1" t="n">
        <v>60.96</v>
      </c>
      <c r="P2565" s="1" t="s">
        <v>2455</v>
      </c>
    </row>
    <row r="2566" customFormat="false" ht="15" hidden="false" customHeight="true" outlineLevel="0" collapsed="false">
      <c r="A2566" s="1" t="n">
        <v>2</v>
      </c>
      <c r="B2566" s="75" t="n">
        <v>46204</v>
      </c>
      <c r="C2566" s="1" t="n">
        <v>100</v>
      </c>
      <c r="D2566" s="1" t="s">
        <v>2510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2507</v>
      </c>
      <c r="N2566" s="1" t="n">
        <v>1.156</v>
      </c>
      <c r="O2566" s="1" t="n">
        <v>2.39</v>
      </c>
      <c r="P2566" s="1" t="s">
        <v>2455</v>
      </c>
    </row>
    <row r="2567" customFormat="false" ht="15" hidden="false" customHeight="true" outlineLevel="0" collapsed="false">
      <c r="A2567" s="1" t="n">
        <v>2</v>
      </c>
      <c r="B2567" s="75" t="n">
        <v>46204</v>
      </c>
      <c r="C2567" s="1" t="n">
        <v>100</v>
      </c>
      <c r="D2567" s="1" t="s">
        <v>2510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3791</v>
      </c>
      <c r="N2567" s="1" t="n">
        <v>9.225</v>
      </c>
      <c r="O2567" s="1" t="n">
        <v>31.89</v>
      </c>
      <c r="P2567" s="1" t="s">
        <v>2455</v>
      </c>
    </row>
    <row r="2568" customFormat="false" ht="15" hidden="false" customHeight="true" outlineLevel="0" collapsed="false">
      <c r="A2568" s="1" t="n">
        <v>2</v>
      </c>
      <c r="B2568" s="75" t="n">
        <v>46204</v>
      </c>
      <c r="C2568" s="1" t="n">
        <v>100</v>
      </c>
      <c r="D2568" s="1" t="s">
        <v>2510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2509</v>
      </c>
      <c r="N2568" s="1" t="n">
        <v>0.567</v>
      </c>
      <c r="O2568" s="1" t="n">
        <v>0</v>
      </c>
      <c r="P2568" s="1" t="s">
        <v>2455</v>
      </c>
    </row>
    <row r="2569" customFormat="false" ht="15" hidden="false" customHeight="true" outlineLevel="0" collapsed="false">
      <c r="A2569" s="1" t="n">
        <v>2</v>
      </c>
      <c r="B2569" s="75" t="n">
        <v>46204</v>
      </c>
      <c r="C2569" s="1" t="n">
        <v>100</v>
      </c>
      <c r="D2569" s="1" t="s">
        <v>2510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2674</v>
      </c>
      <c r="N2569" s="1" t="n">
        <v>1.798</v>
      </c>
      <c r="O2569" s="1" t="n">
        <v>48.57</v>
      </c>
      <c r="P2569" s="1" t="s">
        <v>2455</v>
      </c>
    </row>
    <row r="2570" customFormat="false" ht="15" hidden="false" customHeight="true" outlineLevel="0" collapsed="false">
      <c r="A2570" s="1" t="n">
        <v>2</v>
      </c>
      <c r="B2570" s="75" t="n">
        <v>46204</v>
      </c>
      <c r="C2570" s="1" t="n">
        <v>171</v>
      </c>
      <c r="D2570" s="1" t="s">
        <v>3028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3811</v>
      </c>
      <c r="N2570" s="1" t="n">
        <v>1</v>
      </c>
      <c r="O2570" s="1" t="n">
        <v>26.83</v>
      </c>
      <c r="P2570" s="1" t="s">
        <v>3030</v>
      </c>
    </row>
    <row r="2571" customFormat="false" ht="15" hidden="false" customHeight="true" outlineLevel="0" collapsed="false">
      <c r="A2571" s="1" t="n">
        <v>2</v>
      </c>
      <c r="B2571" s="75" t="n">
        <v>46205</v>
      </c>
      <c r="C2571" s="1" t="n">
        <v>1</v>
      </c>
      <c r="D2571" s="1" t="s">
        <v>2453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3812</v>
      </c>
      <c r="N2571" s="1" t="n">
        <v>10</v>
      </c>
      <c r="O2571" s="1" t="n">
        <v>321.9</v>
      </c>
      <c r="P2571" s="1" t="s">
        <v>2455</v>
      </c>
    </row>
    <row r="2572" customFormat="false" ht="15" hidden="false" customHeight="true" outlineLevel="0" collapsed="false">
      <c r="A2572" s="1" t="n">
        <v>2</v>
      </c>
      <c r="B2572" s="75" t="n">
        <v>46205</v>
      </c>
      <c r="C2572" s="1" t="n">
        <v>1</v>
      </c>
      <c r="D2572" s="1" t="s">
        <v>2453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3813</v>
      </c>
      <c r="N2572" s="1" t="n">
        <v>10</v>
      </c>
      <c r="O2572" s="1" t="n">
        <v>209.4</v>
      </c>
      <c r="P2572" s="1" t="s">
        <v>2455</v>
      </c>
    </row>
    <row r="2573" customFormat="false" ht="15" hidden="false" customHeight="true" outlineLevel="0" collapsed="false">
      <c r="A2573" s="1" t="n">
        <v>2</v>
      </c>
      <c r="B2573" s="75" t="n">
        <v>46205</v>
      </c>
      <c r="C2573" s="1" t="n">
        <v>1</v>
      </c>
      <c r="D2573" s="1" t="s">
        <v>2453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3814</v>
      </c>
      <c r="N2573" s="1" t="n">
        <v>12</v>
      </c>
      <c r="O2573" s="1" t="n">
        <v>54.96</v>
      </c>
      <c r="P2573" s="1" t="s">
        <v>2455</v>
      </c>
    </row>
    <row r="2574" customFormat="false" ht="15" hidden="false" customHeight="true" outlineLevel="0" collapsed="false">
      <c r="A2574" s="1" t="n">
        <v>2</v>
      </c>
      <c r="B2574" s="75" t="n">
        <v>46205</v>
      </c>
      <c r="C2574" s="1" t="n">
        <v>1</v>
      </c>
      <c r="D2574" s="1" t="s">
        <v>2453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3815</v>
      </c>
      <c r="N2574" s="1" t="n">
        <v>20</v>
      </c>
      <c r="O2574" s="1" t="n">
        <v>144.8</v>
      </c>
      <c r="P2574" s="1" t="s">
        <v>2455</v>
      </c>
    </row>
    <row r="2575" customFormat="false" ht="15" hidden="false" customHeight="true" outlineLevel="0" collapsed="false">
      <c r="A2575" s="1" t="n">
        <v>2</v>
      </c>
      <c r="B2575" s="75" t="n">
        <v>46205</v>
      </c>
      <c r="C2575" s="1" t="n">
        <v>1</v>
      </c>
      <c r="D2575" s="1" t="s">
        <v>2453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3816</v>
      </c>
      <c r="N2575" s="1" t="n">
        <v>60</v>
      </c>
      <c r="O2575" s="1" t="n">
        <v>70.8</v>
      </c>
      <c r="P2575" s="1" t="s">
        <v>2455</v>
      </c>
    </row>
    <row r="2576" customFormat="false" ht="15" hidden="false" customHeight="true" outlineLevel="0" collapsed="false">
      <c r="A2576" s="1" t="n">
        <v>2</v>
      </c>
      <c r="B2576" s="75" t="n">
        <v>46205</v>
      </c>
      <c r="C2576" s="1" t="n">
        <v>1</v>
      </c>
      <c r="D2576" s="1" t="s">
        <v>2453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3817</v>
      </c>
      <c r="N2576" s="1" t="n">
        <v>60</v>
      </c>
      <c r="O2576" s="1" t="n">
        <v>90</v>
      </c>
      <c r="P2576" s="1" t="s">
        <v>2455</v>
      </c>
    </row>
    <row r="2577" customFormat="false" ht="15" hidden="false" customHeight="true" outlineLevel="0" collapsed="false">
      <c r="A2577" s="1" t="n">
        <v>2</v>
      </c>
      <c r="B2577" s="75" t="n">
        <v>46205</v>
      </c>
      <c r="C2577" s="1" t="n">
        <v>1</v>
      </c>
      <c r="D2577" s="1" t="s">
        <v>2453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3818</v>
      </c>
      <c r="N2577" s="1" t="n">
        <v>6</v>
      </c>
      <c r="O2577" s="1" t="n">
        <v>140.7</v>
      </c>
      <c r="P2577" s="1" t="s">
        <v>2455</v>
      </c>
    </row>
    <row r="2578" customFormat="false" ht="15" hidden="false" customHeight="true" outlineLevel="0" collapsed="false">
      <c r="A2578" s="1" t="n">
        <v>2</v>
      </c>
      <c r="B2578" s="75" t="n">
        <v>46205</v>
      </c>
      <c r="C2578" s="1" t="n">
        <v>1</v>
      </c>
      <c r="D2578" s="1" t="s">
        <v>2453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3819</v>
      </c>
      <c r="N2578" s="1" t="n">
        <v>12</v>
      </c>
      <c r="O2578" s="1" t="n">
        <v>114.6</v>
      </c>
      <c r="P2578" s="1" t="s">
        <v>2455</v>
      </c>
    </row>
    <row r="2579" customFormat="false" ht="15" hidden="false" customHeight="true" outlineLevel="0" collapsed="false">
      <c r="A2579" s="1" t="n">
        <v>2</v>
      </c>
      <c r="B2579" s="75" t="n">
        <v>46205</v>
      </c>
      <c r="C2579" s="1" t="n">
        <v>1</v>
      </c>
      <c r="D2579" s="1" t="s">
        <v>2453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3820</v>
      </c>
      <c r="N2579" s="1" t="n">
        <v>12</v>
      </c>
      <c r="O2579" s="1" t="n">
        <v>238.2</v>
      </c>
      <c r="P2579" s="1" t="s">
        <v>2455</v>
      </c>
    </row>
    <row r="2580" customFormat="false" ht="15" hidden="false" customHeight="true" outlineLevel="0" collapsed="false">
      <c r="A2580" s="1" t="n">
        <v>2</v>
      </c>
      <c r="B2580" s="75" t="n">
        <v>46205</v>
      </c>
      <c r="C2580" s="1" t="n">
        <v>1</v>
      </c>
      <c r="D2580" s="1" t="s">
        <v>2453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3821</v>
      </c>
      <c r="N2580" s="1" t="n">
        <v>10</v>
      </c>
      <c r="O2580" s="1" t="n">
        <v>159.9</v>
      </c>
      <c r="P2580" s="1" t="s">
        <v>2455</v>
      </c>
    </row>
    <row r="2581" customFormat="false" ht="15" hidden="false" customHeight="true" outlineLevel="0" collapsed="false">
      <c r="A2581" s="1" t="n">
        <v>2</v>
      </c>
      <c r="B2581" s="75" t="n">
        <v>46205</v>
      </c>
      <c r="C2581" s="1" t="n">
        <v>1</v>
      </c>
      <c r="D2581" s="1" t="s">
        <v>2453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3822</v>
      </c>
      <c r="N2581" s="1" t="n">
        <v>10</v>
      </c>
      <c r="O2581" s="1" t="n">
        <v>75.4</v>
      </c>
      <c r="P2581" s="1" t="s">
        <v>2455</v>
      </c>
    </row>
    <row r="2582" customFormat="false" ht="15" hidden="false" customHeight="true" outlineLevel="0" collapsed="false">
      <c r="A2582" s="1" t="n">
        <v>2</v>
      </c>
      <c r="B2582" s="75" t="n">
        <v>46205</v>
      </c>
      <c r="C2582" s="1" t="n">
        <v>1</v>
      </c>
      <c r="D2582" s="1" t="s">
        <v>2453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3823</v>
      </c>
      <c r="N2582" s="1" t="n">
        <v>50</v>
      </c>
      <c r="O2582" s="1" t="n">
        <v>35.5</v>
      </c>
      <c r="P2582" s="1" t="s">
        <v>2455</v>
      </c>
    </row>
    <row r="2583" customFormat="false" ht="15" hidden="false" customHeight="true" outlineLevel="0" collapsed="false">
      <c r="A2583" s="1" t="n">
        <v>2</v>
      </c>
      <c r="B2583" s="75" t="n">
        <v>46205</v>
      </c>
      <c r="C2583" s="1" t="n">
        <v>1</v>
      </c>
      <c r="D2583" s="1" t="s">
        <v>2453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3824</v>
      </c>
      <c r="N2583" s="1" t="n">
        <v>10</v>
      </c>
      <c r="O2583" s="1" t="n">
        <v>77.7</v>
      </c>
      <c r="P2583" s="1" t="s">
        <v>2455</v>
      </c>
    </row>
    <row r="2584" customFormat="false" ht="15" hidden="false" customHeight="true" outlineLevel="0" collapsed="false">
      <c r="A2584" s="1" t="n">
        <v>2</v>
      </c>
      <c r="B2584" s="75" t="n">
        <v>46205</v>
      </c>
      <c r="C2584" s="1" t="n">
        <v>1</v>
      </c>
      <c r="D2584" s="1" t="s">
        <v>2453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3825</v>
      </c>
      <c r="N2584" s="1" t="n">
        <v>10</v>
      </c>
      <c r="O2584" s="1" t="n">
        <v>69.6</v>
      </c>
      <c r="P2584" s="1" t="s">
        <v>2455</v>
      </c>
    </row>
    <row r="2585" customFormat="false" ht="15" hidden="false" customHeight="true" outlineLevel="0" collapsed="false">
      <c r="A2585" s="1" t="n">
        <v>2</v>
      </c>
      <c r="B2585" s="75" t="n">
        <v>46205</v>
      </c>
      <c r="C2585" s="1" t="n">
        <v>1</v>
      </c>
      <c r="D2585" s="1" t="s">
        <v>2453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3826</v>
      </c>
      <c r="N2585" s="1" t="n">
        <v>10</v>
      </c>
      <c r="O2585" s="1" t="n">
        <v>106.9</v>
      </c>
      <c r="P2585" s="1" t="s">
        <v>2455</v>
      </c>
    </row>
    <row r="2586" customFormat="false" ht="15" hidden="false" customHeight="true" outlineLevel="0" collapsed="false">
      <c r="A2586" s="1" t="n">
        <v>2</v>
      </c>
      <c r="B2586" s="75" t="n">
        <v>46205</v>
      </c>
      <c r="C2586" s="1" t="n">
        <v>1</v>
      </c>
      <c r="D2586" s="1" t="s">
        <v>2453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3827</v>
      </c>
      <c r="N2586" s="1" t="n">
        <v>50</v>
      </c>
      <c r="O2586" s="1" t="n">
        <v>219.69</v>
      </c>
      <c r="P2586" s="1" t="s">
        <v>2455</v>
      </c>
    </row>
    <row r="2587" customFormat="false" ht="15" hidden="false" customHeight="true" outlineLevel="0" collapsed="false">
      <c r="A2587" s="1" t="n">
        <v>2</v>
      </c>
      <c r="B2587" s="75" t="n">
        <v>46205</v>
      </c>
      <c r="C2587" s="1" t="n">
        <v>1</v>
      </c>
      <c r="D2587" s="1" t="s">
        <v>2453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3828</v>
      </c>
      <c r="N2587" s="1" t="n">
        <v>20</v>
      </c>
      <c r="O2587" s="1" t="n">
        <v>131.4</v>
      </c>
      <c r="P2587" s="1" t="s">
        <v>2455</v>
      </c>
    </row>
    <row r="2588" customFormat="false" ht="15" hidden="false" customHeight="true" outlineLevel="0" collapsed="false">
      <c r="A2588" s="1" t="n">
        <v>2</v>
      </c>
      <c r="B2588" s="75" t="n">
        <v>46205</v>
      </c>
      <c r="C2588" s="1" t="n">
        <v>1</v>
      </c>
      <c r="D2588" s="1" t="s">
        <v>2453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3829</v>
      </c>
      <c r="N2588" s="1" t="n">
        <v>500</v>
      </c>
      <c r="O2588" s="1" t="n">
        <v>69.5</v>
      </c>
      <c r="P2588" s="1" t="s">
        <v>2455</v>
      </c>
    </row>
    <row r="2589" customFormat="false" ht="15" hidden="false" customHeight="true" outlineLevel="0" collapsed="false">
      <c r="A2589" s="1" t="n">
        <v>2</v>
      </c>
      <c r="B2589" s="75" t="n">
        <v>46205</v>
      </c>
      <c r="C2589" s="1" t="n">
        <v>1</v>
      </c>
      <c r="D2589" s="1" t="s">
        <v>2453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3830</v>
      </c>
      <c r="N2589" s="1" t="n">
        <v>12</v>
      </c>
      <c r="O2589" s="1" t="n">
        <v>40.68</v>
      </c>
      <c r="P2589" s="1" t="s">
        <v>2455</v>
      </c>
    </row>
    <row r="2590" customFormat="false" ht="15" hidden="false" customHeight="true" outlineLevel="0" collapsed="false">
      <c r="A2590" s="1" t="n">
        <v>2</v>
      </c>
      <c r="B2590" s="75" t="n">
        <v>46205</v>
      </c>
      <c r="C2590" s="1" t="n">
        <v>1</v>
      </c>
      <c r="D2590" s="1" t="s">
        <v>2453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3831</v>
      </c>
      <c r="N2590" s="1" t="n">
        <v>36</v>
      </c>
      <c r="O2590" s="1" t="n">
        <v>133.2</v>
      </c>
      <c r="P2590" s="1" t="s">
        <v>2455</v>
      </c>
    </row>
    <row r="2591" customFormat="false" ht="15" hidden="false" customHeight="true" outlineLevel="0" collapsed="false">
      <c r="A2591" s="1" t="n">
        <v>2</v>
      </c>
      <c r="B2591" s="75" t="n">
        <v>46205</v>
      </c>
      <c r="C2591" s="1" t="n">
        <v>1</v>
      </c>
      <c r="D2591" s="1" t="s">
        <v>2453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3832</v>
      </c>
      <c r="N2591" s="1" t="n">
        <v>3</v>
      </c>
      <c r="O2591" s="1" t="n">
        <v>95.4</v>
      </c>
      <c r="P2591" s="1" t="s">
        <v>2455</v>
      </c>
    </row>
    <row r="2592" customFormat="false" ht="15" hidden="false" customHeight="true" outlineLevel="0" collapsed="false">
      <c r="A2592" s="1" t="n">
        <v>2</v>
      </c>
      <c r="B2592" s="75" t="n">
        <v>46205</v>
      </c>
      <c r="C2592" s="1" t="n">
        <v>1</v>
      </c>
      <c r="D2592" s="1" t="s">
        <v>2453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3832</v>
      </c>
      <c r="N2592" s="1" t="n">
        <v>3</v>
      </c>
      <c r="O2592" s="1" t="n">
        <v>69.03</v>
      </c>
      <c r="P2592" s="1" t="s">
        <v>2455</v>
      </c>
    </row>
    <row r="2593" customFormat="false" ht="15" hidden="false" customHeight="true" outlineLevel="0" collapsed="false">
      <c r="A2593" s="1" t="n">
        <v>2</v>
      </c>
      <c r="B2593" s="75" t="n">
        <v>46205</v>
      </c>
      <c r="C2593" s="1" t="n">
        <v>1</v>
      </c>
      <c r="D2593" s="1" t="s">
        <v>2453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3833</v>
      </c>
      <c r="N2593" s="1" t="n">
        <v>36</v>
      </c>
      <c r="O2593" s="1" t="n">
        <v>69.12</v>
      </c>
      <c r="P2593" s="1" t="s">
        <v>2455</v>
      </c>
    </row>
    <row r="2594" customFormat="false" ht="15" hidden="false" customHeight="true" outlineLevel="0" collapsed="false">
      <c r="A2594" s="1" t="n">
        <v>2</v>
      </c>
      <c r="B2594" s="75" t="n">
        <v>46205</v>
      </c>
      <c r="C2594" s="1" t="n">
        <v>1</v>
      </c>
      <c r="D2594" s="1" t="s">
        <v>2453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3834</v>
      </c>
      <c r="N2594" s="1" t="n">
        <v>20</v>
      </c>
      <c r="O2594" s="1" t="n">
        <v>35.4</v>
      </c>
      <c r="P2594" s="1" t="s">
        <v>2455</v>
      </c>
    </row>
    <row r="2595" customFormat="false" ht="15" hidden="false" customHeight="true" outlineLevel="0" collapsed="false">
      <c r="A2595" s="1" t="n">
        <v>2</v>
      </c>
      <c r="B2595" s="75" t="n">
        <v>46205</v>
      </c>
      <c r="C2595" s="1" t="n">
        <v>1</v>
      </c>
      <c r="D2595" s="1" t="s">
        <v>2453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3835</v>
      </c>
      <c r="N2595" s="1" t="n">
        <v>60</v>
      </c>
      <c r="O2595" s="1" t="n">
        <v>101.58</v>
      </c>
      <c r="P2595" s="1" t="s">
        <v>2455</v>
      </c>
    </row>
    <row r="2596" customFormat="false" ht="15" hidden="false" customHeight="true" outlineLevel="0" collapsed="false">
      <c r="A2596" s="1" t="n">
        <v>2</v>
      </c>
      <c r="B2596" s="75" t="n">
        <v>46205</v>
      </c>
      <c r="C2596" s="1" t="n">
        <v>1</v>
      </c>
      <c r="D2596" s="1" t="s">
        <v>2453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3836</v>
      </c>
      <c r="N2596" s="1" t="n">
        <v>12</v>
      </c>
      <c r="O2596" s="1" t="n">
        <v>70.2</v>
      </c>
      <c r="P2596" s="1" t="s">
        <v>2455</v>
      </c>
    </row>
    <row r="2597" customFormat="false" ht="15" hidden="false" customHeight="true" outlineLevel="0" collapsed="false">
      <c r="A2597" s="1" t="n">
        <v>2</v>
      </c>
      <c r="B2597" s="75" t="n">
        <v>46205</v>
      </c>
      <c r="C2597" s="1" t="n">
        <v>1</v>
      </c>
      <c r="D2597" s="1" t="s">
        <v>2453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3837</v>
      </c>
      <c r="N2597" s="1" t="n">
        <v>6</v>
      </c>
      <c r="O2597" s="1" t="n">
        <v>70.92</v>
      </c>
      <c r="P2597" s="1" t="s">
        <v>2455</v>
      </c>
    </row>
    <row r="2598" customFormat="false" ht="15" hidden="false" customHeight="true" outlineLevel="0" collapsed="false">
      <c r="A2598" s="1" t="n">
        <v>2</v>
      </c>
      <c r="B2598" s="75" t="n">
        <v>46205</v>
      </c>
      <c r="C2598" s="1" t="n">
        <v>1</v>
      </c>
      <c r="D2598" s="1" t="s">
        <v>2453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3838</v>
      </c>
      <c r="N2598" s="1" t="n">
        <v>12</v>
      </c>
      <c r="O2598" s="1" t="n">
        <v>86.76</v>
      </c>
      <c r="P2598" s="1" t="s">
        <v>2455</v>
      </c>
    </row>
    <row r="2599" customFormat="false" ht="15" hidden="false" customHeight="true" outlineLevel="0" collapsed="false">
      <c r="A2599" s="1" t="n">
        <v>2</v>
      </c>
      <c r="B2599" s="75" t="n">
        <v>46205</v>
      </c>
      <c r="C2599" s="1" t="n">
        <v>1</v>
      </c>
      <c r="D2599" s="1" t="s">
        <v>2453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3838</v>
      </c>
      <c r="N2599" s="1" t="n">
        <v>12</v>
      </c>
      <c r="O2599" s="1" t="n">
        <v>70.08</v>
      </c>
      <c r="P2599" s="1" t="s">
        <v>2455</v>
      </c>
    </row>
    <row r="2600" customFormat="false" ht="15" hidden="false" customHeight="true" outlineLevel="0" collapsed="false">
      <c r="A2600" s="1" t="n">
        <v>2</v>
      </c>
      <c r="B2600" s="75" t="n">
        <v>46205</v>
      </c>
      <c r="C2600" s="1" t="n">
        <v>1</v>
      </c>
      <c r="D2600" s="1" t="s">
        <v>2453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3839</v>
      </c>
      <c r="N2600" s="1" t="n">
        <v>10</v>
      </c>
      <c r="O2600" s="1" t="n">
        <v>82.7</v>
      </c>
      <c r="P2600" s="1" t="s">
        <v>2455</v>
      </c>
    </row>
    <row r="2601" customFormat="false" ht="15" hidden="false" customHeight="true" outlineLevel="0" collapsed="false">
      <c r="A2601" s="1" t="n">
        <v>2</v>
      </c>
      <c r="B2601" s="75" t="n">
        <v>46205</v>
      </c>
      <c r="C2601" s="1" t="n">
        <v>1</v>
      </c>
      <c r="D2601" s="1" t="s">
        <v>2453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3840</v>
      </c>
      <c r="N2601" s="1" t="n">
        <v>25</v>
      </c>
      <c r="O2601" s="1" t="n">
        <v>66.5</v>
      </c>
      <c r="P2601" s="1" t="s">
        <v>2455</v>
      </c>
    </row>
    <row r="2602" customFormat="false" ht="15" hidden="false" customHeight="true" outlineLevel="0" collapsed="false">
      <c r="A2602" s="1" t="n">
        <v>2</v>
      </c>
      <c r="B2602" s="75" t="n">
        <v>46205</v>
      </c>
      <c r="C2602" s="1" t="n">
        <v>1</v>
      </c>
      <c r="D2602" s="1" t="s">
        <v>2453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3841</v>
      </c>
      <c r="N2602" s="1" t="n">
        <v>6</v>
      </c>
      <c r="O2602" s="1" t="n">
        <v>123</v>
      </c>
      <c r="P2602" s="1" t="s">
        <v>2455</v>
      </c>
    </row>
    <row r="2603" customFormat="false" ht="15" hidden="false" customHeight="true" outlineLevel="0" collapsed="false">
      <c r="A2603" s="1" t="n">
        <v>2</v>
      </c>
      <c r="B2603" s="75" t="n">
        <v>46205</v>
      </c>
      <c r="C2603" s="1" t="n">
        <v>1</v>
      </c>
      <c r="D2603" s="1" t="s">
        <v>2453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3842</v>
      </c>
      <c r="N2603" s="1" t="n">
        <v>24</v>
      </c>
      <c r="O2603" s="1" t="n">
        <v>68.64</v>
      </c>
      <c r="P2603" s="1" t="s">
        <v>2455</v>
      </c>
    </row>
    <row r="2604" customFormat="false" ht="15" hidden="false" customHeight="true" outlineLevel="0" collapsed="false">
      <c r="A2604" s="1" t="n">
        <v>2</v>
      </c>
      <c r="B2604" s="75" t="n">
        <v>46205</v>
      </c>
      <c r="C2604" s="1" t="n">
        <v>1</v>
      </c>
      <c r="D2604" s="1" t="s">
        <v>2453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3843</v>
      </c>
      <c r="N2604" s="1" t="n">
        <v>20</v>
      </c>
      <c r="O2604" s="1" t="n">
        <v>89</v>
      </c>
      <c r="P2604" s="1" t="s">
        <v>2455</v>
      </c>
    </row>
    <row r="2605" customFormat="false" ht="15" hidden="false" customHeight="true" outlineLevel="0" collapsed="false">
      <c r="A2605" s="1" t="n">
        <v>2</v>
      </c>
      <c r="B2605" s="75" t="n">
        <v>46205</v>
      </c>
      <c r="C2605" s="1" t="n">
        <v>1</v>
      </c>
      <c r="D2605" s="1" t="s">
        <v>2453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3844</v>
      </c>
      <c r="N2605" s="1" t="n">
        <v>20</v>
      </c>
      <c r="O2605" s="1" t="n">
        <v>118</v>
      </c>
      <c r="P2605" s="1" t="s">
        <v>2455</v>
      </c>
    </row>
    <row r="2606" customFormat="false" ht="15" hidden="false" customHeight="true" outlineLevel="0" collapsed="false">
      <c r="A2606" s="1" t="n">
        <v>2</v>
      </c>
      <c r="B2606" s="75" t="n">
        <v>46205</v>
      </c>
      <c r="C2606" s="1" t="n">
        <v>1</v>
      </c>
      <c r="D2606" s="1" t="s">
        <v>2453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3845</v>
      </c>
      <c r="N2606" s="1" t="n">
        <v>30</v>
      </c>
      <c r="O2606" s="1" t="n">
        <v>121.5</v>
      </c>
      <c r="P2606" s="1" t="s">
        <v>2455</v>
      </c>
    </row>
    <row r="2607" customFormat="false" ht="15" hidden="false" customHeight="true" outlineLevel="0" collapsed="false">
      <c r="A2607" s="1" t="n">
        <v>2</v>
      </c>
      <c r="B2607" s="75" t="n">
        <v>46205</v>
      </c>
      <c r="C2607" s="1" t="n">
        <v>1</v>
      </c>
      <c r="D2607" s="1" t="s">
        <v>2453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3846</v>
      </c>
      <c r="N2607" s="1" t="n">
        <v>25</v>
      </c>
      <c r="O2607" s="1" t="n">
        <v>165.5</v>
      </c>
      <c r="P2607" s="1" t="s">
        <v>2455</v>
      </c>
    </row>
    <row r="2608" customFormat="false" ht="15" hidden="false" customHeight="true" outlineLevel="0" collapsed="false">
      <c r="A2608" s="1" t="n">
        <v>2</v>
      </c>
      <c r="B2608" s="75" t="n">
        <v>46205</v>
      </c>
      <c r="C2608" s="1" t="n">
        <v>1</v>
      </c>
      <c r="D2608" s="1" t="s">
        <v>2453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3847</v>
      </c>
      <c r="N2608" s="1" t="n">
        <v>12</v>
      </c>
      <c r="O2608" s="1" t="n">
        <v>111</v>
      </c>
      <c r="P2608" s="1" t="s">
        <v>2455</v>
      </c>
    </row>
    <row r="2609" customFormat="false" ht="15" hidden="false" customHeight="true" outlineLevel="0" collapsed="false">
      <c r="A2609" s="1" t="n">
        <v>2</v>
      </c>
      <c r="B2609" s="75" t="n">
        <v>46205</v>
      </c>
      <c r="C2609" s="1" t="n">
        <v>1</v>
      </c>
      <c r="D2609" s="1" t="s">
        <v>2453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3848</v>
      </c>
      <c r="N2609" s="1" t="n">
        <v>20</v>
      </c>
      <c r="O2609" s="1" t="n">
        <v>55.2</v>
      </c>
      <c r="P2609" s="1" t="s">
        <v>2455</v>
      </c>
    </row>
    <row r="2610" customFormat="false" ht="15" hidden="false" customHeight="true" outlineLevel="0" collapsed="false">
      <c r="A2610" s="1" t="n">
        <v>2</v>
      </c>
      <c r="B2610" s="75" t="n">
        <v>46205</v>
      </c>
      <c r="C2610" s="1" t="n">
        <v>1</v>
      </c>
      <c r="D2610" s="1" t="s">
        <v>2453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3849</v>
      </c>
      <c r="N2610" s="1" t="n">
        <v>20</v>
      </c>
      <c r="O2610" s="1" t="n">
        <v>55.4</v>
      </c>
      <c r="P2610" s="1" t="s">
        <v>2455</v>
      </c>
    </row>
    <row r="2611" customFormat="false" ht="15" hidden="false" customHeight="true" outlineLevel="0" collapsed="false">
      <c r="A2611" s="1" t="n">
        <v>2</v>
      </c>
      <c r="B2611" s="75" t="n">
        <v>46205</v>
      </c>
      <c r="C2611" s="1" t="n">
        <v>1</v>
      </c>
      <c r="D2611" s="1" t="s">
        <v>2453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3850</v>
      </c>
      <c r="N2611" s="1" t="n">
        <v>10</v>
      </c>
      <c r="O2611" s="1" t="n">
        <v>81.1</v>
      </c>
      <c r="P2611" s="1" t="s">
        <v>2455</v>
      </c>
    </row>
    <row r="2612" customFormat="false" ht="15" hidden="false" customHeight="true" outlineLevel="0" collapsed="false">
      <c r="A2612" s="1" t="n">
        <v>2</v>
      </c>
      <c r="B2612" s="75" t="n">
        <v>46205</v>
      </c>
      <c r="C2612" s="1" t="n">
        <v>1</v>
      </c>
      <c r="D2612" s="1" t="s">
        <v>2453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3851</v>
      </c>
      <c r="N2612" s="1" t="n">
        <v>10</v>
      </c>
      <c r="O2612" s="1" t="n">
        <v>60.3</v>
      </c>
      <c r="P2612" s="1" t="s">
        <v>2455</v>
      </c>
    </row>
    <row r="2613" customFormat="false" ht="15" hidden="false" customHeight="true" outlineLevel="0" collapsed="false">
      <c r="A2613" s="1" t="n">
        <v>2</v>
      </c>
      <c r="B2613" s="75" t="n">
        <v>46205</v>
      </c>
      <c r="C2613" s="1" t="n">
        <v>1</v>
      </c>
      <c r="D2613" s="1" t="s">
        <v>2453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3852</v>
      </c>
      <c r="N2613" s="1" t="n">
        <v>25</v>
      </c>
      <c r="O2613" s="1" t="n">
        <v>140.25</v>
      </c>
      <c r="P2613" s="1" t="s">
        <v>2455</v>
      </c>
    </row>
    <row r="2614" customFormat="false" ht="15" hidden="false" customHeight="true" outlineLevel="0" collapsed="false">
      <c r="A2614" s="1" t="n">
        <v>2</v>
      </c>
      <c r="B2614" s="75" t="n">
        <v>46205</v>
      </c>
      <c r="C2614" s="1" t="n">
        <v>1</v>
      </c>
      <c r="D2614" s="1" t="s">
        <v>2453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3853</v>
      </c>
      <c r="N2614" s="1" t="n">
        <v>12</v>
      </c>
      <c r="O2614" s="1" t="n">
        <v>83.64</v>
      </c>
      <c r="P2614" s="1" t="s">
        <v>2455</v>
      </c>
    </row>
    <row r="2615" customFormat="false" ht="15" hidden="false" customHeight="true" outlineLevel="0" collapsed="false">
      <c r="A2615" s="1" t="n">
        <v>2</v>
      </c>
      <c r="B2615" s="75" t="n">
        <v>46205</v>
      </c>
      <c r="C2615" s="1" t="n">
        <v>1</v>
      </c>
      <c r="D2615" s="1" t="s">
        <v>2453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3854</v>
      </c>
      <c r="N2615" s="1" t="n">
        <v>50</v>
      </c>
      <c r="O2615" s="1" t="n">
        <v>88.41</v>
      </c>
      <c r="P2615" s="1" t="s">
        <v>2455</v>
      </c>
    </row>
    <row r="2616" customFormat="false" ht="15" hidden="false" customHeight="true" outlineLevel="0" collapsed="false">
      <c r="A2616" s="1" t="n">
        <v>2</v>
      </c>
      <c r="B2616" s="75" t="n">
        <v>46205</v>
      </c>
      <c r="C2616" s="1" t="n">
        <v>1</v>
      </c>
      <c r="D2616" s="1" t="s">
        <v>2453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3855</v>
      </c>
      <c r="N2616" s="1" t="n">
        <v>50</v>
      </c>
      <c r="O2616" s="1" t="n">
        <v>71.81</v>
      </c>
      <c r="P2616" s="1" t="s">
        <v>2455</v>
      </c>
    </row>
    <row r="2617" customFormat="false" ht="15" hidden="false" customHeight="true" outlineLevel="0" collapsed="false">
      <c r="A2617" s="1" t="n">
        <v>2</v>
      </c>
      <c r="B2617" s="75" t="n">
        <v>46205</v>
      </c>
      <c r="C2617" s="1" t="n">
        <v>1</v>
      </c>
      <c r="D2617" s="1" t="s">
        <v>2453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3856</v>
      </c>
      <c r="N2617" s="1" t="n">
        <v>1</v>
      </c>
      <c r="O2617" s="1" t="n">
        <v>160.92</v>
      </c>
      <c r="P2617" s="1" t="s">
        <v>2455</v>
      </c>
    </row>
    <row r="2618" customFormat="false" ht="15" hidden="false" customHeight="true" outlineLevel="0" collapsed="false">
      <c r="A2618" s="1" t="n">
        <v>2</v>
      </c>
      <c r="B2618" s="75" t="n">
        <v>46205</v>
      </c>
      <c r="C2618" s="1" t="n">
        <v>1</v>
      </c>
      <c r="D2618" s="1" t="s">
        <v>2453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3857</v>
      </c>
      <c r="N2618" s="1" t="n">
        <v>24</v>
      </c>
      <c r="O2618" s="1" t="n">
        <v>78.02</v>
      </c>
      <c r="P2618" s="1" t="s">
        <v>2455</v>
      </c>
    </row>
    <row r="2619" customFormat="false" ht="15" hidden="false" customHeight="true" outlineLevel="0" collapsed="false">
      <c r="A2619" s="1" t="n">
        <v>2</v>
      </c>
      <c r="B2619" s="75" t="n">
        <v>46205</v>
      </c>
      <c r="C2619" s="1" t="n">
        <v>1</v>
      </c>
      <c r="D2619" s="1" t="s">
        <v>2453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2602</v>
      </c>
      <c r="N2619" s="1" t="n">
        <v>48</v>
      </c>
      <c r="O2619" s="1" t="n">
        <v>69.16</v>
      </c>
      <c r="P2619" s="1" t="s">
        <v>2455</v>
      </c>
    </row>
    <row r="2620" customFormat="false" ht="15" hidden="false" customHeight="true" outlineLevel="0" collapsed="false">
      <c r="A2620" s="1" t="n">
        <v>2</v>
      </c>
      <c r="B2620" s="75" t="n">
        <v>46205</v>
      </c>
      <c r="C2620" s="1" t="n">
        <v>1</v>
      </c>
      <c r="D2620" s="1" t="s">
        <v>2453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2603</v>
      </c>
      <c r="N2620" s="1" t="n">
        <v>96</v>
      </c>
      <c r="O2620" s="1" t="n">
        <v>163.6</v>
      </c>
      <c r="P2620" s="1" t="s">
        <v>2455</v>
      </c>
    </row>
    <row r="2621" customFormat="false" ht="15" hidden="false" customHeight="true" outlineLevel="0" collapsed="false">
      <c r="A2621" s="1" t="n">
        <v>2</v>
      </c>
      <c r="B2621" s="75" t="n">
        <v>46205</v>
      </c>
      <c r="C2621" s="1" t="n">
        <v>1</v>
      </c>
      <c r="D2621" s="1" t="s">
        <v>2453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3858</v>
      </c>
      <c r="N2621" s="1" t="n">
        <v>24</v>
      </c>
      <c r="O2621" s="1" t="n">
        <v>42.76</v>
      </c>
      <c r="P2621" s="1" t="s">
        <v>2455</v>
      </c>
    </row>
    <row r="2622" customFormat="false" ht="15" hidden="false" customHeight="true" outlineLevel="0" collapsed="false">
      <c r="A2622" s="1" t="n">
        <v>2</v>
      </c>
      <c r="B2622" s="75" t="n">
        <v>46205</v>
      </c>
      <c r="C2622" s="1" t="n">
        <v>1</v>
      </c>
      <c r="D2622" s="1" t="s">
        <v>2453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2604</v>
      </c>
      <c r="N2622" s="1" t="n">
        <v>48</v>
      </c>
      <c r="O2622" s="1" t="n">
        <v>77.16</v>
      </c>
      <c r="P2622" s="1" t="s">
        <v>2455</v>
      </c>
    </row>
    <row r="2623" customFormat="false" ht="15" hidden="false" customHeight="true" outlineLevel="0" collapsed="false">
      <c r="A2623" s="1" t="n">
        <v>2</v>
      </c>
      <c r="B2623" s="75" t="n">
        <v>46205</v>
      </c>
      <c r="C2623" s="1" t="n">
        <v>1</v>
      </c>
      <c r="D2623" s="1" t="s">
        <v>2453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2606</v>
      </c>
      <c r="N2623" s="1" t="n">
        <v>24</v>
      </c>
      <c r="O2623" s="1" t="n">
        <v>97.8</v>
      </c>
      <c r="P2623" s="1" t="s">
        <v>2455</v>
      </c>
    </row>
    <row r="2624" customFormat="false" ht="15" hidden="false" customHeight="true" outlineLevel="0" collapsed="false">
      <c r="A2624" s="1" t="n">
        <v>2</v>
      </c>
      <c r="B2624" s="75" t="n">
        <v>46205</v>
      </c>
      <c r="C2624" s="1" t="n">
        <v>1</v>
      </c>
      <c r="D2624" s="1" t="s">
        <v>2453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2603</v>
      </c>
      <c r="N2624" s="1" t="n">
        <v>4</v>
      </c>
      <c r="O2624" s="1" t="n">
        <v>66.04</v>
      </c>
      <c r="P2624" s="1" t="s">
        <v>2455</v>
      </c>
    </row>
    <row r="2625" customFormat="false" ht="15" hidden="false" customHeight="true" outlineLevel="0" collapsed="false">
      <c r="A2625" s="1" t="n">
        <v>2</v>
      </c>
      <c r="B2625" s="75" t="n">
        <v>46205</v>
      </c>
      <c r="C2625" s="1" t="n">
        <v>1</v>
      </c>
      <c r="D2625" s="1" t="s">
        <v>2453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3859</v>
      </c>
      <c r="N2625" s="1" t="n">
        <v>4</v>
      </c>
      <c r="O2625" s="1" t="n">
        <v>57.86</v>
      </c>
      <c r="P2625" s="1" t="s">
        <v>2455</v>
      </c>
    </row>
    <row r="2626" customFormat="false" ht="15" hidden="false" customHeight="true" outlineLevel="0" collapsed="false">
      <c r="A2626" s="1" t="n">
        <v>2</v>
      </c>
      <c r="B2626" s="75" t="n">
        <v>46205</v>
      </c>
      <c r="C2626" s="1" t="n">
        <v>1</v>
      </c>
      <c r="D2626" s="1" t="s">
        <v>2453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2786</v>
      </c>
      <c r="N2626" s="1" t="n">
        <v>3</v>
      </c>
      <c r="O2626" s="1" t="n">
        <v>69.23</v>
      </c>
      <c r="P2626" s="1" t="s">
        <v>2455</v>
      </c>
    </row>
    <row r="2627" customFormat="false" ht="15" hidden="false" customHeight="true" outlineLevel="0" collapsed="false">
      <c r="A2627" s="1" t="n">
        <v>2</v>
      </c>
      <c r="B2627" s="75" t="n">
        <v>46205</v>
      </c>
      <c r="C2627" s="1" t="n">
        <v>1</v>
      </c>
      <c r="D2627" s="1" t="s">
        <v>2453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3860</v>
      </c>
      <c r="N2627" s="1" t="n">
        <v>3</v>
      </c>
      <c r="O2627" s="1" t="n">
        <v>69.23</v>
      </c>
      <c r="P2627" s="1" t="s">
        <v>2455</v>
      </c>
    </row>
    <row r="2628" customFormat="false" ht="15" hidden="false" customHeight="true" outlineLevel="0" collapsed="false">
      <c r="A2628" s="1" t="n">
        <v>2</v>
      </c>
      <c r="B2628" s="75" t="n">
        <v>46205</v>
      </c>
      <c r="C2628" s="1" t="n">
        <v>1</v>
      </c>
      <c r="D2628" s="1" t="s">
        <v>2453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3861</v>
      </c>
      <c r="N2628" s="1" t="n">
        <v>2</v>
      </c>
      <c r="O2628" s="1" t="n">
        <v>30.63</v>
      </c>
      <c r="P2628" s="1" t="s">
        <v>2455</v>
      </c>
    </row>
    <row r="2629" customFormat="false" ht="15" hidden="false" customHeight="true" outlineLevel="0" collapsed="false">
      <c r="A2629" s="1" t="n">
        <v>2</v>
      </c>
      <c r="B2629" s="75" t="n">
        <v>46205</v>
      </c>
      <c r="C2629" s="1" t="n">
        <v>1</v>
      </c>
      <c r="D2629" s="1" t="s">
        <v>2453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2786</v>
      </c>
      <c r="N2629" s="1" t="n">
        <v>3</v>
      </c>
      <c r="O2629" s="1" t="n">
        <v>69.23</v>
      </c>
      <c r="P2629" s="1" t="s">
        <v>2455</v>
      </c>
    </row>
    <row r="2630" customFormat="false" ht="15" hidden="false" customHeight="true" outlineLevel="0" collapsed="false">
      <c r="A2630" s="1" t="n">
        <v>2</v>
      </c>
      <c r="B2630" s="75" t="n">
        <v>46205</v>
      </c>
      <c r="C2630" s="1" t="n">
        <v>1</v>
      </c>
      <c r="D2630" s="1" t="s">
        <v>2453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2787</v>
      </c>
      <c r="N2630" s="1" t="n">
        <v>3</v>
      </c>
      <c r="O2630" s="1" t="n">
        <v>69.23</v>
      </c>
      <c r="P2630" s="1" t="s">
        <v>2455</v>
      </c>
    </row>
    <row r="2631" customFormat="false" ht="15" hidden="false" customHeight="true" outlineLevel="0" collapsed="false">
      <c r="A2631" s="1" t="n">
        <v>2</v>
      </c>
      <c r="B2631" s="75" t="n">
        <v>46205</v>
      </c>
      <c r="C2631" s="1" t="n">
        <v>1</v>
      </c>
      <c r="D2631" s="1" t="s">
        <v>2453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3862</v>
      </c>
      <c r="N2631" s="1" t="n">
        <v>3</v>
      </c>
      <c r="O2631" s="1" t="n">
        <v>45.95</v>
      </c>
      <c r="P2631" s="1" t="s">
        <v>2455</v>
      </c>
    </row>
    <row r="2632" customFormat="false" ht="15" hidden="false" customHeight="true" outlineLevel="0" collapsed="false">
      <c r="A2632" s="1" t="n">
        <v>2</v>
      </c>
      <c r="B2632" s="75" t="n">
        <v>46205</v>
      </c>
      <c r="C2632" s="1" t="n">
        <v>1</v>
      </c>
      <c r="D2632" s="1" t="s">
        <v>2453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2788</v>
      </c>
      <c r="N2632" s="1" t="n">
        <v>2</v>
      </c>
      <c r="O2632" s="1" t="n">
        <v>46.16</v>
      </c>
      <c r="P2632" s="1" t="s">
        <v>2455</v>
      </c>
    </row>
    <row r="2633" customFormat="false" ht="15" hidden="false" customHeight="true" outlineLevel="0" collapsed="false">
      <c r="A2633" s="1" t="n">
        <v>2</v>
      </c>
      <c r="B2633" s="75" t="n">
        <v>46205</v>
      </c>
      <c r="C2633" s="1" t="n">
        <v>1</v>
      </c>
      <c r="D2633" s="1" t="s">
        <v>2453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2786</v>
      </c>
      <c r="N2633" s="1" t="n">
        <v>3</v>
      </c>
      <c r="O2633" s="1" t="n">
        <v>69.23</v>
      </c>
      <c r="P2633" s="1" t="s">
        <v>2455</v>
      </c>
    </row>
    <row r="2634" customFormat="false" ht="15" hidden="false" customHeight="true" outlineLevel="0" collapsed="false">
      <c r="A2634" s="1" t="n">
        <v>2</v>
      </c>
      <c r="B2634" s="75" t="n">
        <v>46205</v>
      </c>
      <c r="C2634" s="1" t="n">
        <v>1</v>
      </c>
      <c r="D2634" s="1" t="s">
        <v>2453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3863</v>
      </c>
      <c r="N2634" s="1" t="n">
        <v>2</v>
      </c>
      <c r="O2634" s="1" t="n">
        <v>30.63</v>
      </c>
      <c r="P2634" s="1" t="s">
        <v>2455</v>
      </c>
    </row>
    <row r="2635" customFormat="false" ht="15" hidden="false" customHeight="true" outlineLevel="0" collapsed="false">
      <c r="A2635" s="1" t="n">
        <v>2</v>
      </c>
      <c r="B2635" s="75" t="n">
        <v>46205</v>
      </c>
      <c r="C2635" s="1" t="n">
        <v>1</v>
      </c>
      <c r="D2635" s="1" t="s">
        <v>2453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3864</v>
      </c>
      <c r="N2635" s="1" t="n">
        <v>2</v>
      </c>
      <c r="O2635" s="1" t="n">
        <v>30.63</v>
      </c>
      <c r="P2635" s="1" t="s">
        <v>2455</v>
      </c>
    </row>
    <row r="2636" customFormat="false" ht="15" hidden="false" customHeight="true" outlineLevel="0" collapsed="false">
      <c r="A2636" s="1" t="n">
        <v>2</v>
      </c>
      <c r="B2636" s="75" t="n">
        <v>46205</v>
      </c>
      <c r="C2636" s="1" t="n">
        <v>1</v>
      </c>
      <c r="D2636" s="1" t="s">
        <v>2453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3865</v>
      </c>
      <c r="N2636" s="1" t="n">
        <v>2</v>
      </c>
      <c r="O2636" s="1" t="n">
        <v>30.63</v>
      </c>
      <c r="P2636" s="1" t="s">
        <v>2455</v>
      </c>
    </row>
    <row r="2637" customFormat="false" ht="15" hidden="false" customHeight="true" outlineLevel="0" collapsed="false">
      <c r="A2637" s="1" t="n">
        <v>2</v>
      </c>
      <c r="B2637" s="75" t="n">
        <v>46205</v>
      </c>
      <c r="C2637" s="1" t="n">
        <v>1</v>
      </c>
      <c r="D2637" s="1" t="s">
        <v>2453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3866</v>
      </c>
      <c r="N2637" s="1" t="n">
        <v>2</v>
      </c>
      <c r="O2637" s="1" t="n">
        <v>30.63</v>
      </c>
      <c r="P2637" s="1" t="s">
        <v>2455</v>
      </c>
    </row>
    <row r="2638" customFormat="false" ht="15" hidden="false" customHeight="true" outlineLevel="0" collapsed="false">
      <c r="A2638" s="1" t="n">
        <v>2</v>
      </c>
      <c r="B2638" s="75" t="n">
        <v>46205</v>
      </c>
      <c r="C2638" s="1" t="n">
        <v>1</v>
      </c>
      <c r="D2638" s="1" t="s">
        <v>2453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2792</v>
      </c>
      <c r="N2638" s="1" t="n">
        <v>2</v>
      </c>
      <c r="O2638" s="1" t="n">
        <v>46.16</v>
      </c>
      <c r="P2638" s="1" t="s">
        <v>2455</v>
      </c>
    </row>
    <row r="2639" customFormat="false" ht="15" hidden="false" customHeight="true" outlineLevel="0" collapsed="false">
      <c r="A2639" s="1" t="n">
        <v>2</v>
      </c>
      <c r="B2639" s="75" t="n">
        <v>46205</v>
      </c>
      <c r="C2639" s="1" t="n">
        <v>1</v>
      </c>
      <c r="D2639" s="1" t="s">
        <v>2453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2793</v>
      </c>
      <c r="N2639" s="1" t="n">
        <v>2</v>
      </c>
      <c r="O2639" s="1" t="n">
        <v>46.16</v>
      </c>
      <c r="P2639" s="1" t="s">
        <v>2455</v>
      </c>
    </row>
    <row r="2640" customFormat="false" ht="15" hidden="false" customHeight="true" outlineLevel="0" collapsed="false">
      <c r="A2640" s="1" t="n">
        <v>2</v>
      </c>
      <c r="B2640" s="75" t="n">
        <v>46205</v>
      </c>
      <c r="C2640" s="1" t="n">
        <v>1</v>
      </c>
      <c r="D2640" s="1" t="s">
        <v>2453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2797</v>
      </c>
      <c r="N2640" s="1" t="n">
        <v>2</v>
      </c>
      <c r="O2640" s="1" t="n">
        <v>46.16</v>
      </c>
      <c r="P2640" s="1" t="s">
        <v>2455</v>
      </c>
    </row>
    <row r="2641" customFormat="false" ht="15" hidden="false" customHeight="true" outlineLevel="0" collapsed="false">
      <c r="A2641" s="1" t="n">
        <v>2</v>
      </c>
      <c r="B2641" s="75" t="n">
        <v>46205</v>
      </c>
      <c r="C2641" s="1" t="n">
        <v>1</v>
      </c>
      <c r="D2641" s="1" t="s">
        <v>2453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2798</v>
      </c>
      <c r="N2641" s="1" t="n">
        <v>2</v>
      </c>
      <c r="O2641" s="1" t="n">
        <v>46.16</v>
      </c>
      <c r="P2641" s="1" t="s">
        <v>2455</v>
      </c>
    </row>
    <row r="2642" customFormat="false" ht="15" hidden="false" customHeight="true" outlineLevel="0" collapsed="false">
      <c r="A2642" s="1" t="n">
        <v>2</v>
      </c>
      <c r="B2642" s="75" t="n">
        <v>46205</v>
      </c>
      <c r="C2642" s="1" t="n">
        <v>1</v>
      </c>
      <c r="D2642" s="1" t="s">
        <v>2453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3867</v>
      </c>
      <c r="N2642" s="1" t="n">
        <v>2</v>
      </c>
      <c r="O2642" s="1" t="n">
        <v>46.16</v>
      </c>
      <c r="P2642" s="1" t="s">
        <v>2455</v>
      </c>
    </row>
    <row r="2643" customFormat="false" ht="15" hidden="false" customHeight="true" outlineLevel="0" collapsed="false">
      <c r="A2643" s="1" t="n">
        <v>2</v>
      </c>
      <c r="B2643" s="75" t="n">
        <v>46205</v>
      </c>
      <c r="C2643" s="1" t="n">
        <v>1</v>
      </c>
      <c r="D2643" s="1" t="s">
        <v>2453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3868</v>
      </c>
      <c r="N2643" s="1" t="n">
        <v>2</v>
      </c>
      <c r="O2643" s="1" t="n">
        <v>46.16</v>
      </c>
      <c r="P2643" s="1" t="s">
        <v>2455</v>
      </c>
    </row>
    <row r="2644" customFormat="false" ht="15" hidden="false" customHeight="true" outlineLevel="0" collapsed="false">
      <c r="A2644" s="1" t="n">
        <v>2</v>
      </c>
      <c r="B2644" s="75" t="n">
        <v>46205</v>
      </c>
      <c r="C2644" s="1" t="n">
        <v>1</v>
      </c>
      <c r="D2644" s="1" t="s">
        <v>2453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2499</v>
      </c>
      <c r="N2644" s="1" t="n">
        <v>23.802</v>
      </c>
      <c r="O2644" s="1" t="n">
        <v>856.63</v>
      </c>
      <c r="P2644" s="1" t="s">
        <v>2455</v>
      </c>
    </row>
    <row r="2645" customFormat="false" ht="15" hidden="false" customHeight="true" outlineLevel="0" collapsed="false">
      <c r="A2645" s="1" t="n">
        <v>2</v>
      </c>
      <c r="B2645" s="75" t="n">
        <v>46205</v>
      </c>
      <c r="C2645" s="1" t="n">
        <v>1</v>
      </c>
      <c r="D2645" s="1" t="s">
        <v>2453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2500</v>
      </c>
      <c r="N2645" s="1" t="n">
        <v>24.6</v>
      </c>
      <c r="O2645" s="1" t="n">
        <v>947.1</v>
      </c>
      <c r="P2645" s="1" t="s">
        <v>2455</v>
      </c>
    </row>
    <row r="2646" customFormat="false" ht="15" hidden="false" customHeight="true" outlineLevel="0" collapsed="false">
      <c r="A2646" s="1" t="n">
        <v>2</v>
      </c>
      <c r="B2646" s="75" t="n">
        <v>46205</v>
      </c>
      <c r="C2646" s="1" t="n">
        <v>1</v>
      </c>
      <c r="D2646" s="1" t="s">
        <v>2453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2501</v>
      </c>
      <c r="N2646" s="1" t="n">
        <v>44.315</v>
      </c>
      <c r="O2646" s="1" t="n">
        <v>1683.53</v>
      </c>
      <c r="P2646" s="1" t="s">
        <v>2455</v>
      </c>
    </row>
    <row r="2647" customFormat="false" ht="15" hidden="false" customHeight="true" outlineLevel="0" collapsed="false">
      <c r="A2647" s="1" t="n">
        <v>2</v>
      </c>
      <c r="B2647" s="75" t="n">
        <v>46205</v>
      </c>
      <c r="C2647" s="1" t="n">
        <v>1</v>
      </c>
      <c r="D2647" s="1" t="s">
        <v>2453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2502</v>
      </c>
      <c r="N2647" s="1" t="n">
        <v>23.831</v>
      </c>
      <c r="O2647" s="1" t="n">
        <v>1024.49</v>
      </c>
      <c r="P2647" s="1" t="s">
        <v>2455</v>
      </c>
    </row>
    <row r="2648" customFormat="false" ht="15" hidden="false" customHeight="true" outlineLevel="0" collapsed="false">
      <c r="A2648" s="1" t="n">
        <v>2</v>
      </c>
      <c r="B2648" s="75" t="n">
        <v>46205</v>
      </c>
      <c r="C2648" s="1" t="n">
        <v>1</v>
      </c>
      <c r="D2648" s="1" t="s">
        <v>2453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3356</v>
      </c>
      <c r="N2648" s="1" t="n">
        <v>45.36</v>
      </c>
      <c r="O2648" s="1" t="n">
        <v>634.59</v>
      </c>
      <c r="P2648" s="1" t="s">
        <v>2455</v>
      </c>
    </row>
    <row r="2649" customFormat="false" ht="15" hidden="false" customHeight="true" outlineLevel="0" collapsed="false">
      <c r="A2649" s="1" t="n">
        <v>2</v>
      </c>
      <c r="B2649" s="75" t="n">
        <v>46205</v>
      </c>
      <c r="C2649" s="1" t="n">
        <v>1</v>
      </c>
      <c r="D2649" s="1" t="s">
        <v>2453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2727</v>
      </c>
      <c r="N2649" s="1" t="n">
        <v>60</v>
      </c>
      <c r="O2649" s="1" t="n">
        <v>870</v>
      </c>
      <c r="P2649" s="1" t="s">
        <v>2455</v>
      </c>
    </row>
    <row r="2650" customFormat="false" ht="15" hidden="false" customHeight="true" outlineLevel="0" collapsed="false">
      <c r="A2650" s="1" t="n">
        <v>2</v>
      </c>
      <c r="B2650" s="75" t="n">
        <v>46205</v>
      </c>
      <c r="C2650" s="1" t="n">
        <v>1</v>
      </c>
      <c r="D2650" s="1" t="s">
        <v>2453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2476</v>
      </c>
      <c r="N2650" s="1" t="n">
        <v>10</v>
      </c>
      <c r="O2650" s="1" t="n">
        <v>15</v>
      </c>
      <c r="P2650" s="1" t="s">
        <v>2455</v>
      </c>
    </row>
    <row r="2651" customFormat="false" ht="15" hidden="false" customHeight="true" outlineLevel="0" collapsed="false">
      <c r="A2651" s="1" t="n">
        <v>2</v>
      </c>
      <c r="B2651" s="75" t="n">
        <v>46205</v>
      </c>
      <c r="C2651" s="1" t="n">
        <v>1</v>
      </c>
      <c r="D2651" s="1" t="s">
        <v>2453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2478</v>
      </c>
      <c r="N2651" s="1" t="n">
        <v>60</v>
      </c>
      <c r="O2651" s="1" t="n">
        <v>108</v>
      </c>
      <c r="P2651" s="1" t="s">
        <v>2455</v>
      </c>
    </row>
    <row r="2652" customFormat="false" ht="15" hidden="false" customHeight="true" outlineLevel="0" collapsed="false">
      <c r="A2652" s="1" t="n">
        <v>2</v>
      </c>
      <c r="B2652" s="75" t="n">
        <v>46206</v>
      </c>
      <c r="C2652" s="1" t="n">
        <v>1</v>
      </c>
      <c r="D2652" s="1" t="s">
        <v>2453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3869</v>
      </c>
      <c r="N2652" s="1" t="n">
        <v>20</v>
      </c>
      <c r="O2652" s="1" t="n">
        <v>49.99</v>
      </c>
      <c r="P2652" s="1" t="s">
        <v>2455</v>
      </c>
    </row>
    <row r="2653" customFormat="false" ht="15" hidden="false" customHeight="true" outlineLevel="0" collapsed="false">
      <c r="A2653" s="1" t="n">
        <v>2</v>
      </c>
      <c r="B2653" s="75" t="n">
        <v>46206</v>
      </c>
      <c r="C2653" s="1" t="n">
        <v>1</v>
      </c>
      <c r="D2653" s="1" t="s">
        <v>2453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3870</v>
      </c>
      <c r="N2653" s="1" t="n">
        <v>20</v>
      </c>
      <c r="O2653" s="1" t="n">
        <v>49.99</v>
      </c>
      <c r="P2653" s="1" t="s">
        <v>2455</v>
      </c>
    </row>
    <row r="2654" customFormat="false" ht="15" hidden="false" customHeight="true" outlineLevel="0" collapsed="false">
      <c r="A2654" s="1" t="n">
        <v>2</v>
      </c>
      <c r="B2654" s="75" t="n">
        <v>46206</v>
      </c>
      <c r="C2654" s="1" t="n">
        <v>1</v>
      </c>
      <c r="D2654" s="1" t="s">
        <v>2453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3871</v>
      </c>
      <c r="N2654" s="1" t="n">
        <v>120</v>
      </c>
      <c r="O2654" s="1" t="n">
        <v>724.5</v>
      </c>
      <c r="P2654" s="1" t="s">
        <v>2455</v>
      </c>
    </row>
    <row r="2655" customFormat="false" ht="15" hidden="false" customHeight="true" outlineLevel="0" collapsed="false">
      <c r="A2655" s="1" t="n">
        <v>2</v>
      </c>
      <c r="B2655" s="75" t="n">
        <v>46206</v>
      </c>
      <c r="C2655" s="1" t="n">
        <v>1</v>
      </c>
      <c r="D2655" s="1" t="s">
        <v>2453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3872</v>
      </c>
      <c r="N2655" s="1" t="n">
        <v>20</v>
      </c>
      <c r="O2655" s="1" t="n">
        <v>34.9</v>
      </c>
      <c r="P2655" s="1" t="s">
        <v>2455</v>
      </c>
    </row>
    <row r="2656" customFormat="false" ht="15" hidden="false" customHeight="true" outlineLevel="0" collapsed="false">
      <c r="A2656" s="1" t="n">
        <v>2</v>
      </c>
      <c r="B2656" s="75" t="n">
        <v>46206</v>
      </c>
      <c r="C2656" s="1" t="n">
        <v>1</v>
      </c>
      <c r="D2656" s="1" t="s">
        <v>2453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2645</v>
      </c>
      <c r="N2656" s="1" t="n">
        <v>160</v>
      </c>
      <c r="O2656" s="1" t="n">
        <v>579.8</v>
      </c>
      <c r="P2656" s="1" t="s">
        <v>2455</v>
      </c>
    </row>
    <row r="2657" customFormat="false" ht="15" hidden="false" customHeight="true" outlineLevel="0" collapsed="false">
      <c r="A2657" s="1" t="n">
        <v>2</v>
      </c>
      <c r="B2657" s="75" t="n">
        <v>46206</v>
      </c>
      <c r="C2657" s="1" t="n">
        <v>1</v>
      </c>
      <c r="D2657" s="1" t="s">
        <v>2453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2785</v>
      </c>
      <c r="N2657" s="1" t="n">
        <v>24</v>
      </c>
      <c r="O2657" s="1" t="n">
        <v>110</v>
      </c>
      <c r="P2657" s="1" t="s">
        <v>2455</v>
      </c>
    </row>
    <row r="2658" customFormat="false" ht="15" hidden="false" customHeight="true" outlineLevel="0" collapsed="false">
      <c r="A2658" s="1" t="n">
        <v>2</v>
      </c>
      <c r="B2658" s="75" t="n">
        <v>46206</v>
      </c>
      <c r="C2658" s="1" t="n">
        <v>1</v>
      </c>
      <c r="D2658" s="1" t="s">
        <v>2453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3873</v>
      </c>
      <c r="N2658" s="1" t="n">
        <v>60</v>
      </c>
      <c r="O2658" s="1" t="n">
        <v>699.8</v>
      </c>
      <c r="P2658" s="1" t="s">
        <v>2455</v>
      </c>
    </row>
    <row r="2659" customFormat="false" ht="15" hidden="false" customHeight="true" outlineLevel="0" collapsed="false">
      <c r="A2659" s="1" t="n">
        <v>2</v>
      </c>
      <c r="B2659" s="75" t="n">
        <v>46206</v>
      </c>
      <c r="C2659" s="1" t="n">
        <v>1</v>
      </c>
      <c r="D2659" s="1" t="s">
        <v>2453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3874</v>
      </c>
      <c r="N2659" s="1" t="n">
        <v>70</v>
      </c>
      <c r="O2659" s="1" t="n">
        <v>139.99</v>
      </c>
      <c r="P2659" s="1" t="s">
        <v>2455</v>
      </c>
    </row>
    <row r="2660" customFormat="false" ht="15" hidden="false" customHeight="true" outlineLevel="0" collapsed="false">
      <c r="A2660" s="1" t="n">
        <v>2</v>
      </c>
      <c r="B2660" s="75" t="n">
        <v>46206</v>
      </c>
      <c r="C2660" s="1" t="n">
        <v>1</v>
      </c>
      <c r="D2660" s="1" t="s">
        <v>2453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2722</v>
      </c>
      <c r="N2660" s="1" t="n">
        <v>35</v>
      </c>
      <c r="O2660" s="1" t="n">
        <v>308</v>
      </c>
      <c r="P2660" s="1" t="s">
        <v>2455</v>
      </c>
    </row>
    <row r="2661" customFormat="false" ht="15" hidden="false" customHeight="true" outlineLevel="0" collapsed="false">
      <c r="A2661" s="1" t="n">
        <v>2</v>
      </c>
      <c r="B2661" s="75" t="n">
        <v>46206</v>
      </c>
      <c r="C2661" s="1" t="n">
        <v>1</v>
      </c>
      <c r="D2661" s="1" t="s">
        <v>2453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2723</v>
      </c>
      <c r="N2661" s="1" t="n">
        <v>20</v>
      </c>
      <c r="O2661" s="1" t="n">
        <v>90</v>
      </c>
      <c r="P2661" s="1" t="s">
        <v>2455</v>
      </c>
    </row>
    <row r="2662" customFormat="false" ht="15" hidden="false" customHeight="true" outlineLevel="0" collapsed="false">
      <c r="A2662" s="1" t="n">
        <v>2</v>
      </c>
      <c r="B2662" s="75" t="n">
        <v>46206</v>
      </c>
      <c r="C2662" s="1" t="n">
        <v>1</v>
      </c>
      <c r="D2662" s="1" t="s">
        <v>2453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3875</v>
      </c>
      <c r="N2662" s="1" t="n">
        <v>20</v>
      </c>
      <c r="O2662" s="1" t="n">
        <v>174</v>
      </c>
      <c r="P2662" s="1" t="s">
        <v>2455</v>
      </c>
    </row>
    <row r="2663" customFormat="false" ht="15" hidden="false" customHeight="true" outlineLevel="0" collapsed="false">
      <c r="A2663" s="1" t="n">
        <v>2</v>
      </c>
      <c r="B2663" s="75" t="n">
        <v>46206</v>
      </c>
      <c r="C2663" s="1" t="n">
        <v>1</v>
      </c>
      <c r="D2663" s="1" t="s">
        <v>2453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3876</v>
      </c>
      <c r="N2663" s="1" t="n">
        <v>24</v>
      </c>
      <c r="O2663" s="1" t="n">
        <v>183.36</v>
      </c>
      <c r="P2663" s="1" t="s">
        <v>2455</v>
      </c>
    </row>
    <row r="2664" customFormat="false" ht="15" hidden="false" customHeight="true" outlineLevel="0" collapsed="false">
      <c r="A2664" s="1" t="n">
        <v>2</v>
      </c>
      <c r="B2664" s="75" t="n">
        <v>46206</v>
      </c>
      <c r="C2664" s="1" t="n">
        <v>1</v>
      </c>
      <c r="D2664" s="1" t="s">
        <v>2453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3877</v>
      </c>
      <c r="N2664" s="1" t="n">
        <v>24</v>
      </c>
      <c r="O2664" s="1" t="n">
        <v>185.04</v>
      </c>
      <c r="P2664" s="1" t="s">
        <v>2455</v>
      </c>
    </row>
    <row r="2665" customFormat="false" ht="15" hidden="false" customHeight="true" outlineLevel="0" collapsed="false">
      <c r="A2665" s="1" t="n">
        <v>2</v>
      </c>
      <c r="B2665" s="75" t="n">
        <v>46206</v>
      </c>
      <c r="C2665" s="1" t="n">
        <v>1</v>
      </c>
      <c r="D2665" s="1" t="s">
        <v>2453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3878</v>
      </c>
      <c r="N2665" s="1" t="n">
        <v>24</v>
      </c>
      <c r="O2665" s="1" t="n">
        <v>194.4</v>
      </c>
      <c r="P2665" s="1" t="s">
        <v>2455</v>
      </c>
    </row>
    <row r="2666" customFormat="false" ht="15" hidden="false" customHeight="true" outlineLevel="0" collapsed="false">
      <c r="A2666" s="1" t="n">
        <v>2</v>
      </c>
      <c r="B2666" s="75" t="n">
        <v>46206</v>
      </c>
      <c r="C2666" s="1" t="n">
        <v>1</v>
      </c>
      <c r="D2666" s="1" t="s">
        <v>2453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2622</v>
      </c>
      <c r="N2666" s="1" t="n">
        <v>5</v>
      </c>
      <c r="O2666" s="1" t="n">
        <v>20.25</v>
      </c>
      <c r="P2666" s="1" t="s">
        <v>2455</v>
      </c>
    </row>
    <row r="2667" customFormat="false" ht="15" hidden="false" customHeight="true" outlineLevel="0" collapsed="false">
      <c r="A2667" s="1" t="n">
        <v>2</v>
      </c>
      <c r="B2667" s="75" t="n">
        <v>46206</v>
      </c>
      <c r="C2667" s="1" t="n">
        <v>1</v>
      </c>
      <c r="D2667" s="1" t="s">
        <v>2453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2623</v>
      </c>
      <c r="N2667" s="1" t="n">
        <v>20</v>
      </c>
      <c r="O2667" s="1" t="n">
        <v>61</v>
      </c>
      <c r="P2667" s="1" t="s">
        <v>2455</v>
      </c>
    </row>
    <row r="2668" customFormat="false" ht="15" hidden="false" customHeight="true" outlineLevel="0" collapsed="false">
      <c r="A2668" s="1" t="n">
        <v>2</v>
      </c>
      <c r="B2668" s="75" t="n">
        <v>46206</v>
      </c>
      <c r="C2668" s="1" t="n">
        <v>1</v>
      </c>
      <c r="D2668" s="1" t="s">
        <v>2453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2624</v>
      </c>
      <c r="N2668" s="1" t="n">
        <v>9</v>
      </c>
      <c r="O2668" s="1" t="n">
        <v>70.65</v>
      </c>
      <c r="P2668" s="1" t="s">
        <v>2455</v>
      </c>
    </row>
    <row r="2669" customFormat="false" ht="15" hidden="false" customHeight="true" outlineLevel="0" collapsed="false">
      <c r="A2669" s="1" t="n">
        <v>2</v>
      </c>
      <c r="B2669" s="75" t="n">
        <v>46206</v>
      </c>
      <c r="C2669" s="1" t="n">
        <v>1</v>
      </c>
      <c r="D2669" s="1" t="s">
        <v>2453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2625</v>
      </c>
      <c r="N2669" s="1" t="n">
        <v>20</v>
      </c>
      <c r="O2669" s="1" t="n">
        <v>66</v>
      </c>
      <c r="P2669" s="1" t="s">
        <v>2455</v>
      </c>
    </row>
    <row r="2670" customFormat="false" ht="15" hidden="false" customHeight="true" outlineLevel="0" collapsed="false">
      <c r="A2670" s="1" t="n">
        <v>2</v>
      </c>
      <c r="B2670" s="75" t="n">
        <v>46206</v>
      </c>
      <c r="C2670" s="1" t="n">
        <v>1</v>
      </c>
      <c r="D2670" s="1" t="s">
        <v>2453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2626</v>
      </c>
      <c r="N2670" s="1" t="n">
        <v>5</v>
      </c>
      <c r="O2670" s="1" t="n">
        <v>20.25</v>
      </c>
      <c r="P2670" s="1" t="s">
        <v>2455</v>
      </c>
    </row>
    <row r="2671" customFormat="false" ht="15" hidden="false" customHeight="true" outlineLevel="0" collapsed="false">
      <c r="A2671" s="1" t="n">
        <v>2</v>
      </c>
      <c r="B2671" s="75" t="n">
        <v>46206</v>
      </c>
      <c r="C2671" s="1" t="n">
        <v>1</v>
      </c>
      <c r="D2671" s="1" t="s">
        <v>2453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2628</v>
      </c>
      <c r="N2671" s="1" t="n">
        <v>5</v>
      </c>
      <c r="O2671" s="1" t="n">
        <v>20.25</v>
      </c>
      <c r="P2671" s="1" t="s">
        <v>2455</v>
      </c>
    </row>
    <row r="2672" customFormat="false" ht="15" hidden="false" customHeight="true" outlineLevel="0" collapsed="false">
      <c r="A2672" s="1" t="n">
        <v>2</v>
      </c>
      <c r="B2672" s="75" t="n">
        <v>46206</v>
      </c>
      <c r="C2672" s="1" t="n">
        <v>1</v>
      </c>
      <c r="D2672" s="1" t="s">
        <v>2453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2629</v>
      </c>
      <c r="N2672" s="1" t="n">
        <v>2</v>
      </c>
      <c r="O2672" s="1" t="n">
        <v>15.7</v>
      </c>
      <c r="P2672" s="1" t="s">
        <v>2455</v>
      </c>
    </row>
    <row r="2673" customFormat="false" ht="15" hidden="false" customHeight="true" outlineLevel="0" collapsed="false">
      <c r="A2673" s="1" t="n">
        <v>2</v>
      </c>
      <c r="B2673" s="75" t="n">
        <v>46206</v>
      </c>
      <c r="C2673" s="1" t="n">
        <v>1</v>
      </c>
      <c r="D2673" s="1" t="s">
        <v>2453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2630</v>
      </c>
      <c r="N2673" s="1" t="n">
        <v>2</v>
      </c>
      <c r="O2673" s="1" t="n">
        <v>15.7</v>
      </c>
      <c r="P2673" s="1" t="s">
        <v>2455</v>
      </c>
    </row>
    <row r="2674" customFormat="false" ht="15" hidden="false" customHeight="true" outlineLevel="0" collapsed="false">
      <c r="A2674" s="1" t="n">
        <v>2</v>
      </c>
      <c r="B2674" s="75" t="n">
        <v>46206</v>
      </c>
      <c r="C2674" s="1" t="n">
        <v>1</v>
      </c>
      <c r="D2674" s="1" t="s">
        <v>2453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2631</v>
      </c>
      <c r="N2674" s="1" t="n">
        <v>3</v>
      </c>
      <c r="O2674" s="1" t="n">
        <v>23.55</v>
      </c>
      <c r="P2674" s="1" t="s">
        <v>2455</v>
      </c>
    </row>
    <row r="2675" customFormat="false" ht="15" hidden="false" customHeight="true" outlineLevel="0" collapsed="false">
      <c r="A2675" s="1" t="n">
        <v>2</v>
      </c>
      <c r="B2675" s="75" t="n">
        <v>46206</v>
      </c>
      <c r="C2675" s="1" t="n">
        <v>1</v>
      </c>
      <c r="D2675" s="1" t="s">
        <v>2453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2632</v>
      </c>
      <c r="N2675" s="1" t="n">
        <v>2</v>
      </c>
      <c r="O2675" s="1" t="n">
        <v>15.7</v>
      </c>
      <c r="P2675" s="1" t="s">
        <v>2455</v>
      </c>
    </row>
    <row r="2676" customFormat="false" ht="15" hidden="false" customHeight="true" outlineLevel="0" collapsed="false">
      <c r="A2676" s="1" t="n">
        <v>2</v>
      </c>
      <c r="B2676" s="75" t="n">
        <v>46206</v>
      </c>
      <c r="C2676" s="1" t="n">
        <v>1</v>
      </c>
      <c r="D2676" s="1" t="s">
        <v>2453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2633</v>
      </c>
      <c r="N2676" s="1" t="n">
        <v>20</v>
      </c>
      <c r="O2676" s="1" t="n">
        <v>81</v>
      </c>
      <c r="P2676" s="1" t="s">
        <v>2455</v>
      </c>
    </row>
    <row r="2677" customFormat="false" ht="15" hidden="false" customHeight="true" outlineLevel="0" collapsed="false">
      <c r="A2677" s="1" t="n">
        <v>2</v>
      </c>
      <c r="B2677" s="75" t="n">
        <v>46206</v>
      </c>
      <c r="C2677" s="1" t="n">
        <v>1</v>
      </c>
      <c r="D2677" s="1" t="s">
        <v>2453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2634</v>
      </c>
      <c r="N2677" s="1" t="n">
        <v>5</v>
      </c>
      <c r="O2677" s="1" t="n">
        <v>20.25</v>
      </c>
      <c r="P2677" s="1" t="s">
        <v>2455</v>
      </c>
    </row>
    <row r="2678" customFormat="false" ht="15" hidden="false" customHeight="true" outlineLevel="0" collapsed="false">
      <c r="A2678" s="1" t="n">
        <v>2</v>
      </c>
      <c r="B2678" s="75" t="n">
        <v>46206</v>
      </c>
      <c r="C2678" s="1" t="n">
        <v>1</v>
      </c>
      <c r="D2678" s="1" t="s">
        <v>2453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2779</v>
      </c>
      <c r="N2678" s="1" t="n">
        <v>40</v>
      </c>
      <c r="O2678" s="1" t="n">
        <v>564</v>
      </c>
      <c r="P2678" s="1" t="s">
        <v>2455</v>
      </c>
    </row>
    <row r="2679" customFormat="false" ht="15" hidden="false" customHeight="true" outlineLevel="0" collapsed="false">
      <c r="A2679" s="1" t="n">
        <v>2</v>
      </c>
      <c r="B2679" s="75" t="n">
        <v>46206</v>
      </c>
      <c r="C2679" s="1" t="n">
        <v>1</v>
      </c>
      <c r="D2679" s="1" t="s">
        <v>2453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2979</v>
      </c>
      <c r="N2679" s="1" t="n">
        <v>240</v>
      </c>
      <c r="O2679" s="1" t="n">
        <v>823.2</v>
      </c>
      <c r="P2679" s="1" t="s">
        <v>2455</v>
      </c>
    </row>
    <row r="2680" customFormat="false" ht="15" hidden="false" customHeight="true" outlineLevel="0" collapsed="false">
      <c r="A2680" s="1" t="n">
        <v>2</v>
      </c>
      <c r="B2680" s="75" t="n">
        <v>46206</v>
      </c>
      <c r="C2680" s="1" t="n">
        <v>1</v>
      </c>
      <c r="D2680" s="1" t="s">
        <v>2453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3879</v>
      </c>
      <c r="N2680" s="1" t="n">
        <v>40</v>
      </c>
      <c r="O2680" s="1" t="n">
        <v>195.2</v>
      </c>
      <c r="P2680" s="1" t="s">
        <v>2455</v>
      </c>
    </row>
    <row r="2681" customFormat="false" ht="15" hidden="false" customHeight="true" outlineLevel="0" collapsed="false">
      <c r="A2681" s="1" t="n">
        <v>2</v>
      </c>
      <c r="B2681" s="75" t="n">
        <v>46206</v>
      </c>
      <c r="C2681" s="1" t="n">
        <v>1</v>
      </c>
      <c r="D2681" s="1" t="s">
        <v>2453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2644</v>
      </c>
      <c r="N2681" s="1" t="n">
        <v>50</v>
      </c>
      <c r="O2681" s="1" t="n">
        <v>564</v>
      </c>
      <c r="P2681" s="1" t="s">
        <v>2455</v>
      </c>
    </row>
    <row r="2682" customFormat="false" ht="15" hidden="false" customHeight="true" outlineLevel="0" collapsed="false">
      <c r="A2682" s="1" t="n">
        <v>2</v>
      </c>
      <c r="B2682" s="75" t="n">
        <v>46206</v>
      </c>
      <c r="C2682" s="1" t="n">
        <v>1</v>
      </c>
      <c r="D2682" s="1" t="s">
        <v>2453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2695</v>
      </c>
      <c r="N2682" s="1" t="n">
        <v>64</v>
      </c>
      <c r="O2682" s="1" t="n">
        <v>460</v>
      </c>
      <c r="P2682" s="1" t="s">
        <v>2455</v>
      </c>
    </row>
    <row r="2683" customFormat="false" ht="15" hidden="false" customHeight="true" outlineLevel="0" collapsed="false">
      <c r="A2683" s="1" t="n">
        <v>2</v>
      </c>
      <c r="B2683" s="75" t="n">
        <v>46206</v>
      </c>
      <c r="C2683" s="1" t="n">
        <v>1</v>
      </c>
      <c r="D2683" s="1" t="s">
        <v>2453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2696</v>
      </c>
      <c r="N2683" s="1" t="n">
        <v>35</v>
      </c>
      <c r="O2683" s="1" t="n">
        <v>110.49</v>
      </c>
      <c r="P2683" s="1" t="s">
        <v>2455</v>
      </c>
    </row>
    <row r="2684" customFormat="false" ht="15" hidden="false" customHeight="true" outlineLevel="0" collapsed="false">
      <c r="A2684" s="1" t="n">
        <v>2</v>
      </c>
      <c r="B2684" s="75" t="n">
        <v>46206</v>
      </c>
      <c r="C2684" s="1" t="n">
        <v>1</v>
      </c>
      <c r="D2684" s="1" t="s">
        <v>2453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2697</v>
      </c>
      <c r="N2684" s="1" t="n">
        <v>12</v>
      </c>
      <c r="O2684" s="1" t="n">
        <v>46.57</v>
      </c>
      <c r="P2684" s="1" t="s">
        <v>2455</v>
      </c>
    </row>
    <row r="2685" customFormat="false" ht="15" hidden="false" customHeight="true" outlineLevel="0" collapsed="false">
      <c r="A2685" s="1" t="n">
        <v>2</v>
      </c>
      <c r="B2685" s="75" t="n">
        <v>46206</v>
      </c>
      <c r="C2685" s="1" t="n">
        <v>1</v>
      </c>
      <c r="D2685" s="1" t="s">
        <v>2453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3880</v>
      </c>
      <c r="N2685" s="1" t="n">
        <v>12</v>
      </c>
      <c r="O2685" s="1" t="n">
        <v>22.36</v>
      </c>
      <c r="P2685" s="1" t="s">
        <v>2455</v>
      </c>
    </row>
    <row r="2686" customFormat="false" ht="15" hidden="false" customHeight="true" outlineLevel="0" collapsed="false">
      <c r="A2686" s="1" t="n">
        <v>2</v>
      </c>
      <c r="B2686" s="75" t="n">
        <v>46206</v>
      </c>
      <c r="C2686" s="1" t="n">
        <v>1</v>
      </c>
      <c r="D2686" s="1" t="s">
        <v>2453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3881</v>
      </c>
      <c r="N2686" s="1" t="n">
        <v>12</v>
      </c>
      <c r="O2686" s="1" t="n">
        <v>43.47</v>
      </c>
      <c r="P2686" s="1" t="s">
        <v>2455</v>
      </c>
    </row>
    <row r="2687" customFormat="false" ht="15" hidden="false" customHeight="true" outlineLevel="0" collapsed="false">
      <c r="A2687" s="1" t="n">
        <v>2</v>
      </c>
      <c r="B2687" s="75" t="n">
        <v>46206</v>
      </c>
      <c r="C2687" s="1" t="n">
        <v>1</v>
      </c>
      <c r="D2687" s="1" t="s">
        <v>2453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2702</v>
      </c>
      <c r="N2687" s="1" t="n">
        <v>6</v>
      </c>
      <c r="O2687" s="1" t="n">
        <v>40.68</v>
      </c>
      <c r="P2687" s="1" t="s">
        <v>2455</v>
      </c>
    </row>
    <row r="2688" customFormat="false" ht="15" hidden="false" customHeight="true" outlineLevel="0" collapsed="false">
      <c r="A2688" s="1" t="n">
        <v>2</v>
      </c>
      <c r="B2688" s="75" t="n">
        <v>46206</v>
      </c>
      <c r="C2688" s="1" t="n">
        <v>1</v>
      </c>
      <c r="D2688" s="1" t="s">
        <v>2453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3882</v>
      </c>
      <c r="N2688" s="1" t="n">
        <v>20</v>
      </c>
      <c r="O2688" s="1" t="n">
        <v>130.29</v>
      </c>
      <c r="P2688" s="1" t="s">
        <v>2455</v>
      </c>
    </row>
    <row r="2689" customFormat="false" ht="15" hidden="false" customHeight="true" outlineLevel="0" collapsed="false">
      <c r="A2689" s="1" t="n">
        <v>2</v>
      </c>
      <c r="B2689" s="75" t="n">
        <v>46206</v>
      </c>
      <c r="C2689" s="1" t="n">
        <v>1</v>
      </c>
      <c r="D2689" s="1" t="s">
        <v>2453</v>
      </c>
      <c r="E2689" s="1" t="n">
        <v>1621</v>
      </c>
      <c r="F2689" s="1" t="s">
        <v>232</v>
      </c>
      <c r="I2689" s="1" t="n">
        <v>888702</v>
      </c>
      <c r="J2689" s="1" t="n">
        <v>103792</v>
      </c>
      <c r="K2689" s="1" t="n">
        <v>7891149010509</v>
      </c>
      <c r="L2689" s="1" t="s">
        <v>3609</v>
      </c>
      <c r="N2689" s="1" t="n">
        <v>48</v>
      </c>
      <c r="O2689" s="1" t="n">
        <v>146.659946</v>
      </c>
      <c r="P2689" s="1" t="s">
        <v>2455</v>
      </c>
    </row>
    <row r="2690" customFormat="false" ht="15" hidden="false" customHeight="true" outlineLevel="0" collapsed="false">
      <c r="A2690" s="1" t="n">
        <v>2</v>
      </c>
      <c r="B2690" s="75" t="n">
        <v>46206</v>
      </c>
      <c r="C2690" s="1" t="n">
        <v>1</v>
      </c>
      <c r="D2690" s="1" t="s">
        <v>2453</v>
      </c>
      <c r="E2690" s="1" t="n">
        <v>1621</v>
      </c>
      <c r="F2690" s="1" t="s">
        <v>232</v>
      </c>
      <c r="I2690" s="1" t="n">
        <v>888702</v>
      </c>
      <c r="J2690" s="1" t="n">
        <v>20242</v>
      </c>
      <c r="K2690" s="1" t="n">
        <v>7891149104932</v>
      </c>
      <c r="L2690" s="1" t="s">
        <v>3782</v>
      </c>
      <c r="N2690" s="1" t="n">
        <v>24</v>
      </c>
      <c r="O2690" s="1" t="n">
        <v>81.51</v>
      </c>
      <c r="P2690" s="1" t="s">
        <v>2455</v>
      </c>
    </row>
    <row r="2691" customFormat="false" ht="15" hidden="false" customHeight="true" outlineLevel="0" collapsed="false">
      <c r="A2691" s="1" t="n">
        <v>2</v>
      </c>
      <c r="B2691" s="75" t="n">
        <v>46206</v>
      </c>
      <c r="C2691" s="1" t="n">
        <v>1</v>
      </c>
      <c r="D2691" s="1" t="s">
        <v>2453</v>
      </c>
      <c r="E2691" s="1" t="n">
        <v>1621</v>
      </c>
      <c r="F2691" s="1" t="s">
        <v>232</v>
      </c>
      <c r="I2691" s="1" t="n">
        <v>888702</v>
      </c>
      <c r="J2691" s="1" t="n">
        <v>103129</v>
      </c>
      <c r="K2691" s="1" t="n">
        <v>7891991000840</v>
      </c>
      <c r="L2691" s="1" t="s">
        <v>3883</v>
      </c>
      <c r="N2691" s="1" t="n">
        <v>12</v>
      </c>
      <c r="O2691" s="1" t="n">
        <v>35.79</v>
      </c>
      <c r="P2691" s="1" t="s">
        <v>2455</v>
      </c>
    </row>
    <row r="2692" customFormat="false" ht="15" hidden="false" customHeight="true" outlineLevel="0" collapsed="false">
      <c r="A2692" s="1" t="n">
        <v>2</v>
      </c>
      <c r="B2692" s="75" t="n">
        <v>46206</v>
      </c>
      <c r="C2692" s="1" t="n">
        <v>1</v>
      </c>
      <c r="D2692" s="1" t="s">
        <v>2453</v>
      </c>
      <c r="E2692" s="1" t="n">
        <v>1621</v>
      </c>
      <c r="F2692" s="1" t="s">
        <v>232</v>
      </c>
      <c r="I2692" s="1" t="n">
        <v>888702</v>
      </c>
      <c r="J2692" s="1" t="n">
        <v>103130</v>
      </c>
      <c r="K2692" s="1" t="n">
        <v>7891149440801</v>
      </c>
      <c r="L2692" s="1" t="s">
        <v>3078</v>
      </c>
      <c r="N2692" s="1" t="n">
        <v>18</v>
      </c>
      <c r="O2692" s="1" t="n">
        <v>99.81</v>
      </c>
      <c r="P2692" s="1" t="s">
        <v>2455</v>
      </c>
    </row>
    <row r="2693" customFormat="false" ht="15" hidden="false" customHeight="true" outlineLevel="0" collapsed="false">
      <c r="A2693" s="1" t="n">
        <v>2</v>
      </c>
      <c r="B2693" s="75" t="n">
        <v>46206</v>
      </c>
      <c r="C2693" s="1" t="n">
        <v>1</v>
      </c>
      <c r="D2693" s="1" t="s">
        <v>2453</v>
      </c>
      <c r="E2693" s="1" t="n">
        <v>1621</v>
      </c>
      <c r="F2693" s="1" t="s">
        <v>232</v>
      </c>
      <c r="I2693" s="1" t="n">
        <v>888702</v>
      </c>
      <c r="J2693" s="1" t="n">
        <v>103630</v>
      </c>
      <c r="K2693" s="1" t="n">
        <v>7891991004107</v>
      </c>
      <c r="L2693" s="1" t="s">
        <v>3081</v>
      </c>
      <c r="N2693" s="1" t="n">
        <v>120</v>
      </c>
      <c r="O2693" s="1" t="n">
        <v>550.8</v>
      </c>
      <c r="P2693" s="1" t="s">
        <v>2455</v>
      </c>
    </row>
    <row r="2694" customFormat="false" ht="15" hidden="false" customHeight="true" outlineLevel="0" collapsed="false">
      <c r="A2694" s="1" t="n">
        <v>2</v>
      </c>
      <c r="B2694" s="75" t="n">
        <v>46206</v>
      </c>
      <c r="C2694" s="1" t="n">
        <v>1</v>
      </c>
      <c r="D2694" s="1" t="s">
        <v>2453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3082</v>
      </c>
      <c r="N2694" s="1" t="n">
        <v>18</v>
      </c>
      <c r="O2694" s="1" t="n">
        <v>137.69</v>
      </c>
      <c r="P2694" s="1" t="s">
        <v>2455</v>
      </c>
    </row>
    <row r="2695" customFormat="false" ht="15" hidden="false" customHeight="true" outlineLevel="0" collapsed="false">
      <c r="A2695" s="1" t="n">
        <v>2</v>
      </c>
      <c r="B2695" s="75" t="n">
        <v>46206</v>
      </c>
      <c r="C2695" s="1" t="n">
        <v>1</v>
      </c>
      <c r="D2695" s="1" t="s">
        <v>2453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3884</v>
      </c>
      <c r="N2695" s="1" t="n">
        <v>24</v>
      </c>
      <c r="O2695" s="1" t="n">
        <v>83.539939</v>
      </c>
      <c r="P2695" s="1" t="s">
        <v>2455</v>
      </c>
    </row>
    <row r="2696" customFormat="false" ht="15" hidden="false" customHeight="true" outlineLevel="0" collapsed="false">
      <c r="A2696" s="1" t="n">
        <v>2</v>
      </c>
      <c r="B2696" s="75" t="n">
        <v>46206</v>
      </c>
      <c r="C2696" s="1" t="n">
        <v>1</v>
      </c>
      <c r="D2696" s="1" t="s">
        <v>2453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3083</v>
      </c>
      <c r="N2696" s="1" t="n">
        <v>36</v>
      </c>
      <c r="O2696" s="1" t="n">
        <v>109.990047</v>
      </c>
      <c r="P2696" s="1" t="s">
        <v>2455</v>
      </c>
    </row>
    <row r="2697" customFormat="false" ht="15" hidden="false" customHeight="true" outlineLevel="0" collapsed="false">
      <c r="A2697" s="1" t="n">
        <v>2</v>
      </c>
      <c r="B2697" s="75" t="n">
        <v>46206</v>
      </c>
      <c r="C2697" s="1" t="n">
        <v>1</v>
      </c>
      <c r="D2697" s="1" t="s">
        <v>2453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3085</v>
      </c>
      <c r="N2697" s="1" t="n">
        <v>6</v>
      </c>
      <c r="O2697" s="1" t="n">
        <v>32.66</v>
      </c>
      <c r="P2697" s="1" t="s">
        <v>2455</v>
      </c>
    </row>
    <row r="2698" customFormat="false" ht="15" hidden="false" customHeight="true" outlineLevel="0" collapsed="false">
      <c r="A2698" s="1" t="n">
        <v>2</v>
      </c>
      <c r="B2698" s="75" t="n">
        <v>46206</v>
      </c>
      <c r="C2698" s="1" t="n">
        <v>1</v>
      </c>
      <c r="D2698" s="1" t="s">
        <v>2453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3885</v>
      </c>
      <c r="N2698" s="1" t="n">
        <v>6</v>
      </c>
      <c r="O2698" s="1" t="n">
        <v>32.66</v>
      </c>
      <c r="P2698" s="1" t="s">
        <v>2455</v>
      </c>
    </row>
    <row r="2699" customFormat="false" ht="15" hidden="false" customHeight="true" outlineLevel="0" collapsed="false">
      <c r="A2699" s="1" t="n">
        <v>2</v>
      </c>
      <c r="B2699" s="75" t="n">
        <v>46206</v>
      </c>
      <c r="C2699" s="1" t="n">
        <v>1</v>
      </c>
      <c r="D2699" s="1" t="s">
        <v>2453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3087</v>
      </c>
      <c r="N2699" s="1" t="n">
        <v>6</v>
      </c>
      <c r="O2699" s="1" t="n">
        <v>32.66</v>
      </c>
      <c r="P2699" s="1" t="s">
        <v>2455</v>
      </c>
    </row>
    <row r="2700" customFormat="false" ht="15" hidden="false" customHeight="true" outlineLevel="0" collapsed="false">
      <c r="A2700" s="1" t="n">
        <v>2</v>
      </c>
      <c r="B2700" s="75" t="n">
        <v>46206</v>
      </c>
      <c r="C2700" s="1" t="n">
        <v>1</v>
      </c>
      <c r="D2700" s="1" t="s">
        <v>2453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3089</v>
      </c>
      <c r="N2700" s="1" t="n">
        <v>8</v>
      </c>
      <c r="O2700" s="1" t="n">
        <v>45.669938</v>
      </c>
      <c r="P2700" s="1" t="s">
        <v>2455</v>
      </c>
    </row>
    <row r="2701" customFormat="false" ht="15" hidden="false" customHeight="true" outlineLevel="0" collapsed="false">
      <c r="A2701" s="1" t="n">
        <v>2</v>
      </c>
      <c r="B2701" s="75" t="n">
        <v>46206</v>
      </c>
      <c r="C2701" s="1" t="n">
        <v>1</v>
      </c>
      <c r="D2701" s="1" t="s">
        <v>2453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3091</v>
      </c>
      <c r="N2701" s="1" t="n">
        <v>36</v>
      </c>
      <c r="O2701" s="1" t="n">
        <v>152.950029</v>
      </c>
      <c r="P2701" s="1" t="s">
        <v>2455</v>
      </c>
    </row>
    <row r="2702" customFormat="false" ht="15" hidden="false" customHeight="true" outlineLevel="0" collapsed="false">
      <c r="A2702" s="1" t="n">
        <v>2</v>
      </c>
      <c r="B2702" s="75" t="n">
        <v>46206</v>
      </c>
      <c r="C2702" s="1" t="n">
        <v>1</v>
      </c>
      <c r="D2702" s="1" t="s">
        <v>2453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3094</v>
      </c>
      <c r="N2702" s="1" t="n">
        <v>18</v>
      </c>
      <c r="O2702" s="1" t="n">
        <v>68.95</v>
      </c>
      <c r="P2702" s="1" t="s">
        <v>2455</v>
      </c>
    </row>
    <row r="2703" customFormat="false" ht="15" hidden="false" customHeight="true" outlineLevel="0" collapsed="false">
      <c r="A2703" s="1" t="n">
        <v>2</v>
      </c>
      <c r="B2703" s="75" t="n">
        <v>46206</v>
      </c>
      <c r="C2703" s="1" t="n">
        <v>1</v>
      </c>
      <c r="D2703" s="1" t="s">
        <v>2453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3785</v>
      </c>
      <c r="N2703" s="1" t="n">
        <v>36</v>
      </c>
      <c r="O2703" s="1" t="n">
        <v>152.889935</v>
      </c>
      <c r="P2703" s="1" t="s">
        <v>2455</v>
      </c>
    </row>
    <row r="2704" customFormat="false" ht="15" hidden="false" customHeight="true" outlineLevel="0" collapsed="false">
      <c r="A2704" s="1" t="n">
        <v>2</v>
      </c>
      <c r="B2704" s="75" t="n">
        <v>46206</v>
      </c>
      <c r="C2704" s="1" t="n">
        <v>1</v>
      </c>
      <c r="D2704" s="1" t="s">
        <v>2453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3355</v>
      </c>
      <c r="N2704" s="1" t="n">
        <v>120</v>
      </c>
      <c r="O2704" s="1" t="n">
        <v>417.710012</v>
      </c>
      <c r="P2704" s="1" t="s">
        <v>2455</v>
      </c>
    </row>
    <row r="2705" customFormat="false" ht="15" hidden="false" customHeight="true" outlineLevel="0" collapsed="false">
      <c r="A2705" s="1" t="n">
        <v>2</v>
      </c>
      <c r="B2705" s="75" t="n">
        <v>46206</v>
      </c>
      <c r="C2705" s="1" t="n">
        <v>1</v>
      </c>
      <c r="D2705" s="1" t="s">
        <v>2453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3097</v>
      </c>
      <c r="N2705" s="1" t="n">
        <v>24</v>
      </c>
      <c r="O2705" s="1" t="n">
        <v>160.600044</v>
      </c>
      <c r="P2705" s="1" t="s">
        <v>2455</v>
      </c>
    </row>
    <row r="2706" customFormat="false" ht="15" hidden="false" customHeight="true" outlineLevel="0" collapsed="false">
      <c r="A2706" s="1" t="n">
        <v>2</v>
      </c>
      <c r="B2706" s="75" t="n">
        <v>46206</v>
      </c>
      <c r="C2706" s="1" t="n">
        <v>1</v>
      </c>
      <c r="D2706" s="1" t="s">
        <v>2453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3103</v>
      </c>
      <c r="N2706" s="1" t="n">
        <v>18</v>
      </c>
      <c r="O2706" s="1" t="n">
        <v>61.23</v>
      </c>
      <c r="P2706" s="1" t="s">
        <v>2455</v>
      </c>
    </row>
    <row r="2707" customFormat="false" ht="15" hidden="false" customHeight="true" outlineLevel="0" collapsed="false">
      <c r="A2707" s="1" t="n">
        <v>2</v>
      </c>
      <c r="B2707" s="75" t="n">
        <v>46206</v>
      </c>
      <c r="C2707" s="1" t="n">
        <v>1</v>
      </c>
      <c r="D2707" s="1" t="s">
        <v>2453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3107</v>
      </c>
      <c r="N2707" s="1" t="n">
        <v>6</v>
      </c>
      <c r="O2707" s="1" t="n">
        <v>32.66</v>
      </c>
      <c r="P2707" s="1" t="s">
        <v>2455</v>
      </c>
    </row>
    <row r="2708" customFormat="false" ht="15" hidden="false" customHeight="true" outlineLevel="0" collapsed="false">
      <c r="A2708" s="1" t="n">
        <v>2</v>
      </c>
      <c r="B2708" s="75" t="n">
        <v>46206</v>
      </c>
      <c r="C2708" s="1" t="n">
        <v>1</v>
      </c>
      <c r="D2708" s="1" t="s">
        <v>2453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3108</v>
      </c>
      <c r="N2708" s="1" t="n">
        <v>8</v>
      </c>
      <c r="O2708" s="1" t="n">
        <v>45.669938</v>
      </c>
      <c r="P2708" s="1" t="s">
        <v>2455</v>
      </c>
    </row>
    <row r="2709" customFormat="false" ht="15" hidden="false" customHeight="true" outlineLevel="0" collapsed="false">
      <c r="A2709" s="1" t="n">
        <v>2</v>
      </c>
      <c r="B2709" s="75" t="n">
        <v>46206</v>
      </c>
      <c r="C2709" s="1" t="n">
        <v>1</v>
      </c>
      <c r="D2709" s="1" t="s">
        <v>2453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3886</v>
      </c>
      <c r="N2709" s="1" t="n">
        <v>16</v>
      </c>
      <c r="O2709" s="1" t="n">
        <v>78.999901</v>
      </c>
      <c r="P2709" s="1" t="s">
        <v>2455</v>
      </c>
    </row>
    <row r="2710" customFormat="false" ht="15" hidden="false" customHeight="true" outlineLevel="0" collapsed="false">
      <c r="A2710" s="1" t="n">
        <v>2</v>
      </c>
      <c r="B2710" s="75" t="n">
        <v>46206</v>
      </c>
      <c r="C2710" s="1" t="n">
        <v>1</v>
      </c>
      <c r="D2710" s="1" t="s">
        <v>2453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3110</v>
      </c>
      <c r="N2710" s="1" t="n">
        <v>24</v>
      </c>
      <c r="O2710" s="1" t="n">
        <v>87.629903</v>
      </c>
      <c r="P2710" s="1" t="s">
        <v>2455</v>
      </c>
    </row>
    <row r="2711" customFormat="false" ht="15" hidden="false" customHeight="true" outlineLevel="0" collapsed="false">
      <c r="A2711" s="1" t="n">
        <v>2</v>
      </c>
      <c r="B2711" s="75" t="n">
        <v>46206</v>
      </c>
      <c r="C2711" s="1" t="n">
        <v>1</v>
      </c>
      <c r="D2711" s="1" t="s">
        <v>2453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3611</v>
      </c>
      <c r="N2711" s="1" t="n">
        <v>24</v>
      </c>
      <c r="O2711" s="1" t="n">
        <v>156.680106</v>
      </c>
      <c r="P2711" s="1" t="s">
        <v>2455</v>
      </c>
    </row>
    <row r="2712" customFormat="false" ht="15" hidden="false" customHeight="true" outlineLevel="0" collapsed="false">
      <c r="A2712" s="1" t="n">
        <v>2</v>
      </c>
      <c r="B2712" s="75" t="n">
        <v>46206</v>
      </c>
      <c r="C2712" s="1" t="n">
        <v>1</v>
      </c>
      <c r="D2712" s="1" t="s">
        <v>2453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3788</v>
      </c>
      <c r="N2712" s="1" t="n">
        <v>12</v>
      </c>
      <c r="O2712" s="1" t="n">
        <v>39.06</v>
      </c>
      <c r="P2712" s="1" t="s">
        <v>2455</v>
      </c>
    </row>
    <row r="2713" customFormat="false" ht="15" hidden="false" customHeight="true" outlineLevel="0" collapsed="false">
      <c r="A2713" s="1" t="n">
        <v>2</v>
      </c>
      <c r="B2713" s="75" t="n">
        <v>46206</v>
      </c>
      <c r="C2713" s="1" t="n">
        <v>1</v>
      </c>
      <c r="D2713" s="1" t="s">
        <v>2453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2522</v>
      </c>
      <c r="N2713" s="1" t="n">
        <v>10</v>
      </c>
      <c r="O2713" s="1" t="n">
        <v>106.7</v>
      </c>
      <c r="P2713" s="1" t="s">
        <v>2455</v>
      </c>
    </row>
    <row r="2714" customFormat="false" ht="15" hidden="false" customHeight="true" outlineLevel="0" collapsed="false">
      <c r="A2714" s="1" t="n">
        <v>2</v>
      </c>
      <c r="B2714" s="75" t="n">
        <v>46206</v>
      </c>
      <c r="C2714" s="1" t="n">
        <v>1</v>
      </c>
      <c r="D2714" s="1" t="s">
        <v>2453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2523</v>
      </c>
      <c r="N2714" s="1" t="n">
        <v>5</v>
      </c>
      <c r="O2714" s="1" t="n">
        <v>34.3</v>
      </c>
      <c r="P2714" s="1" t="s">
        <v>2455</v>
      </c>
    </row>
    <row r="2715" customFormat="false" ht="15" hidden="false" customHeight="true" outlineLevel="0" collapsed="false">
      <c r="A2715" s="1" t="n">
        <v>2</v>
      </c>
      <c r="B2715" s="75" t="n">
        <v>46206</v>
      </c>
      <c r="C2715" s="1" t="n">
        <v>1</v>
      </c>
      <c r="D2715" s="1" t="s">
        <v>2453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2524</v>
      </c>
      <c r="N2715" s="1" t="n">
        <v>3</v>
      </c>
      <c r="O2715" s="1" t="n">
        <v>41.1</v>
      </c>
      <c r="P2715" s="1" t="s">
        <v>2455</v>
      </c>
    </row>
    <row r="2716" customFormat="false" ht="15" hidden="false" customHeight="true" outlineLevel="0" collapsed="false">
      <c r="A2716" s="1" t="n">
        <v>2</v>
      </c>
      <c r="B2716" s="75" t="n">
        <v>46206</v>
      </c>
      <c r="C2716" s="1" t="n">
        <v>1</v>
      </c>
      <c r="D2716" s="1" t="s">
        <v>2453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2525</v>
      </c>
      <c r="N2716" s="1" t="n">
        <v>3</v>
      </c>
      <c r="O2716" s="1" t="n">
        <v>37.68</v>
      </c>
      <c r="P2716" s="1" t="s">
        <v>2455</v>
      </c>
    </row>
    <row r="2717" customFormat="false" ht="15" hidden="false" customHeight="true" outlineLevel="0" collapsed="false">
      <c r="A2717" s="1" t="n">
        <v>2</v>
      </c>
      <c r="B2717" s="75" t="n">
        <v>46206</v>
      </c>
      <c r="C2717" s="1" t="n">
        <v>1</v>
      </c>
      <c r="D2717" s="1" t="s">
        <v>2453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2526</v>
      </c>
      <c r="N2717" s="1" t="n">
        <v>2</v>
      </c>
      <c r="O2717" s="1" t="n">
        <v>25.12</v>
      </c>
      <c r="P2717" s="1" t="s">
        <v>2455</v>
      </c>
    </row>
    <row r="2718" customFormat="false" ht="15" hidden="false" customHeight="true" outlineLevel="0" collapsed="false">
      <c r="A2718" s="1" t="n">
        <v>2</v>
      </c>
      <c r="B2718" s="75" t="n">
        <v>46206</v>
      </c>
      <c r="C2718" s="1" t="n">
        <v>1</v>
      </c>
      <c r="D2718" s="1" t="s">
        <v>2453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2527</v>
      </c>
      <c r="N2718" s="1" t="n">
        <v>3</v>
      </c>
      <c r="O2718" s="1" t="n">
        <v>34.92</v>
      </c>
      <c r="P2718" s="1" t="s">
        <v>2455</v>
      </c>
    </row>
    <row r="2719" customFormat="false" ht="15" hidden="false" customHeight="true" outlineLevel="0" collapsed="false">
      <c r="A2719" s="1" t="n">
        <v>2</v>
      </c>
      <c r="B2719" s="75" t="n">
        <v>46206</v>
      </c>
      <c r="C2719" s="1" t="n">
        <v>1</v>
      </c>
      <c r="D2719" s="1" t="s">
        <v>2453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3887</v>
      </c>
      <c r="N2719" s="1" t="n">
        <v>54</v>
      </c>
      <c r="O2719" s="1" t="n">
        <v>135</v>
      </c>
      <c r="P2719" s="1" t="s">
        <v>2455</v>
      </c>
    </row>
    <row r="2720" customFormat="false" ht="15" hidden="false" customHeight="true" outlineLevel="0" collapsed="false">
      <c r="A2720" s="1" t="n">
        <v>2</v>
      </c>
      <c r="B2720" s="75" t="n">
        <v>46206</v>
      </c>
      <c r="C2720" s="1" t="n">
        <v>1</v>
      </c>
      <c r="D2720" s="1" t="s">
        <v>2453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2730</v>
      </c>
      <c r="N2720" s="1" t="n">
        <v>84</v>
      </c>
      <c r="O2720" s="1" t="n">
        <v>75.6</v>
      </c>
      <c r="P2720" s="1" t="s">
        <v>2455</v>
      </c>
    </row>
    <row r="2721" customFormat="false" ht="15" hidden="false" customHeight="true" outlineLevel="0" collapsed="false">
      <c r="A2721" s="1" t="n">
        <v>2</v>
      </c>
      <c r="B2721" s="75" t="n">
        <v>46206</v>
      </c>
      <c r="C2721" s="1" t="n">
        <v>1</v>
      </c>
      <c r="D2721" s="1" t="s">
        <v>2453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3667</v>
      </c>
      <c r="N2721" s="1" t="n">
        <v>36</v>
      </c>
      <c r="O2721" s="1" t="n">
        <v>147.6</v>
      </c>
      <c r="P2721" s="1" t="s">
        <v>2455</v>
      </c>
    </row>
    <row r="2722" customFormat="false" ht="15" hidden="false" customHeight="true" outlineLevel="0" collapsed="false">
      <c r="A2722" s="1" t="n">
        <v>2</v>
      </c>
      <c r="B2722" s="75" t="n">
        <v>46206</v>
      </c>
      <c r="C2722" s="1" t="n">
        <v>1</v>
      </c>
      <c r="D2722" s="1" t="s">
        <v>2453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2732</v>
      </c>
      <c r="N2722" s="1" t="n">
        <v>36</v>
      </c>
      <c r="O2722" s="1" t="n">
        <v>72</v>
      </c>
      <c r="P2722" s="1" t="s">
        <v>2455</v>
      </c>
    </row>
    <row r="2723" customFormat="false" ht="15" hidden="false" customHeight="true" outlineLevel="0" collapsed="false">
      <c r="A2723" s="1" t="n">
        <v>2</v>
      </c>
      <c r="B2723" s="75" t="n">
        <v>46206</v>
      </c>
      <c r="C2723" s="1" t="n">
        <v>1</v>
      </c>
      <c r="D2723" s="1" t="s">
        <v>2453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3888</v>
      </c>
      <c r="N2723" s="1" t="n">
        <v>60</v>
      </c>
      <c r="O2723" s="1" t="n">
        <v>66</v>
      </c>
      <c r="P2723" s="1" t="s">
        <v>2455</v>
      </c>
    </row>
    <row r="2724" customFormat="false" ht="15" hidden="false" customHeight="true" outlineLevel="0" collapsed="false">
      <c r="A2724" s="1" t="n">
        <v>2</v>
      </c>
      <c r="B2724" s="75" t="n">
        <v>46206</v>
      </c>
      <c r="C2724" s="1" t="n">
        <v>1</v>
      </c>
      <c r="D2724" s="1" t="s">
        <v>2453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3889</v>
      </c>
      <c r="N2724" s="1" t="n">
        <v>18</v>
      </c>
      <c r="O2724" s="1" t="n">
        <v>86.4</v>
      </c>
      <c r="P2724" s="1" t="s">
        <v>2455</v>
      </c>
    </row>
    <row r="2725" customFormat="false" ht="15" hidden="false" customHeight="true" outlineLevel="0" collapsed="false">
      <c r="A2725" s="1" t="n">
        <v>2</v>
      </c>
      <c r="B2725" s="75" t="n">
        <v>46206</v>
      </c>
      <c r="C2725" s="1" t="n">
        <v>1</v>
      </c>
      <c r="D2725" s="1" t="s">
        <v>2453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2737</v>
      </c>
      <c r="N2725" s="1" t="n">
        <v>25</v>
      </c>
      <c r="O2725" s="1" t="n">
        <v>207.5</v>
      </c>
      <c r="P2725" s="1" t="s">
        <v>2455</v>
      </c>
    </row>
    <row r="2726" customFormat="false" ht="15" hidden="false" customHeight="true" outlineLevel="0" collapsed="false">
      <c r="A2726" s="1" t="n">
        <v>2</v>
      </c>
      <c r="B2726" s="75" t="n">
        <v>46206</v>
      </c>
      <c r="C2726" s="1" t="n">
        <v>1</v>
      </c>
      <c r="D2726" s="1" t="s">
        <v>2453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2738</v>
      </c>
      <c r="N2726" s="1" t="n">
        <v>27</v>
      </c>
      <c r="O2726" s="1" t="n">
        <v>81</v>
      </c>
      <c r="P2726" s="1" t="s">
        <v>2455</v>
      </c>
    </row>
    <row r="2727" customFormat="false" ht="15" hidden="false" customHeight="true" outlineLevel="0" collapsed="false">
      <c r="A2727" s="1" t="n">
        <v>2</v>
      </c>
      <c r="B2727" s="75" t="n">
        <v>46206</v>
      </c>
      <c r="C2727" s="1" t="n">
        <v>1</v>
      </c>
      <c r="D2727" s="1" t="s">
        <v>2453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2739</v>
      </c>
      <c r="N2727" s="1" t="n">
        <v>27</v>
      </c>
      <c r="O2727" s="1" t="n">
        <v>110.7</v>
      </c>
      <c r="P2727" s="1" t="s">
        <v>2455</v>
      </c>
    </row>
    <row r="2728" customFormat="false" ht="15" hidden="false" customHeight="true" outlineLevel="0" collapsed="false">
      <c r="A2728" s="1" t="n">
        <v>2</v>
      </c>
      <c r="B2728" s="75" t="n">
        <v>46206</v>
      </c>
      <c r="C2728" s="1" t="n">
        <v>1</v>
      </c>
      <c r="D2728" s="1" t="s">
        <v>2453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3890</v>
      </c>
      <c r="N2728" s="1" t="n">
        <v>60</v>
      </c>
      <c r="O2728" s="1" t="n">
        <v>66</v>
      </c>
      <c r="P2728" s="1" t="s">
        <v>2455</v>
      </c>
    </row>
    <row r="2729" customFormat="false" ht="15" hidden="false" customHeight="true" outlineLevel="0" collapsed="false">
      <c r="A2729" s="1" t="n">
        <v>2</v>
      </c>
      <c r="B2729" s="75" t="n">
        <v>46206</v>
      </c>
      <c r="C2729" s="1" t="n">
        <v>1</v>
      </c>
      <c r="D2729" s="1" t="s">
        <v>2453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2741</v>
      </c>
      <c r="N2729" s="1" t="n">
        <v>24</v>
      </c>
      <c r="O2729" s="1" t="n">
        <v>19.2</v>
      </c>
      <c r="P2729" s="1" t="s">
        <v>2455</v>
      </c>
    </row>
    <row r="2730" customFormat="false" ht="15" hidden="false" customHeight="true" outlineLevel="0" collapsed="false">
      <c r="A2730" s="1" t="n">
        <v>2</v>
      </c>
      <c r="B2730" s="75" t="n">
        <v>46206</v>
      </c>
      <c r="C2730" s="1" t="n">
        <v>1</v>
      </c>
      <c r="D2730" s="1" t="s">
        <v>2453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3673</v>
      </c>
      <c r="N2730" s="1" t="n">
        <v>24</v>
      </c>
      <c r="O2730" s="1" t="n">
        <v>62.4</v>
      </c>
      <c r="P2730" s="1" t="s">
        <v>2455</v>
      </c>
    </row>
    <row r="2731" customFormat="false" ht="15" hidden="false" customHeight="true" outlineLevel="0" collapsed="false">
      <c r="A2731" s="1" t="n">
        <v>2</v>
      </c>
      <c r="B2731" s="75" t="n">
        <v>46206</v>
      </c>
      <c r="C2731" s="1" t="n">
        <v>1</v>
      </c>
      <c r="D2731" s="1" t="s">
        <v>2453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2742</v>
      </c>
      <c r="N2731" s="1" t="n">
        <v>10</v>
      </c>
      <c r="O2731" s="1" t="n">
        <v>80</v>
      </c>
      <c r="P2731" s="1" t="s">
        <v>2455</v>
      </c>
    </row>
    <row r="2732" customFormat="false" ht="15" hidden="false" customHeight="true" outlineLevel="0" collapsed="false">
      <c r="A2732" s="1" t="n">
        <v>2</v>
      </c>
      <c r="B2732" s="75" t="n">
        <v>46206</v>
      </c>
      <c r="C2732" s="1" t="n">
        <v>1</v>
      </c>
      <c r="D2732" s="1" t="s">
        <v>2453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2477</v>
      </c>
      <c r="N2732" s="1" t="n">
        <v>5</v>
      </c>
      <c r="O2732" s="1" t="n">
        <v>17.5</v>
      </c>
      <c r="P2732" s="1" t="s">
        <v>2455</v>
      </c>
    </row>
    <row r="2733" customFormat="false" ht="15" hidden="false" customHeight="true" outlineLevel="0" collapsed="false">
      <c r="A2733" s="1" t="n">
        <v>2</v>
      </c>
      <c r="B2733" s="75" t="n">
        <v>46206</v>
      </c>
      <c r="C2733" s="1" t="n">
        <v>1</v>
      </c>
      <c r="D2733" s="1" t="s">
        <v>2453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2478</v>
      </c>
      <c r="N2733" s="1" t="n">
        <v>40</v>
      </c>
      <c r="O2733" s="1" t="n">
        <v>72</v>
      </c>
      <c r="P2733" s="1" t="s">
        <v>2455</v>
      </c>
    </row>
    <row r="2734" customFormat="false" ht="15" hidden="false" customHeight="true" outlineLevel="0" collapsed="false">
      <c r="A2734" s="1" t="n">
        <v>2</v>
      </c>
      <c r="B2734" s="75" t="n">
        <v>46206</v>
      </c>
      <c r="C2734" s="1" t="n">
        <v>1</v>
      </c>
      <c r="D2734" s="1" t="s">
        <v>2453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2650</v>
      </c>
      <c r="N2734" s="1" t="n">
        <v>4</v>
      </c>
      <c r="O2734" s="1" t="n">
        <v>10.24</v>
      </c>
      <c r="P2734" s="1" t="s">
        <v>2455</v>
      </c>
    </row>
    <row r="2735" customFormat="false" ht="15" hidden="false" customHeight="true" outlineLevel="0" collapsed="false">
      <c r="A2735" s="1" t="n">
        <v>2</v>
      </c>
      <c r="B2735" s="75" t="n">
        <v>46206</v>
      </c>
      <c r="C2735" s="1" t="n">
        <v>1</v>
      </c>
      <c r="D2735" s="1" t="s">
        <v>2453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2993</v>
      </c>
      <c r="N2735" s="1" t="n">
        <v>12</v>
      </c>
      <c r="O2735" s="1" t="n">
        <v>140.52</v>
      </c>
      <c r="P2735" s="1" t="s">
        <v>2455</v>
      </c>
    </row>
    <row r="2736" customFormat="false" ht="15" hidden="false" customHeight="true" outlineLevel="0" collapsed="false">
      <c r="A2736" s="1" t="n">
        <v>2</v>
      </c>
      <c r="B2736" s="75" t="n">
        <v>46206</v>
      </c>
      <c r="C2736" s="1" t="n">
        <v>1</v>
      </c>
      <c r="D2736" s="1" t="s">
        <v>2453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2653</v>
      </c>
      <c r="N2736" s="1" t="n">
        <v>6</v>
      </c>
      <c r="O2736" s="1" t="n">
        <v>17.1</v>
      </c>
      <c r="P2736" s="1" t="s">
        <v>2455</v>
      </c>
    </row>
    <row r="2737" customFormat="false" ht="15" hidden="false" customHeight="true" outlineLevel="0" collapsed="false">
      <c r="A2737" s="1" t="n">
        <v>2</v>
      </c>
      <c r="B2737" s="75" t="n">
        <v>46206</v>
      </c>
      <c r="C2737" s="1" t="n">
        <v>1</v>
      </c>
      <c r="D2737" s="1" t="s">
        <v>2453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2654</v>
      </c>
      <c r="N2737" s="1" t="n">
        <v>6</v>
      </c>
      <c r="O2737" s="1" t="n">
        <v>20.16</v>
      </c>
      <c r="P2737" s="1" t="s">
        <v>2455</v>
      </c>
    </row>
    <row r="2738" customFormat="false" ht="15" hidden="false" customHeight="true" outlineLevel="0" collapsed="false">
      <c r="A2738" s="1" t="n">
        <v>2</v>
      </c>
      <c r="B2738" s="75" t="n">
        <v>46206</v>
      </c>
      <c r="C2738" s="1" t="n">
        <v>1</v>
      </c>
      <c r="D2738" s="1" t="s">
        <v>2453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2656</v>
      </c>
      <c r="N2738" s="1" t="n">
        <v>3</v>
      </c>
      <c r="O2738" s="1" t="n">
        <v>25.38</v>
      </c>
      <c r="P2738" s="1" t="s">
        <v>2455</v>
      </c>
    </row>
    <row r="2739" customFormat="false" ht="15" hidden="false" customHeight="true" outlineLevel="0" collapsed="false">
      <c r="A2739" s="1" t="n">
        <v>2</v>
      </c>
      <c r="B2739" s="75" t="n">
        <v>46206</v>
      </c>
      <c r="C2739" s="1" t="n">
        <v>1</v>
      </c>
      <c r="D2739" s="1" t="s">
        <v>2453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2657</v>
      </c>
      <c r="N2739" s="1" t="n">
        <v>9</v>
      </c>
      <c r="O2739" s="1" t="n">
        <v>76.14</v>
      </c>
      <c r="P2739" s="1" t="s">
        <v>2455</v>
      </c>
    </row>
    <row r="2740" customFormat="false" ht="15" hidden="false" customHeight="true" outlineLevel="0" collapsed="false">
      <c r="A2740" s="1" t="n">
        <v>2</v>
      </c>
      <c r="B2740" s="75" t="n">
        <v>46206</v>
      </c>
      <c r="C2740" s="1" t="n">
        <v>1</v>
      </c>
      <c r="D2740" s="1" t="s">
        <v>2453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2658</v>
      </c>
      <c r="N2740" s="1" t="n">
        <v>6</v>
      </c>
      <c r="O2740" s="1" t="n">
        <v>35.58</v>
      </c>
      <c r="P2740" s="1" t="s">
        <v>2455</v>
      </c>
    </row>
    <row r="2741" customFormat="false" ht="15" hidden="false" customHeight="true" outlineLevel="0" collapsed="false">
      <c r="A2741" s="1" t="n">
        <v>2</v>
      </c>
      <c r="B2741" s="75" t="n">
        <v>46206</v>
      </c>
      <c r="C2741" s="1" t="n">
        <v>1</v>
      </c>
      <c r="D2741" s="1" t="s">
        <v>2453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2996</v>
      </c>
      <c r="N2741" s="1" t="n">
        <v>6</v>
      </c>
      <c r="O2741" s="1" t="n">
        <v>45.06</v>
      </c>
      <c r="P2741" s="1" t="s">
        <v>2455</v>
      </c>
    </row>
    <row r="2742" customFormat="false" ht="15" hidden="false" customHeight="true" outlineLevel="0" collapsed="false">
      <c r="A2742" s="1" t="n">
        <v>2</v>
      </c>
      <c r="B2742" s="75" t="n">
        <v>46206</v>
      </c>
      <c r="C2742" s="1" t="n">
        <v>1</v>
      </c>
      <c r="D2742" s="1" t="s">
        <v>2453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2659</v>
      </c>
      <c r="N2742" s="1" t="n">
        <v>2</v>
      </c>
      <c r="O2742" s="1" t="n">
        <v>15.02</v>
      </c>
      <c r="P2742" s="1" t="s">
        <v>2455</v>
      </c>
    </row>
    <row r="2743" customFormat="false" ht="15" hidden="false" customHeight="true" outlineLevel="0" collapsed="false">
      <c r="A2743" s="1" t="n">
        <v>2</v>
      </c>
      <c r="B2743" s="75" t="n">
        <v>46206</v>
      </c>
      <c r="C2743" s="1" t="n">
        <v>1</v>
      </c>
      <c r="D2743" s="1" t="s">
        <v>2453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2529</v>
      </c>
      <c r="N2743" s="1" t="n">
        <v>1</v>
      </c>
      <c r="O2743" s="1" t="n">
        <v>7.12</v>
      </c>
      <c r="P2743" s="1" t="s">
        <v>2455</v>
      </c>
    </row>
    <row r="2744" customFormat="false" ht="15" hidden="false" customHeight="true" outlineLevel="0" collapsed="false">
      <c r="A2744" s="1" t="n">
        <v>2</v>
      </c>
      <c r="B2744" s="75" t="n">
        <v>46206</v>
      </c>
      <c r="C2744" s="1" t="n">
        <v>1</v>
      </c>
      <c r="D2744" s="1" t="s">
        <v>2453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3891</v>
      </c>
      <c r="N2744" s="1" t="n">
        <v>1</v>
      </c>
      <c r="O2744" s="1" t="n">
        <v>8.88</v>
      </c>
      <c r="P2744" s="1" t="s">
        <v>2455</v>
      </c>
    </row>
    <row r="2745" customFormat="false" ht="15" hidden="false" customHeight="true" outlineLevel="0" collapsed="false">
      <c r="A2745" s="1" t="n">
        <v>2</v>
      </c>
      <c r="B2745" s="75" t="n">
        <v>46206</v>
      </c>
      <c r="C2745" s="1" t="n">
        <v>1</v>
      </c>
      <c r="D2745" s="1" t="s">
        <v>2453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2661</v>
      </c>
      <c r="N2745" s="1" t="n">
        <v>18</v>
      </c>
      <c r="O2745" s="1" t="n">
        <v>50.4</v>
      </c>
      <c r="P2745" s="1" t="s">
        <v>2455</v>
      </c>
    </row>
    <row r="2746" customFormat="false" ht="15" hidden="false" customHeight="true" outlineLevel="0" collapsed="false">
      <c r="A2746" s="1" t="n">
        <v>2</v>
      </c>
      <c r="B2746" s="75" t="n">
        <v>46206</v>
      </c>
      <c r="C2746" s="1" t="n">
        <v>1</v>
      </c>
      <c r="D2746" s="1" t="s">
        <v>2453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2662</v>
      </c>
      <c r="N2746" s="1" t="n">
        <v>2</v>
      </c>
      <c r="O2746" s="1" t="n">
        <v>24.4</v>
      </c>
      <c r="P2746" s="1" t="s">
        <v>2455</v>
      </c>
    </row>
    <row r="2747" customFormat="false" ht="15" hidden="false" customHeight="true" outlineLevel="0" collapsed="false">
      <c r="A2747" s="1" t="n">
        <v>2</v>
      </c>
      <c r="B2747" s="75" t="n">
        <v>46206</v>
      </c>
      <c r="C2747" s="1" t="n">
        <v>1</v>
      </c>
      <c r="D2747" s="1" t="s">
        <v>2453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2999</v>
      </c>
      <c r="N2747" s="1" t="n">
        <v>4</v>
      </c>
      <c r="O2747" s="1" t="n">
        <v>14.32</v>
      </c>
      <c r="P2747" s="1" t="s">
        <v>2455</v>
      </c>
    </row>
    <row r="2748" customFormat="false" ht="15" hidden="false" customHeight="true" outlineLevel="0" collapsed="false">
      <c r="A2748" s="1" t="n">
        <v>2</v>
      </c>
      <c r="B2748" s="75" t="n">
        <v>46206</v>
      </c>
      <c r="C2748" s="1" t="n">
        <v>1</v>
      </c>
      <c r="D2748" s="1" t="s">
        <v>2453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2533</v>
      </c>
      <c r="N2748" s="1" t="n">
        <v>6</v>
      </c>
      <c r="O2748" s="1" t="n">
        <v>21.48</v>
      </c>
      <c r="P2748" s="1" t="s">
        <v>2455</v>
      </c>
    </row>
    <row r="2749" customFormat="false" ht="15" hidden="false" customHeight="true" outlineLevel="0" collapsed="false">
      <c r="A2749" s="1" t="n">
        <v>2</v>
      </c>
      <c r="B2749" s="75" t="n">
        <v>46206</v>
      </c>
      <c r="C2749" s="1" t="n">
        <v>1</v>
      </c>
      <c r="D2749" s="1" t="s">
        <v>2453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2663</v>
      </c>
      <c r="N2749" s="1" t="n">
        <v>6</v>
      </c>
      <c r="O2749" s="1" t="n">
        <v>19.26</v>
      </c>
      <c r="P2749" s="1" t="s">
        <v>2455</v>
      </c>
    </row>
    <row r="2750" customFormat="false" ht="15" hidden="false" customHeight="true" outlineLevel="0" collapsed="false">
      <c r="A2750" s="1" t="n">
        <v>2</v>
      </c>
      <c r="B2750" s="75" t="n">
        <v>46206</v>
      </c>
      <c r="C2750" s="1" t="n">
        <v>1</v>
      </c>
      <c r="D2750" s="1" t="s">
        <v>2453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3000</v>
      </c>
      <c r="N2750" s="1" t="n">
        <v>6</v>
      </c>
      <c r="O2750" s="1" t="n">
        <v>44.16</v>
      </c>
      <c r="P2750" s="1" t="s">
        <v>2455</v>
      </c>
    </row>
    <row r="2751" customFormat="false" ht="15" hidden="false" customHeight="true" outlineLevel="0" collapsed="false">
      <c r="A2751" s="1" t="n">
        <v>2</v>
      </c>
      <c r="B2751" s="75" t="n">
        <v>46206</v>
      </c>
      <c r="C2751" s="1" t="n">
        <v>1</v>
      </c>
      <c r="D2751" s="1" t="s">
        <v>2453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2535</v>
      </c>
      <c r="N2751" s="1" t="n">
        <v>4</v>
      </c>
      <c r="O2751" s="1" t="n">
        <v>28.48</v>
      </c>
      <c r="P2751" s="1" t="s">
        <v>2455</v>
      </c>
    </row>
    <row r="2752" customFormat="false" ht="15" hidden="false" customHeight="true" outlineLevel="0" collapsed="false">
      <c r="A2752" s="1" t="n">
        <v>2</v>
      </c>
      <c r="B2752" s="75" t="n">
        <v>46206</v>
      </c>
      <c r="C2752" s="1" t="n">
        <v>1</v>
      </c>
      <c r="D2752" s="1" t="s">
        <v>2453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3892</v>
      </c>
      <c r="N2752" s="1" t="n">
        <v>6</v>
      </c>
      <c r="O2752" s="1" t="n">
        <v>15.36</v>
      </c>
      <c r="P2752" s="1" t="s">
        <v>2455</v>
      </c>
    </row>
    <row r="2753" customFormat="false" ht="15" hidden="false" customHeight="true" outlineLevel="0" collapsed="false">
      <c r="A2753" s="1" t="n">
        <v>2</v>
      </c>
      <c r="B2753" s="75" t="n">
        <v>46206</v>
      </c>
      <c r="C2753" s="1" t="n">
        <v>1</v>
      </c>
      <c r="D2753" s="1" t="s">
        <v>2453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3002</v>
      </c>
      <c r="N2753" s="1" t="n">
        <v>2</v>
      </c>
      <c r="O2753" s="1" t="n">
        <v>27.56</v>
      </c>
      <c r="P2753" s="1" t="s">
        <v>2455</v>
      </c>
    </row>
    <row r="2754" customFormat="false" ht="15" hidden="false" customHeight="true" outlineLevel="0" collapsed="false">
      <c r="A2754" s="1" t="n">
        <v>2</v>
      </c>
      <c r="B2754" s="75" t="n">
        <v>46206</v>
      </c>
      <c r="C2754" s="1" t="n">
        <v>1</v>
      </c>
      <c r="D2754" s="1" t="s">
        <v>2453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3893</v>
      </c>
      <c r="N2754" s="1" t="n">
        <v>2</v>
      </c>
      <c r="O2754" s="1" t="n">
        <v>14.24</v>
      </c>
      <c r="P2754" s="1" t="s">
        <v>2455</v>
      </c>
    </row>
    <row r="2755" customFormat="false" ht="15" hidden="false" customHeight="true" outlineLevel="0" collapsed="false">
      <c r="A2755" s="1" t="n">
        <v>2</v>
      </c>
      <c r="B2755" s="75" t="n">
        <v>46206</v>
      </c>
      <c r="C2755" s="1" t="n">
        <v>1</v>
      </c>
      <c r="D2755" s="1" t="s">
        <v>2453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2536</v>
      </c>
      <c r="N2755" s="1" t="n">
        <v>3</v>
      </c>
      <c r="O2755" s="1" t="n">
        <v>36.87</v>
      </c>
      <c r="P2755" s="1" t="s">
        <v>2455</v>
      </c>
    </row>
    <row r="2756" customFormat="false" ht="15" hidden="false" customHeight="true" outlineLevel="0" collapsed="false">
      <c r="A2756" s="1" t="n">
        <v>2</v>
      </c>
      <c r="B2756" s="75" t="n">
        <v>46206</v>
      </c>
      <c r="C2756" s="1" t="n">
        <v>1</v>
      </c>
      <c r="D2756" s="1" t="s">
        <v>2453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2537</v>
      </c>
      <c r="N2756" s="1" t="n">
        <v>1</v>
      </c>
      <c r="O2756" s="1" t="n">
        <v>12.29</v>
      </c>
      <c r="P2756" s="1" t="s">
        <v>2455</v>
      </c>
    </row>
    <row r="2757" customFormat="false" ht="15" hidden="false" customHeight="true" outlineLevel="0" collapsed="false">
      <c r="A2757" s="1" t="n">
        <v>2</v>
      </c>
      <c r="B2757" s="75" t="n">
        <v>46206</v>
      </c>
      <c r="C2757" s="1" t="n">
        <v>1</v>
      </c>
      <c r="D2757" s="1" t="s">
        <v>2453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2538</v>
      </c>
      <c r="N2757" s="1" t="n">
        <v>4</v>
      </c>
      <c r="O2757" s="1" t="n">
        <v>49.16</v>
      </c>
      <c r="P2757" s="1" t="s">
        <v>2455</v>
      </c>
    </row>
    <row r="2758" customFormat="false" ht="15" hidden="false" customHeight="true" outlineLevel="0" collapsed="false">
      <c r="A2758" s="1" t="n">
        <v>2</v>
      </c>
      <c r="B2758" s="75" t="n">
        <v>46206</v>
      </c>
      <c r="C2758" s="1" t="n">
        <v>1</v>
      </c>
      <c r="D2758" s="1" t="s">
        <v>2453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3562</v>
      </c>
      <c r="N2758" s="1" t="n">
        <v>1</v>
      </c>
      <c r="O2758" s="1" t="n">
        <v>13.49</v>
      </c>
      <c r="P2758" s="1" t="s">
        <v>2455</v>
      </c>
    </row>
    <row r="2759" customFormat="false" ht="15" hidden="false" customHeight="true" outlineLevel="0" collapsed="false">
      <c r="A2759" s="1" t="n">
        <v>2</v>
      </c>
      <c r="B2759" s="75" t="n">
        <v>46206</v>
      </c>
      <c r="C2759" s="1" t="n">
        <v>1</v>
      </c>
      <c r="D2759" s="1" t="s">
        <v>2453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3003</v>
      </c>
      <c r="N2759" s="1" t="n">
        <v>1</v>
      </c>
      <c r="O2759" s="1" t="n">
        <v>15.72</v>
      </c>
      <c r="P2759" s="1" t="s">
        <v>2455</v>
      </c>
    </row>
    <row r="2760" customFormat="false" ht="15" hidden="false" customHeight="true" outlineLevel="0" collapsed="false">
      <c r="A2760" s="1" t="n">
        <v>2</v>
      </c>
      <c r="B2760" s="75" t="n">
        <v>46206</v>
      </c>
      <c r="C2760" s="1" t="n">
        <v>1</v>
      </c>
      <c r="D2760" s="1" t="s">
        <v>2453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2543</v>
      </c>
      <c r="N2760" s="1" t="n">
        <v>10</v>
      </c>
      <c r="O2760" s="1" t="n">
        <v>28.4</v>
      </c>
      <c r="P2760" s="1" t="s">
        <v>2455</v>
      </c>
    </row>
    <row r="2761" customFormat="false" ht="15" hidden="false" customHeight="true" outlineLevel="0" collapsed="false">
      <c r="A2761" s="1" t="n">
        <v>2</v>
      </c>
      <c r="B2761" s="75" t="n">
        <v>46206</v>
      </c>
      <c r="C2761" s="1" t="n">
        <v>1</v>
      </c>
      <c r="D2761" s="1" t="s">
        <v>2453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3005</v>
      </c>
      <c r="N2761" s="1" t="n">
        <v>1</v>
      </c>
      <c r="O2761" s="1" t="n">
        <v>15.72</v>
      </c>
      <c r="P2761" s="1" t="s">
        <v>2455</v>
      </c>
    </row>
    <row r="2762" customFormat="false" ht="15" hidden="false" customHeight="true" outlineLevel="0" collapsed="false">
      <c r="A2762" s="1" t="n">
        <v>2</v>
      </c>
      <c r="B2762" s="75" t="n">
        <v>46206</v>
      </c>
      <c r="C2762" s="1" t="n">
        <v>2</v>
      </c>
      <c r="D2762" s="1" t="s">
        <v>2544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2545</v>
      </c>
      <c r="N2762" s="1" t="n">
        <v>20</v>
      </c>
      <c r="O2762" s="1" t="n">
        <v>280</v>
      </c>
      <c r="P2762" s="1" t="s">
        <v>2455</v>
      </c>
    </row>
    <row r="2763" customFormat="false" ht="15" hidden="false" customHeight="true" outlineLevel="0" collapsed="false">
      <c r="A2763" s="1" t="n">
        <v>2</v>
      </c>
      <c r="B2763" s="75" t="n">
        <v>46206</v>
      </c>
      <c r="C2763" s="1" t="n">
        <v>2</v>
      </c>
      <c r="D2763" s="1" t="s">
        <v>2544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2546</v>
      </c>
      <c r="N2763" s="1" t="n">
        <v>13</v>
      </c>
      <c r="O2763" s="1" t="n">
        <v>93.86</v>
      </c>
      <c r="P2763" s="1" t="s">
        <v>2455</v>
      </c>
    </row>
    <row r="2764" customFormat="false" ht="15" hidden="false" customHeight="true" outlineLevel="0" collapsed="false">
      <c r="A2764" s="1" t="n">
        <v>2</v>
      </c>
      <c r="B2764" s="75" t="n">
        <v>46206</v>
      </c>
      <c r="C2764" s="1" t="n">
        <v>2</v>
      </c>
      <c r="D2764" s="1" t="s">
        <v>2544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2548</v>
      </c>
      <c r="N2764" s="1" t="n">
        <v>20</v>
      </c>
      <c r="O2764" s="1" t="n">
        <v>120</v>
      </c>
      <c r="P2764" s="1" t="s">
        <v>2455</v>
      </c>
    </row>
    <row r="2765" customFormat="false" ht="15" hidden="false" customHeight="true" outlineLevel="0" collapsed="false">
      <c r="A2765" s="1" t="n">
        <v>2</v>
      </c>
      <c r="B2765" s="75" t="n">
        <v>46206</v>
      </c>
      <c r="C2765" s="1" t="n">
        <v>2</v>
      </c>
      <c r="D2765" s="1" t="s">
        <v>2544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2550</v>
      </c>
      <c r="N2765" s="1" t="n">
        <v>20</v>
      </c>
      <c r="O2765" s="1" t="n">
        <v>55</v>
      </c>
      <c r="P2765" s="1" t="s">
        <v>2455</v>
      </c>
    </row>
    <row r="2766" customFormat="false" ht="15" hidden="false" customHeight="true" outlineLevel="0" collapsed="false">
      <c r="A2766" s="1" t="n">
        <v>2</v>
      </c>
      <c r="B2766" s="75" t="n">
        <v>46206</v>
      </c>
      <c r="C2766" s="1" t="n">
        <v>2</v>
      </c>
      <c r="D2766" s="1" t="s">
        <v>2544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2705</v>
      </c>
      <c r="N2766" s="1" t="n">
        <v>10</v>
      </c>
      <c r="O2766" s="1" t="n">
        <v>53.3</v>
      </c>
      <c r="P2766" s="1" t="s">
        <v>2455</v>
      </c>
    </row>
    <row r="2767" customFormat="false" ht="15" hidden="false" customHeight="true" outlineLevel="0" collapsed="false">
      <c r="A2767" s="1" t="n">
        <v>2</v>
      </c>
      <c r="B2767" s="75" t="n">
        <v>46206</v>
      </c>
      <c r="C2767" s="1" t="n">
        <v>2</v>
      </c>
      <c r="D2767" s="1" t="s">
        <v>2544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2551</v>
      </c>
      <c r="N2767" s="1" t="n">
        <v>2</v>
      </c>
      <c r="O2767" s="1" t="n">
        <v>16</v>
      </c>
      <c r="P2767" s="1" t="s">
        <v>2455</v>
      </c>
    </row>
    <row r="2768" customFormat="false" ht="15" hidden="false" customHeight="true" outlineLevel="0" collapsed="false">
      <c r="A2768" s="1" t="n">
        <v>2</v>
      </c>
      <c r="B2768" s="75" t="n">
        <v>46206</v>
      </c>
      <c r="C2768" s="1" t="n">
        <v>2</v>
      </c>
      <c r="D2768" s="1" t="s">
        <v>2544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2552</v>
      </c>
      <c r="N2768" s="1" t="n">
        <v>6</v>
      </c>
      <c r="O2768" s="1" t="n">
        <v>18</v>
      </c>
      <c r="P2768" s="1" t="s">
        <v>2455</v>
      </c>
    </row>
    <row r="2769" customFormat="false" ht="15" hidden="false" customHeight="true" outlineLevel="0" collapsed="false">
      <c r="A2769" s="1" t="n">
        <v>2</v>
      </c>
      <c r="B2769" s="75" t="n">
        <v>46206</v>
      </c>
      <c r="C2769" s="1" t="n">
        <v>2</v>
      </c>
      <c r="D2769" s="1" t="s">
        <v>2544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2553</v>
      </c>
      <c r="N2769" s="1" t="n">
        <v>3</v>
      </c>
      <c r="O2769" s="1" t="n">
        <v>75</v>
      </c>
      <c r="P2769" s="1" t="s">
        <v>2455</v>
      </c>
    </row>
    <row r="2770" customFormat="false" ht="15" hidden="false" customHeight="true" outlineLevel="0" collapsed="false">
      <c r="A2770" s="1" t="n">
        <v>2</v>
      </c>
      <c r="B2770" s="75" t="n">
        <v>46206</v>
      </c>
      <c r="C2770" s="1" t="n">
        <v>2</v>
      </c>
      <c r="D2770" s="1" t="s">
        <v>2544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2554</v>
      </c>
      <c r="N2770" s="1" t="n">
        <v>3</v>
      </c>
      <c r="O2770" s="1" t="n">
        <v>36</v>
      </c>
      <c r="P2770" s="1" t="s">
        <v>2455</v>
      </c>
    </row>
    <row r="2771" customFormat="false" ht="15" hidden="false" customHeight="true" outlineLevel="0" collapsed="false">
      <c r="A2771" s="1" t="n">
        <v>2</v>
      </c>
      <c r="B2771" s="75" t="n">
        <v>46206</v>
      </c>
      <c r="C2771" s="1" t="n">
        <v>2</v>
      </c>
      <c r="D2771" s="1" t="s">
        <v>2544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2556</v>
      </c>
      <c r="N2771" s="1" t="n">
        <v>5</v>
      </c>
      <c r="O2771" s="1" t="n">
        <v>30</v>
      </c>
      <c r="P2771" s="1" t="s">
        <v>2455</v>
      </c>
    </row>
    <row r="2772" customFormat="false" ht="15" hidden="false" customHeight="true" outlineLevel="0" collapsed="false">
      <c r="A2772" s="1" t="n">
        <v>2</v>
      </c>
      <c r="B2772" s="75" t="n">
        <v>46206</v>
      </c>
      <c r="C2772" s="1" t="n">
        <v>2</v>
      </c>
      <c r="D2772" s="1" t="s">
        <v>2544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2558</v>
      </c>
      <c r="N2772" s="1" t="n">
        <v>15</v>
      </c>
      <c r="O2772" s="1" t="n">
        <v>60</v>
      </c>
      <c r="P2772" s="1" t="s">
        <v>2455</v>
      </c>
    </row>
    <row r="2773" customFormat="false" ht="15" hidden="false" customHeight="true" outlineLevel="0" collapsed="false">
      <c r="A2773" s="1" t="n">
        <v>2</v>
      </c>
      <c r="B2773" s="75" t="n">
        <v>46206</v>
      </c>
      <c r="C2773" s="1" t="n">
        <v>2</v>
      </c>
      <c r="D2773" s="1" t="s">
        <v>2544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2611</v>
      </c>
      <c r="N2773" s="1" t="n">
        <v>13</v>
      </c>
      <c r="O2773" s="1" t="n">
        <v>115.44</v>
      </c>
      <c r="P2773" s="1" t="s">
        <v>2455</v>
      </c>
    </row>
    <row r="2774" customFormat="false" ht="15" hidden="false" customHeight="true" outlineLevel="0" collapsed="false">
      <c r="A2774" s="1" t="n">
        <v>2</v>
      </c>
      <c r="B2774" s="75" t="n">
        <v>46206</v>
      </c>
      <c r="C2774" s="1" t="n">
        <v>2</v>
      </c>
      <c r="D2774" s="1" t="s">
        <v>2544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2560</v>
      </c>
      <c r="N2774" s="1" t="n">
        <v>20</v>
      </c>
      <c r="O2774" s="1" t="n">
        <v>125</v>
      </c>
      <c r="P2774" s="1" t="s">
        <v>2455</v>
      </c>
    </row>
    <row r="2775" customFormat="false" ht="15" hidden="false" customHeight="true" outlineLevel="0" collapsed="false">
      <c r="A2775" s="1" t="n">
        <v>2</v>
      </c>
      <c r="B2775" s="75" t="n">
        <v>46206</v>
      </c>
      <c r="C2775" s="1" t="n">
        <v>2</v>
      </c>
      <c r="D2775" s="1" t="s">
        <v>2544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2561</v>
      </c>
      <c r="N2775" s="1" t="n">
        <v>40</v>
      </c>
      <c r="O2775" s="1" t="n">
        <v>240</v>
      </c>
      <c r="P2775" s="1" t="s">
        <v>2455</v>
      </c>
    </row>
    <row r="2776" customFormat="false" ht="15" hidden="false" customHeight="true" outlineLevel="0" collapsed="false">
      <c r="A2776" s="1" t="n">
        <v>2</v>
      </c>
      <c r="B2776" s="75" t="n">
        <v>46206</v>
      </c>
      <c r="C2776" s="1" t="n">
        <v>2</v>
      </c>
      <c r="D2776" s="1" t="s">
        <v>2544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2562</v>
      </c>
      <c r="N2776" s="1" t="n">
        <v>15</v>
      </c>
      <c r="O2776" s="1" t="n">
        <v>45</v>
      </c>
      <c r="P2776" s="1" t="s">
        <v>2455</v>
      </c>
    </row>
    <row r="2777" customFormat="false" ht="15" hidden="false" customHeight="true" outlineLevel="0" collapsed="false">
      <c r="A2777" s="1" t="n">
        <v>2</v>
      </c>
      <c r="B2777" s="75" t="n">
        <v>46206</v>
      </c>
      <c r="C2777" s="1" t="n">
        <v>6</v>
      </c>
      <c r="D2777" s="1" t="s">
        <v>2564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2545</v>
      </c>
      <c r="N2777" s="1" t="n">
        <v>20</v>
      </c>
      <c r="O2777" s="1" t="n">
        <v>280</v>
      </c>
      <c r="P2777" s="1" t="s">
        <v>2455</v>
      </c>
    </row>
    <row r="2778" customFormat="false" ht="15" hidden="false" customHeight="true" outlineLevel="0" collapsed="false">
      <c r="A2778" s="1" t="n">
        <v>2</v>
      </c>
      <c r="B2778" s="75" t="n">
        <v>46206</v>
      </c>
      <c r="C2778" s="1" t="n">
        <v>6</v>
      </c>
      <c r="D2778" s="1" t="s">
        <v>2564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2546</v>
      </c>
      <c r="N2778" s="1" t="n">
        <v>13</v>
      </c>
      <c r="O2778" s="1" t="n">
        <v>93.86</v>
      </c>
      <c r="P2778" s="1" t="s">
        <v>2455</v>
      </c>
    </row>
    <row r="2779" customFormat="false" ht="15" hidden="false" customHeight="true" outlineLevel="0" collapsed="false">
      <c r="A2779" s="1" t="n">
        <v>2</v>
      </c>
      <c r="B2779" s="75" t="n">
        <v>46206</v>
      </c>
      <c r="C2779" s="1" t="n">
        <v>6</v>
      </c>
      <c r="D2779" s="1" t="s">
        <v>2564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2548</v>
      </c>
      <c r="N2779" s="1" t="n">
        <v>20</v>
      </c>
      <c r="O2779" s="1" t="n">
        <v>120</v>
      </c>
      <c r="P2779" s="1" t="s">
        <v>2455</v>
      </c>
    </row>
    <row r="2780" customFormat="false" ht="15" hidden="false" customHeight="true" outlineLevel="0" collapsed="false">
      <c r="A2780" s="1" t="n">
        <v>2</v>
      </c>
      <c r="B2780" s="75" t="n">
        <v>46206</v>
      </c>
      <c r="C2780" s="1" t="n">
        <v>6</v>
      </c>
      <c r="D2780" s="1" t="s">
        <v>2564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2550</v>
      </c>
      <c r="N2780" s="1" t="n">
        <v>20</v>
      </c>
      <c r="O2780" s="1" t="n">
        <v>55</v>
      </c>
      <c r="P2780" s="1" t="s">
        <v>2455</v>
      </c>
    </row>
    <row r="2781" customFormat="false" ht="15" hidden="false" customHeight="true" outlineLevel="0" collapsed="false">
      <c r="A2781" s="1" t="n">
        <v>2</v>
      </c>
      <c r="B2781" s="75" t="n">
        <v>46206</v>
      </c>
      <c r="C2781" s="1" t="n">
        <v>6</v>
      </c>
      <c r="D2781" s="1" t="s">
        <v>2564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2705</v>
      </c>
      <c r="N2781" s="1" t="n">
        <v>10</v>
      </c>
      <c r="O2781" s="1" t="n">
        <v>53.3</v>
      </c>
      <c r="P2781" s="1" t="s">
        <v>2455</v>
      </c>
    </row>
    <row r="2782" customFormat="false" ht="15" hidden="false" customHeight="true" outlineLevel="0" collapsed="false">
      <c r="A2782" s="1" t="n">
        <v>2</v>
      </c>
      <c r="B2782" s="75" t="n">
        <v>46206</v>
      </c>
      <c r="C2782" s="1" t="n">
        <v>6</v>
      </c>
      <c r="D2782" s="1" t="s">
        <v>2564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2551</v>
      </c>
      <c r="N2782" s="1" t="n">
        <v>2</v>
      </c>
      <c r="O2782" s="1" t="n">
        <v>16</v>
      </c>
      <c r="P2782" s="1" t="s">
        <v>2455</v>
      </c>
    </row>
    <row r="2783" customFormat="false" ht="15" hidden="false" customHeight="true" outlineLevel="0" collapsed="false">
      <c r="A2783" s="1" t="n">
        <v>2</v>
      </c>
      <c r="B2783" s="75" t="n">
        <v>46206</v>
      </c>
      <c r="C2783" s="1" t="n">
        <v>6</v>
      </c>
      <c r="D2783" s="1" t="s">
        <v>2564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2552</v>
      </c>
      <c r="N2783" s="1" t="n">
        <v>6</v>
      </c>
      <c r="O2783" s="1" t="n">
        <v>18</v>
      </c>
      <c r="P2783" s="1" t="s">
        <v>2455</v>
      </c>
    </row>
    <row r="2784" customFormat="false" ht="15" hidden="false" customHeight="true" outlineLevel="0" collapsed="false">
      <c r="A2784" s="1" t="n">
        <v>2</v>
      </c>
      <c r="B2784" s="75" t="n">
        <v>46206</v>
      </c>
      <c r="C2784" s="1" t="n">
        <v>6</v>
      </c>
      <c r="D2784" s="1" t="s">
        <v>2564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2553</v>
      </c>
      <c r="N2784" s="1" t="n">
        <v>3</v>
      </c>
      <c r="O2784" s="1" t="n">
        <v>75</v>
      </c>
      <c r="P2784" s="1" t="s">
        <v>2455</v>
      </c>
    </row>
    <row r="2785" customFormat="false" ht="15" hidden="false" customHeight="true" outlineLevel="0" collapsed="false">
      <c r="A2785" s="1" t="n">
        <v>2</v>
      </c>
      <c r="B2785" s="75" t="n">
        <v>46206</v>
      </c>
      <c r="C2785" s="1" t="n">
        <v>6</v>
      </c>
      <c r="D2785" s="1" t="s">
        <v>2564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2554</v>
      </c>
      <c r="N2785" s="1" t="n">
        <v>3</v>
      </c>
      <c r="O2785" s="1" t="n">
        <v>36</v>
      </c>
      <c r="P2785" s="1" t="s">
        <v>2455</v>
      </c>
    </row>
    <row r="2786" customFormat="false" ht="15" hidden="false" customHeight="true" outlineLevel="0" collapsed="false">
      <c r="A2786" s="1" t="n">
        <v>2</v>
      </c>
      <c r="B2786" s="75" t="n">
        <v>46206</v>
      </c>
      <c r="C2786" s="1" t="n">
        <v>6</v>
      </c>
      <c r="D2786" s="1" t="s">
        <v>2564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2556</v>
      </c>
      <c r="N2786" s="1" t="n">
        <v>5</v>
      </c>
      <c r="O2786" s="1" t="n">
        <v>30</v>
      </c>
      <c r="P2786" s="1" t="s">
        <v>2455</v>
      </c>
    </row>
    <row r="2787" customFormat="false" ht="15" hidden="false" customHeight="true" outlineLevel="0" collapsed="false">
      <c r="A2787" s="1" t="n">
        <v>2</v>
      </c>
      <c r="B2787" s="75" t="n">
        <v>46206</v>
      </c>
      <c r="C2787" s="1" t="n">
        <v>6</v>
      </c>
      <c r="D2787" s="1" t="s">
        <v>2564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2558</v>
      </c>
      <c r="N2787" s="1" t="n">
        <v>15</v>
      </c>
      <c r="O2787" s="1" t="n">
        <v>60</v>
      </c>
      <c r="P2787" s="1" t="s">
        <v>2455</v>
      </c>
    </row>
    <row r="2788" customFormat="false" ht="15" hidden="false" customHeight="true" outlineLevel="0" collapsed="false">
      <c r="A2788" s="1" t="n">
        <v>2</v>
      </c>
      <c r="B2788" s="75" t="n">
        <v>46206</v>
      </c>
      <c r="C2788" s="1" t="n">
        <v>6</v>
      </c>
      <c r="D2788" s="1" t="s">
        <v>2564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2611</v>
      </c>
      <c r="N2788" s="1" t="n">
        <v>13</v>
      </c>
      <c r="O2788" s="1" t="n">
        <v>115.44</v>
      </c>
      <c r="P2788" s="1" t="s">
        <v>2455</v>
      </c>
    </row>
    <row r="2789" customFormat="false" ht="15" hidden="false" customHeight="true" outlineLevel="0" collapsed="false">
      <c r="A2789" s="1" t="n">
        <v>2</v>
      </c>
      <c r="B2789" s="75" t="n">
        <v>46206</v>
      </c>
      <c r="C2789" s="1" t="n">
        <v>6</v>
      </c>
      <c r="D2789" s="1" t="s">
        <v>2564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2560</v>
      </c>
      <c r="N2789" s="1" t="n">
        <v>20</v>
      </c>
      <c r="O2789" s="1" t="n">
        <v>125</v>
      </c>
      <c r="P2789" s="1" t="s">
        <v>2455</v>
      </c>
    </row>
    <row r="2790" customFormat="false" ht="15" hidden="false" customHeight="true" outlineLevel="0" collapsed="false">
      <c r="A2790" s="1" t="n">
        <v>2</v>
      </c>
      <c r="B2790" s="75" t="n">
        <v>46206</v>
      </c>
      <c r="C2790" s="1" t="n">
        <v>6</v>
      </c>
      <c r="D2790" s="1" t="s">
        <v>2564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2561</v>
      </c>
      <c r="N2790" s="1" t="n">
        <v>40</v>
      </c>
      <c r="O2790" s="1" t="n">
        <v>240</v>
      </c>
      <c r="P2790" s="1" t="s">
        <v>2455</v>
      </c>
    </row>
    <row r="2791" customFormat="false" ht="15" hidden="false" customHeight="true" outlineLevel="0" collapsed="false">
      <c r="A2791" s="1" t="n">
        <v>2</v>
      </c>
      <c r="B2791" s="75" t="n">
        <v>46206</v>
      </c>
      <c r="C2791" s="1" t="n">
        <v>6</v>
      </c>
      <c r="D2791" s="1" t="s">
        <v>2564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2562</v>
      </c>
      <c r="N2791" s="1" t="n">
        <v>15</v>
      </c>
      <c r="O2791" s="1" t="n">
        <v>45</v>
      </c>
      <c r="P2791" s="1" t="s">
        <v>2455</v>
      </c>
    </row>
    <row r="2792" customFormat="false" ht="15" hidden="false" customHeight="true" outlineLevel="0" collapsed="false">
      <c r="A2792" s="1" t="n">
        <v>2</v>
      </c>
      <c r="B2792" s="75" t="n">
        <v>46207</v>
      </c>
      <c r="C2792" s="1" t="n">
        <v>1</v>
      </c>
      <c r="D2792" s="1" t="s">
        <v>2453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2512</v>
      </c>
      <c r="N2792" s="1" t="n">
        <v>20</v>
      </c>
      <c r="O2792" s="1" t="n">
        <v>240</v>
      </c>
      <c r="P2792" s="1" t="s">
        <v>2455</v>
      </c>
    </row>
    <row r="2793" customFormat="false" ht="15" hidden="false" customHeight="true" outlineLevel="0" collapsed="false">
      <c r="A2793" s="1" t="n">
        <v>2</v>
      </c>
      <c r="B2793" s="75" t="n">
        <v>46207</v>
      </c>
      <c r="C2793" s="1" t="n">
        <v>1</v>
      </c>
      <c r="D2793" s="1" t="s">
        <v>2453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2454</v>
      </c>
      <c r="N2793" s="1" t="n">
        <v>15</v>
      </c>
      <c r="O2793" s="1" t="n">
        <v>74.85</v>
      </c>
      <c r="P2793" s="1" t="s">
        <v>2455</v>
      </c>
    </row>
    <row r="2794" customFormat="false" ht="15" hidden="false" customHeight="true" outlineLevel="0" collapsed="false">
      <c r="A2794" s="1" t="n">
        <v>2</v>
      </c>
      <c r="B2794" s="75" t="n">
        <v>46207</v>
      </c>
      <c r="C2794" s="1" t="n">
        <v>1</v>
      </c>
      <c r="D2794" s="1" t="s">
        <v>2453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2456</v>
      </c>
      <c r="N2794" s="1" t="n">
        <v>30</v>
      </c>
      <c r="O2794" s="1" t="n">
        <v>135</v>
      </c>
      <c r="P2794" s="1" t="s">
        <v>2455</v>
      </c>
    </row>
    <row r="2795" customFormat="false" ht="15" hidden="false" customHeight="true" outlineLevel="0" collapsed="false">
      <c r="A2795" s="1" t="n">
        <v>2</v>
      </c>
      <c r="B2795" s="75" t="n">
        <v>46207</v>
      </c>
      <c r="C2795" s="1" t="n">
        <v>1</v>
      </c>
      <c r="D2795" s="1" t="s">
        <v>2453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2457</v>
      </c>
      <c r="N2795" s="1" t="n">
        <v>15</v>
      </c>
      <c r="O2795" s="1" t="n">
        <v>74.85</v>
      </c>
      <c r="P2795" s="1" t="s">
        <v>2455</v>
      </c>
    </row>
    <row r="2796" customFormat="false" ht="15" hidden="false" customHeight="true" outlineLevel="0" collapsed="false">
      <c r="A2796" s="1" t="n">
        <v>2</v>
      </c>
      <c r="B2796" s="75" t="n">
        <v>46207</v>
      </c>
      <c r="C2796" s="1" t="n">
        <v>1</v>
      </c>
      <c r="D2796" s="1" t="s">
        <v>2453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2956</v>
      </c>
      <c r="N2796" s="1" t="n">
        <v>5</v>
      </c>
      <c r="O2796" s="1" t="n">
        <v>22.5</v>
      </c>
      <c r="P2796" s="1" t="s">
        <v>2455</v>
      </c>
    </row>
    <row r="2797" customFormat="false" ht="15" hidden="false" customHeight="true" outlineLevel="0" collapsed="false">
      <c r="A2797" s="1" t="n">
        <v>2</v>
      </c>
      <c r="B2797" s="75" t="n">
        <v>46207</v>
      </c>
      <c r="C2797" s="1" t="n">
        <v>1</v>
      </c>
      <c r="D2797" s="1" t="s">
        <v>2453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2595</v>
      </c>
      <c r="N2797" s="1" t="n">
        <v>5</v>
      </c>
      <c r="O2797" s="1" t="n">
        <v>22.5</v>
      </c>
      <c r="P2797" s="1" t="s">
        <v>2455</v>
      </c>
    </row>
    <row r="2798" customFormat="false" ht="15" hidden="false" customHeight="true" outlineLevel="0" collapsed="false">
      <c r="A2798" s="1" t="n">
        <v>2</v>
      </c>
      <c r="B2798" s="75" t="n">
        <v>46207</v>
      </c>
      <c r="C2798" s="1" t="n">
        <v>1</v>
      </c>
      <c r="D2798" s="1" t="s">
        <v>2453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2458</v>
      </c>
      <c r="N2798" s="1" t="n">
        <v>10</v>
      </c>
      <c r="O2798" s="1" t="n">
        <v>49.9</v>
      </c>
      <c r="P2798" s="1" t="s">
        <v>2455</v>
      </c>
    </row>
    <row r="2799" customFormat="false" ht="15" hidden="false" customHeight="true" outlineLevel="0" collapsed="false">
      <c r="A2799" s="1" t="n">
        <v>2</v>
      </c>
      <c r="B2799" s="75" t="n">
        <v>46207</v>
      </c>
      <c r="C2799" s="1" t="n">
        <v>1</v>
      </c>
      <c r="D2799" s="1" t="s">
        <v>2453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2460</v>
      </c>
      <c r="N2799" s="1" t="n">
        <v>67.6</v>
      </c>
      <c r="O2799" s="1" t="n">
        <v>2224.04</v>
      </c>
      <c r="P2799" s="1" t="s">
        <v>2455</v>
      </c>
    </row>
    <row r="2800" customFormat="false" ht="15" hidden="false" customHeight="true" outlineLevel="0" collapsed="false">
      <c r="A2800" s="1" t="n">
        <v>2</v>
      </c>
      <c r="B2800" s="75" t="n">
        <v>46207</v>
      </c>
      <c r="C2800" s="1" t="n">
        <v>1</v>
      </c>
      <c r="D2800" s="1" t="s">
        <v>2453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2461</v>
      </c>
      <c r="N2800" s="1" t="n">
        <v>67.4</v>
      </c>
      <c r="O2800" s="1" t="n">
        <v>1543.46</v>
      </c>
      <c r="P2800" s="1" t="s">
        <v>2455</v>
      </c>
    </row>
    <row r="2801" customFormat="false" ht="15" hidden="false" customHeight="true" outlineLevel="0" collapsed="false">
      <c r="A2801" s="1" t="n">
        <v>2</v>
      </c>
      <c r="B2801" s="75" t="n">
        <v>46207</v>
      </c>
      <c r="C2801" s="1" t="n">
        <v>1</v>
      </c>
      <c r="D2801" s="1" t="s">
        <v>2453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2635</v>
      </c>
      <c r="N2801" s="1" t="n">
        <v>20.4</v>
      </c>
      <c r="O2801" s="1" t="n">
        <v>671.16</v>
      </c>
      <c r="P2801" s="1" t="s">
        <v>2455</v>
      </c>
    </row>
    <row r="2802" customFormat="false" ht="15" hidden="false" customHeight="true" outlineLevel="0" collapsed="false">
      <c r="A2802" s="1" t="n">
        <v>2</v>
      </c>
      <c r="B2802" s="75" t="n">
        <v>46207</v>
      </c>
      <c r="C2802" s="1" t="n">
        <v>1</v>
      </c>
      <c r="D2802" s="1" t="s">
        <v>2453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2635</v>
      </c>
      <c r="N2802" s="1" t="n">
        <v>20</v>
      </c>
      <c r="O2802" s="1" t="n">
        <v>658</v>
      </c>
      <c r="P2802" s="1" t="s">
        <v>2455</v>
      </c>
    </row>
    <row r="2803" customFormat="false" ht="15" hidden="false" customHeight="true" outlineLevel="0" collapsed="false">
      <c r="A2803" s="1" t="n">
        <v>2</v>
      </c>
      <c r="B2803" s="75" t="n">
        <v>46207</v>
      </c>
      <c r="C2803" s="1" t="n">
        <v>1</v>
      </c>
      <c r="D2803" s="1" t="s">
        <v>2453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2635</v>
      </c>
      <c r="N2803" s="1" t="n">
        <v>19.5</v>
      </c>
      <c r="O2803" s="1" t="n">
        <v>641.55</v>
      </c>
      <c r="P2803" s="1" t="s">
        <v>2455</v>
      </c>
    </row>
    <row r="2804" customFormat="false" ht="15" hidden="false" customHeight="true" outlineLevel="0" collapsed="false">
      <c r="A2804" s="1" t="n">
        <v>2</v>
      </c>
      <c r="B2804" s="75" t="n">
        <v>46207</v>
      </c>
      <c r="C2804" s="1" t="n">
        <v>22</v>
      </c>
      <c r="D2804" s="1" t="s">
        <v>2490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2491</v>
      </c>
      <c r="N2804" s="1" t="n">
        <v>2.86</v>
      </c>
      <c r="O2804" s="1" t="n">
        <v>59.62</v>
      </c>
      <c r="P2804" s="1" t="s">
        <v>2455</v>
      </c>
    </row>
    <row r="2805" customFormat="false" ht="15" hidden="false" customHeight="true" outlineLevel="0" collapsed="false">
      <c r="A2805" s="1" t="n">
        <v>2</v>
      </c>
      <c r="B2805" s="75" t="n">
        <v>46207</v>
      </c>
      <c r="C2805" s="1" t="n">
        <v>22</v>
      </c>
      <c r="D2805" s="1" t="s">
        <v>2490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2491</v>
      </c>
      <c r="N2805" s="1" t="n">
        <v>2.7</v>
      </c>
      <c r="O2805" s="1" t="n">
        <v>56.89</v>
      </c>
      <c r="P2805" s="1" t="s">
        <v>2455</v>
      </c>
    </row>
    <row r="2806" customFormat="false" ht="15" hidden="false" customHeight="true" outlineLevel="0" collapsed="false">
      <c r="A2806" s="1" t="n">
        <v>2</v>
      </c>
      <c r="B2806" s="75" t="n">
        <v>46207</v>
      </c>
      <c r="C2806" s="1" t="n">
        <v>22</v>
      </c>
      <c r="D2806" s="1" t="s">
        <v>2490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2492</v>
      </c>
      <c r="N2806" s="1" t="n">
        <v>9.94</v>
      </c>
      <c r="O2806" s="1" t="n">
        <v>224.49</v>
      </c>
      <c r="P2806" s="1" t="s">
        <v>2455</v>
      </c>
    </row>
    <row r="2807" customFormat="false" ht="15" hidden="false" customHeight="true" outlineLevel="0" collapsed="false">
      <c r="A2807" s="1" t="n">
        <v>2</v>
      </c>
      <c r="B2807" s="75" t="n">
        <v>46207</v>
      </c>
      <c r="C2807" s="1" t="n">
        <v>22</v>
      </c>
      <c r="D2807" s="1" t="s">
        <v>2490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2493</v>
      </c>
      <c r="N2807" s="1" t="n">
        <v>21.48</v>
      </c>
      <c r="O2807" s="1" t="n">
        <v>559.77</v>
      </c>
      <c r="P2807" s="1" t="s">
        <v>2455</v>
      </c>
    </row>
    <row r="2808" customFormat="false" ht="15" hidden="false" customHeight="true" outlineLevel="0" collapsed="false">
      <c r="A2808" s="1" t="n">
        <v>2</v>
      </c>
      <c r="B2808" s="75" t="n">
        <v>46207</v>
      </c>
      <c r="C2808" s="1" t="n">
        <v>22</v>
      </c>
      <c r="D2808" s="1" t="s">
        <v>2490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2494</v>
      </c>
      <c r="N2808" s="1" t="n">
        <v>19.73</v>
      </c>
      <c r="O2808" s="1" t="n">
        <v>548.46</v>
      </c>
      <c r="P2808" s="1" t="s">
        <v>2455</v>
      </c>
    </row>
    <row r="2809" customFormat="false" ht="15" hidden="false" customHeight="true" outlineLevel="0" collapsed="false">
      <c r="A2809" s="1" t="n">
        <v>2</v>
      </c>
      <c r="B2809" s="75" t="n">
        <v>46207</v>
      </c>
      <c r="C2809" s="1" t="n">
        <v>22</v>
      </c>
      <c r="D2809" s="1" t="s">
        <v>2490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2495</v>
      </c>
      <c r="N2809" s="1" t="n">
        <v>1.798</v>
      </c>
      <c r="O2809" s="1" t="n">
        <v>43.73</v>
      </c>
      <c r="P2809" s="1" t="s">
        <v>2455</v>
      </c>
    </row>
    <row r="2810" customFormat="false" ht="15" hidden="false" customHeight="true" outlineLevel="0" collapsed="false">
      <c r="A2810" s="1" t="n">
        <v>2</v>
      </c>
      <c r="B2810" s="75" t="n">
        <v>46207</v>
      </c>
      <c r="C2810" s="1" t="n">
        <v>22</v>
      </c>
      <c r="D2810" s="1" t="s">
        <v>2490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2496</v>
      </c>
      <c r="N2810" s="1" t="n">
        <v>2.2</v>
      </c>
      <c r="O2810" s="1" t="n">
        <v>65.68</v>
      </c>
      <c r="P2810" s="1" t="s">
        <v>2455</v>
      </c>
    </row>
    <row r="2811" customFormat="false" ht="15" hidden="false" customHeight="true" outlineLevel="0" collapsed="false">
      <c r="A2811" s="1" t="n">
        <v>2</v>
      </c>
      <c r="B2811" s="75" t="n">
        <v>46207</v>
      </c>
      <c r="C2811" s="1" t="n">
        <v>22</v>
      </c>
      <c r="D2811" s="1" t="s">
        <v>2490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2497</v>
      </c>
      <c r="N2811" s="1" t="n">
        <v>3.877</v>
      </c>
      <c r="O2811" s="1" t="n">
        <v>98.63</v>
      </c>
      <c r="P2811" s="1" t="s">
        <v>2455</v>
      </c>
    </row>
    <row r="2812" customFormat="false" ht="15" hidden="false" customHeight="true" outlineLevel="0" collapsed="false">
      <c r="A2812" s="1" t="n">
        <v>2</v>
      </c>
      <c r="B2812" s="75" t="n">
        <v>46207</v>
      </c>
      <c r="C2812" s="1" t="n">
        <v>22</v>
      </c>
      <c r="D2812" s="1" t="s">
        <v>2490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2497</v>
      </c>
      <c r="N2812" s="1" t="n">
        <v>2.9</v>
      </c>
      <c r="O2812" s="1" t="n">
        <v>76.39</v>
      </c>
      <c r="P2812" s="1" t="s">
        <v>2455</v>
      </c>
    </row>
    <row r="2813" customFormat="false" ht="15" hidden="false" customHeight="true" outlineLevel="0" collapsed="false">
      <c r="A2813" s="1" t="n">
        <v>2</v>
      </c>
      <c r="B2813" s="75" t="n">
        <v>46207</v>
      </c>
      <c r="C2813" s="1" t="n">
        <v>22</v>
      </c>
      <c r="D2813" s="1" t="s">
        <v>2490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2497</v>
      </c>
      <c r="N2813" s="1" t="n">
        <v>3.082</v>
      </c>
      <c r="O2813" s="1" t="n">
        <v>80.32</v>
      </c>
      <c r="P2813" s="1" t="s">
        <v>2455</v>
      </c>
    </row>
    <row r="2814" customFormat="false" ht="15" hidden="false" customHeight="true" outlineLevel="0" collapsed="false">
      <c r="A2814" s="1" t="n">
        <v>2</v>
      </c>
      <c r="B2814" s="75" t="n">
        <v>46207</v>
      </c>
      <c r="C2814" s="1" t="n">
        <v>22</v>
      </c>
      <c r="D2814" s="1" t="s">
        <v>2490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2498</v>
      </c>
      <c r="N2814" s="1" t="n">
        <v>22.947</v>
      </c>
      <c r="O2814" s="1" t="n">
        <v>753.72</v>
      </c>
      <c r="P2814" s="1" t="s">
        <v>2455</v>
      </c>
    </row>
    <row r="2815" customFormat="false" ht="15" hidden="false" customHeight="true" outlineLevel="0" collapsed="false">
      <c r="A2815" s="1" t="n">
        <v>2</v>
      </c>
      <c r="B2815" s="75" t="n">
        <v>46207</v>
      </c>
      <c r="C2815" s="1" t="n">
        <v>22</v>
      </c>
      <c r="D2815" s="1" t="s">
        <v>2490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2498</v>
      </c>
      <c r="N2815" s="1" t="n">
        <v>13.6</v>
      </c>
      <c r="O2815" s="1" t="n">
        <v>465.73</v>
      </c>
      <c r="P2815" s="1" t="s">
        <v>2455</v>
      </c>
    </row>
    <row r="2816" customFormat="false" ht="15" hidden="false" customHeight="true" outlineLevel="0" collapsed="false">
      <c r="A2816" s="1" t="n">
        <v>2</v>
      </c>
      <c r="B2816" s="75" t="n">
        <v>46207</v>
      </c>
      <c r="C2816" s="1" t="n">
        <v>22</v>
      </c>
      <c r="D2816" s="1" t="s">
        <v>2490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2499</v>
      </c>
      <c r="N2816" s="1" t="n">
        <v>8.8</v>
      </c>
      <c r="O2816" s="1" t="n">
        <v>340</v>
      </c>
      <c r="P2816" s="1" t="s">
        <v>2455</v>
      </c>
    </row>
    <row r="2817" customFormat="false" ht="15" hidden="false" customHeight="true" outlineLevel="0" collapsed="false">
      <c r="A2817" s="1" t="n">
        <v>2</v>
      </c>
      <c r="B2817" s="75" t="n">
        <v>46207</v>
      </c>
      <c r="C2817" s="1" t="n">
        <v>22</v>
      </c>
      <c r="D2817" s="1" t="s">
        <v>2490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2500</v>
      </c>
      <c r="N2817" s="1" t="n">
        <v>5.1</v>
      </c>
      <c r="O2817" s="1" t="n">
        <v>223.92</v>
      </c>
      <c r="P2817" s="1" t="s">
        <v>2455</v>
      </c>
    </row>
    <row r="2818" customFormat="false" ht="15" hidden="false" customHeight="true" outlineLevel="0" collapsed="false">
      <c r="A2818" s="1" t="n">
        <v>2</v>
      </c>
      <c r="B2818" s="75" t="n">
        <v>46207</v>
      </c>
      <c r="C2818" s="1" t="n">
        <v>22</v>
      </c>
      <c r="D2818" s="1" t="s">
        <v>2490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2501</v>
      </c>
      <c r="N2818" s="1" t="n">
        <v>9.3</v>
      </c>
      <c r="O2818" s="1" t="n">
        <v>432.83</v>
      </c>
      <c r="P2818" s="1" t="s">
        <v>2455</v>
      </c>
    </row>
    <row r="2819" customFormat="false" ht="15" hidden="false" customHeight="true" outlineLevel="0" collapsed="false">
      <c r="A2819" s="1" t="n">
        <v>2</v>
      </c>
      <c r="B2819" s="75" t="n">
        <v>46207</v>
      </c>
      <c r="C2819" s="1" t="n">
        <v>22</v>
      </c>
      <c r="D2819" s="1" t="s">
        <v>2490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2502</v>
      </c>
      <c r="N2819" s="1" t="n">
        <v>3.7</v>
      </c>
      <c r="O2819" s="1" t="n">
        <v>175.45</v>
      </c>
      <c r="P2819" s="1" t="s">
        <v>2455</v>
      </c>
    </row>
    <row r="2820" customFormat="false" ht="15" hidden="false" customHeight="true" outlineLevel="0" collapsed="false">
      <c r="A2820" s="1" t="n">
        <v>2</v>
      </c>
      <c r="B2820" s="75" t="n">
        <v>46207</v>
      </c>
      <c r="C2820" s="1" t="n">
        <v>22</v>
      </c>
      <c r="D2820" s="1" t="s">
        <v>2490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2503</v>
      </c>
      <c r="N2820" s="1" t="n">
        <v>1.5</v>
      </c>
      <c r="O2820" s="1" t="n">
        <v>63.22</v>
      </c>
      <c r="P2820" s="1" t="s">
        <v>2455</v>
      </c>
    </row>
    <row r="2821" customFormat="false" ht="15" hidden="false" customHeight="true" outlineLevel="0" collapsed="false">
      <c r="A2821" s="1" t="n">
        <v>2</v>
      </c>
      <c r="B2821" s="75" t="n">
        <v>46207</v>
      </c>
      <c r="C2821" s="1" t="n">
        <v>22</v>
      </c>
      <c r="D2821" s="1" t="s">
        <v>2490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2504</v>
      </c>
      <c r="N2821" s="1" t="n">
        <v>1.7</v>
      </c>
      <c r="O2821" s="1" t="n">
        <v>104.5</v>
      </c>
      <c r="P2821" s="1" t="s">
        <v>2455</v>
      </c>
    </row>
    <row r="2822" customFormat="false" ht="15" hidden="false" customHeight="true" outlineLevel="0" collapsed="false">
      <c r="A2822" s="1" t="n">
        <v>2</v>
      </c>
      <c r="B2822" s="75" t="n">
        <v>46207</v>
      </c>
      <c r="C2822" s="1" t="n">
        <v>22</v>
      </c>
      <c r="D2822" s="1" t="s">
        <v>2490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2504</v>
      </c>
      <c r="N2822" s="1" t="n">
        <v>5.652</v>
      </c>
      <c r="O2822" s="1" t="n">
        <v>333.43</v>
      </c>
      <c r="P2822" s="1" t="s">
        <v>2455</v>
      </c>
    </row>
    <row r="2823" customFormat="false" ht="15" hidden="false" customHeight="true" outlineLevel="0" collapsed="false">
      <c r="A2823" s="1" t="n">
        <v>2</v>
      </c>
      <c r="B2823" s="75" t="n">
        <v>46207</v>
      </c>
      <c r="C2823" s="1" t="n">
        <v>22</v>
      </c>
      <c r="D2823" s="1" t="s">
        <v>2490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2505</v>
      </c>
      <c r="N2823" s="1" t="n">
        <v>1.7</v>
      </c>
      <c r="O2823" s="1" t="n">
        <v>104.5</v>
      </c>
      <c r="P2823" s="1" t="s">
        <v>2455</v>
      </c>
    </row>
    <row r="2824" customFormat="false" ht="15" hidden="false" customHeight="true" outlineLevel="0" collapsed="false">
      <c r="A2824" s="1" t="n">
        <v>2</v>
      </c>
      <c r="B2824" s="75" t="n">
        <v>46207</v>
      </c>
      <c r="C2824" s="1" t="n">
        <v>22</v>
      </c>
      <c r="D2824" s="1" t="s">
        <v>2490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3894</v>
      </c>
      <c r="N2824" s="1" t="n">
        <v>13.095</v>
      </c>
      <c r="O2824" s="1" t="n">
        <v>607.17</v>
      </c>
      <c r="P2824" s="1" t="s">
        <v>2455</v>
      </c>
    </row>
    <row r="2825" customFormat="false" ht="15" hidden="false" customHeight="true" outlineLevel="0" collapsed="false">
      <c r="A2825" s="1" t="n">
        <v>2</v>
      </c>
      <c r="B2825" s="75" t="n">
        <v>46207</v>
      </c>
      <c r="C2825" s="1" t="n">
        <v>22</v>
      </c>
      <c r="D2825" s="1" t="s">
        <v>2490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2506</v>
      </c>
      <c r="N2825" s="1" t="n">
        <v>1.6</v>
      </c>
      <c r="O2825" s="1" t="n">
        <v>61.82</v>
      </c>
      <c r="P2825" s="1" t="s">
        <v>2455</v>
      </c>
    </row>
    <row r="2826" customFormat="false" ht="15" hidden="false" customHeight="true" outlineLevel="0" collapsed="false">
      <c r="A2826" s="1" t="n">
        <v>2</v>
      </c>
      <c r="B2826" s="75" t="n">
        <v>46207</v>
      </c>
      <c r="C2826" s="1" t="n">
        <v>22</v>
      </c>
      <c r="D2826" s="1" t="s">
        <v>2490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2506</v>
      </c>
      <c r="N2826" s="1" t="n">
        <v>4.112</v>
      </c>
      <c r="O2826" s="1" t="n">
        <v>151.98</v>
      </c>
      <c r="P2826" s="1" t="s">
        <v>2455</v>
      </c>
    </row>
    <row r="2827" customFormat="false" ht="15" hidden="false" customHeight="true" outlineLevel="0" collapsed="false">
      <c r="A2827" s="1" t="n">
        <v>2</v>
      </c>
      <c r="B2827" s="75" t="n">
        <v>46207</v>
      </c>
      <c r="C2827" s="1" t="n">
        <v>22</v>
      </c>
      <c r="D2827" s="1" t="s">
        <v>2490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2507</v>
      </c>
      <c r="N2827" s="1" t="n">
        <v>0.7</v>
      </c>
      <c r="O2827" s="1" t="n">
        <v>1.84</v>
      </c>
      <c r="P2827" s="1" t="s">
        <v>2455</v>
      </c>
    </row>
    <row r="2828" customFormat="false" ht="15" hidden="false" customHeight="true" outlineLevel="0" collapsed="false">
      <c r="A2828" s="1" t="n">
        <v>2</v>
      </c>
      <c r="B2828" s="75" t="n">
        <v>46207</v>
      </c>
      <c r="C2828" s="1" t="n">
        <v>22</v>
      </c>
      <c r="D2828" s="1" t="s">
        <v>2490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2507</v>
      </c>
      <c r="N2828" s="1" t="n">
        <v>5.654</v>
      </c>
      <c r="O2828" s="1" t="n">
        <v>14.69</v>
      </c>
      <c r="P2828" s="1" t="s">
        <v>2455</v>
      </c>
    </row>
    <row r="2829" customFormat="false" ht="15" hidden="false" customHeight="true" outlineLevel="0" collapsed="false">
      <c r="A2829" s="1" t="n">
        <v>2</v>
      </c>
      <c r="B2829" s="75" t="n">
        <v>46207</v>
      </c>
      <c r="C2829" s="1" t="n">
        <v>22</v>
      </c>
      <c r="D2829" s="1" t="s">
        <v>2490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2507</v>
      </c>
      <c r="N2829" s="1" t="n">
        <v>1.321</v>
      </c>
      <c r="O2829" s="1" t="n">
        <v>3.34</v>
      </c>
      <c r="P2829" s="1" t="s">
        <v>2455</v>
      </c>
    </row>
    <row r="2830" customFormat="false" ht="15" hidden="false" customHeight="true" outlineLevel="0" collapsed="false">
      <c r="A2830" s="1" t="n">
        <v>2</v>
      </c>
      <c r="B2830" s="75" t="n">
        <v>46207</v>
      </c>
      <c r="C2830" s="1" t="n">
        <v>22</v>
      </c>
      <c r="D2830" s="1" t="s">
        <v>2490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2508</v>
      </c>
      <c r="N2830" s="1" t="n">
        <v>8.896</v>
      </c>
      <c r="O2830" s="1" t="n">
        <v>22.44</v>
      </c>
      <c r="P2830" s="1" t="s">
        <v>2455</v>
      </c>
    </row>
    <row r="2831" customFormat="false" ht="15" hidden="false" customHeight="true" outlineLevel="0" collapsed="false">
      <c r="A2831" s="1" t="n">
        <v>2</v>
      </c>
      <c r="B2831" s="75" t="n">
        <v>46207</v>
      </c>
      <c r="C2831" s="1" t="n">
        <v>22</v>
      </c>
      <c r="D2831" s="1" t="s">
        <v>2490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3791</v>
      </c>
      <c r="N2831" s="1" t="n">
        <v>11.7</v>
      </c>
      <c r="O2831" s="1" t="n">
        <v>51.28</v>
      </c>
      <c r="P2831" s="1" t="s">
        <v>2455</v>
      </c>
    </row>
    <row r="2832" customFormat="false" ht="15" hidden="false" customHeight="true" outlineLevel="0" collapsed="false">
      <c r="A2832" s="1" t="n">
        <v>2</v>
      </c>
      <c r="B2832" s="75" t="n">
        <v>46207</v>
      </c>
      <c r="C2832" s="1" t="n">
        <v>22</v>
      </c>
      <c r="D2832" s="1" t="s">
        <v>2490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3791</v>
      </c>
      <c r="N2832" s="1" t="n">
        <v>2.856</v>
      </c>
      <c r="O2832" s="1" t="n">
        <v>12.38</v>
      </c>
      <c r="P2832" s="1" t="s">
        <v>2455</v>
      </c>
    </row>
    <row r="2833" customFormat="false" ht="15" hidden="false" customHeight="true" outlineLevel="0" collapsed="false">
      <c r="A2833" s="1" t="n">
        <v>2</v>
      </c>
      <c r="B2833" s="75" t="n">
        <v>46207</v>
      </c>
      <c r="C2833" s="1" t="n">
        <v>22</v>
      </c>
      <c r="D2833" s="1" t="s">
        <v>2490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2509</v>
      </c>
      <c r="N2833" s="1" t="n">
        <v>0.4</v>
      </c>
      <c r="O2833" s="1" t="n">
        <v>0</v>
      </c>
      <c r="P2833" s="1" t="s">
        <v>2455</v>
      </c>
    </row>
    <row r="2834" customFormat="false" ht="15" hidden="false" customHeight="true" outlineLevel="0" collapsed="false">
      <c r="A2834" s="1" t="n">
        <v>2</v>
      </c>
      <c r="B2834" s="75" t="n">
        <v>46207</v>
      </c>
      <c r="C2834" s="1" t="n">
        <v>100</v>
      </c>
      <c r="D2834" s="1" t="s">
        <v>2510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2491</v>
      </c>
      <c r="N2834" s="1" t="n">
        <v>2.7</v>
      </c>
      <c r="O2834" s="1" t="n">
        <v>56.89</v>
      </c>
      <c r="P2834" s="1" t="s">
        <v>2455</v>
      </c>
    </row>
    <row r="2835" customFormat="false" ht="15" hidden="false" customHeight="true" outlineLevel="0" collapsed="false">
      <c r="A2835" s="1" t="n">
        <v>2</v>
      </c>
      <c r="B2835" s="75" t="n">
        <v>46207</v>
      </c>
      <c r="C2835" s="1" t="n">
        <v>100</v>
      </c>
      <c r="D2835" s="1" t="s">
        <v>2510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2496</v>
      </c>
      <c r="N2835" s="1" t="n">
        <v>2.2</v>
      </c>
      <c r="O2835" s="1" t="n">
        <v>65.68</v>
      </c>
      <c r="P2835" s="1" t="s">
        <v>2455</v>
      </c>
    </row>
    <row r="2836" customFormat="false" ht="15" hidden="false" customHeight="true" outlineLevel="0" collapsed="false">
      <c r="A2836" s="1" t="n">
        <v>2</v>
      </c>
      <c r="B2836" s="75" t="n">
        <v>46207</v>
      </c>
      <c r="C2836" s="1" t="n">
        <v>100</v>
      </c>
      <c r="D2836" s="1" t="s">
        <v>2510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2497</v>
      </c>
      <c r="N2836" s="1" t="n">
        <v>2.9</v>
      </c>
      <c r="O2836" s="1" t="n">
        <v>76.39</v>
      </c>
      <c r="P2836" s="1" t="s">
        <v>2455</v>
      </c>
    </row>
    <row r="2837" customFormat="false" ht="15" hidden="false" customHeight="true" outlineLevel="0" collapsed="false">
      <c r="A2837" s="1" t="n">
        <v>2</v>
      </c>
      <c r="B2837" s="75" t="n">
        <v>46207</v>
      </c>
      <c r="C2837" s="1" t="n">
        <v>100</v>
      </c>
      <c r="D2837" s="1" t="s">
        <v>2510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2498</v>
      </c>
      <c r="N2837" s="1" t="n">
        <v>13.6</v>
      </c>
      <c r="O2837" s="1" t="n">
        <v>465.73</v>
      </c>
      <c r="P2837" s="1" t="s">
        <v>2455</v>
      </c>
    </row>
    <row r="2838" customFormat="false" ht="15" hidden="false" customHeight="true" outlineLevel="0" collapsed="false">
      <c r="A2838" s="1" t="n">
        <v>2</v>
      </c>
      <c r="B2838" s="75" t="n">
        <v>46207</v>
      </c>
      <c r="C2838" s="1" t="n">
        <v>100</v>
      </c>
      <c r="D2838" s="1" t="s">
        <v>2510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2499</v>
      </c>
      <c r="N2838" s="1" t="n">
        <v>8.8</v>
      </c>
      <c r="O2838" s="1" t="n">
        <v>340</v>
      </c>
      <c r="P2838" s="1" t="s">
        <v>2455</v>
      </c>
    </row>
    <row r="2839" customFormat="false" ht="15" hidden="false" customHeight="true" outlineLevel="0" collapsed="false">
      <c r="A2839" s="1" t="n">
        <v>2</v>
      </c>
      <c r="B2839" s="75" t="n">
        <v>46207</v>
      </c>
      <c r="C2839" s="1" t="n">
        <v>100</v>
      </c>
      <c r="D2839" s="1" t="s">
        <v>2510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2500</v>
      </c>
      <c r="N2839" s="1" t="n">
        <v>5.1</v>
      </c>
      <c r="O2839" s="1" t="n">
        <v>223.92</v>
      </c>
      <c r="P2839" s="1" t="s">
        <v>2455</v>
      </c>
    </row>
    <row r="2840" customFormat="false" ht="15" hidden="false" customHeight="true" outlineLevel="0" collapsed="false">
      <c r="A2840" s="1" t="n">
        <v>2</v>
      </c>
      <c r="B2840" s="75" t="n">
        <v>46207</v>
      </c>
      <c r="C2840" s="1" t="n">
        <v>100</v>
      </c>
      <c r="D2840" s="1" t="s">
        <v>2510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2501</v>
      </c>
      <c r="N2840" s="1" t="n">
        <v>9.3</v>
      </c>
      <c r="O2840" s="1" t="n">
        <v>432.83</v>
      </c>
      <c r="P2840" s="1" t="s">
        <v>2455</v>
      </c>
    </row>
    <row r="2841" customFormat="false" ht="15" hidden="false" customHeight="true" outlineLevel="0" collapsed="false">
      <c r="A2841" s="1" t="n">
        <v>2</v>
      </c>
      <c r="B2841" s="75" t="n">
        <v>46207</v>
      </c>
      <c r="C2841" s="1" t="n">
        <v>100</v>
      </c>
      <c r="D2841" s="1" t="s">
        <v>2510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2502</v>
      </c>
      <c r="N2841" s="1" t="n">
        <v>3.7</v>
      </c>
      <c r="O2841" s="1" t="n">
        <v>175.45</v>
      </c>
      <c r="P2841" s="1" t="s">
        <v>2455</v>
      </c>
    </row>
    <row r="2842" customFormat="false" ht="15" hidden="false" customHeight="true" outlineLevel="0" collapsed="false">
      <c r="A2842" s="1" t="n">
        <v>2</v>
      </c>
      <c r="B2842" s="75" t="n">
        <v>46207</v>
      </c>
      <c r="C2842" s="1" t="n">
        <v>100</v>
      </c>
      <c r="D2842" s="1" t="s">
        <v>2510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2503</v>
      </c>
      <c r="N2842" s="1" t="n">
        <v>1.5</v>
      </c>
      <c r="O2842" s="1" t="n">
        <v>63.22</v>
      </c>
      <c r="P2842" s="1" t="s">
        <v>2455</v>
      </c>
    </row>
    <row r="2843" customFormat="false" ht="15" hidden="false" customHeight="true" outlineLevel="0" collapsed="false">
      <c r="A2843" s="1" t="n">
        <v>2</v>
      </c>
      <c r="B2843" s="75" t="n">
        <v>46207</v>
      </c>
      <c r="C2843" s="1" t="n">
        <v>100</v>
      </c>
      <c r="D2843" s="1" t="s">
        <v>2510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2504</v>
      </c>
      <c r="N2843" s="1" t="n">
        <v>1.7</v>
      </c>
      <c r="O2843" s="1" t="n">
        <v>104.5</v>
      </c>
      <c r="P2843" s="1" t="s">
        <v>2455</v>
      </c>
    </row>
    <row r="2844" customFormat="false" ht="15" hidden="false" customHeight="true" outlineLevel="0" collapsed="false">
      <c r="A2844" s="1" t="n">
        <v>2</v>
      </c>
      <c r="B2844" s="75" t="n">
        <v>46207</v>
      </c>
      <c r="C2844" s="1" t="n">
        <v>100</v>
      </c>
      <c r="D2844" s="1" t="s">
        <v>2510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2505</v>
      </c>
      <c r="N2844" s="1" t="n">
        <v>1.7</v>
      </c>
      <c r="O2844" s="1" t="n">
        <v>104.5</v>
      </c>
      <c r="P2844" s="1" t="s">
        <v>2455</v>
      </c>
    </row>
    <row r="2845" customFormat="false" ht="15" hidden="false" customHeight="true" outlineLevel="0" collapsed="false">
      <c r="A2845" s="1" t="n">
        <v>2</v>
      </c>
      <c r="B2845" s="75" t="n">
        <v>46207</v>
      </c>
      <c r="C2845" s="1" t="n">
        <v>100</v>
      </c>
      <c r="D2845" s="1" t="s">
        <v>2510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2506</v>
      </c>
      <c r="N2845" s="1" t="n">
        <v>1.6</v>
      </c>
      <c r="O2845" s="1" t="n">
        <v>61.82</v>
      </c>
      <c r="P2845" s="1" t="s">
        <v>2455</v>
      </c>
    </row>
    <row r="2846" customFormat="false" ht="15" hidden="false" customHeight="true" outlineLevel="0" collapsed="false">
      <c r="A2846" s="1" t="n">
        <v>2</v>
      </c>
      <c r="B2846" s="75" t="n">
        <v>46207</v>
      </c>
      <c r="C2846" s="1" t="n">
        <v>100</v>
      </c>
      <c r="D2846" s="1" t="s">
        <v>2510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2507</v>
      </c>
      <c r="N2846" s="1" t="n">
        <v>0.7</v>
      </c>
      <c r="O2846" s="1" t="n">
        <v>1.84</v>
      </c>
      <c r="P2846" s="1" t="s">
        <v>2455</v>
      </c>
    </row>
    <row r="2847" customFormat="false" ht="15" hidden="false" customHeight="true" outlineLevel="0" collapsed="false">
      <c r="A2847" s="1" t="n">
        <v>2</v>
      </c>
      <c r="B2847" s="75" t="n">
        <v>46207</v>
      </c>
      <c r="C2847" s="1" t="n">
        <v>100</v>
      </c>
      <c r="D2847" s="1" t="s">
        <v>2510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3791</v>
      </c>
      <c r="N2847" s="1" t="n">
        <v>11.7</v>
      </c>
      <c r="O2847" s="1" t="n">
        <v>51.28</v>
      </c>
      <c r="P2847" s="1" t="s">
        <v>2455</v>
      </c>
    </row>
    <row r="2848" customFormat="false" ht="15" hidden="false" customHeight="true" outlineLevel="0" collapsed="false">
      <c r="A2848" s="1" t="n">
        <v>2</v>
      </c>
      <c r="B2848" s="75" t="n">
        <v>46207</v>
      </c>
      <c r="C2848" s="1" t="n">
        <v>100</v>
      </c>
      <c r="D2848" s="1" t="s">
        <v>2510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2509</v>
      </c>
      <c r="N2848" s="1" t="n">
        <v>0.4</v>
      </c>
      <c r="O2848" s="1" t="n">
        <v>0</v>
      </c>
      <c r="P2848" s="1" t="s">
        <v>2455</v>
      </c>
    </row>
    <row r="2849" customFormat="false" ht="15" hidden="false" customHeight="true" outlineLevel="0" collapsed="false">
      <c r="A2849" s="1" t="n">
        <v>2</v>
      </c>
      <c r="B2849" s="75" t="n">
        <v>46207</v>
      </c>
      <c r="C2849" s="1" t="n">
        <v>100</v>
      </c>
      <c r="D2849" s="1" t="s">
        <v>2510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2491</v>
      </c>
      <c r="N2849" s="1" t="n">
        <v>2.86</v>
      </c>
      <c r="O2849" s="1" t="n">
        <v>59.62</v>
      </c>
      <c r="P2849" s="1" t="s">
        <v>2455</v>
      </c>
    </row>
    <row r="2850" customFormat="false" ht="15" hidden="false" customHeight="true" outlineLevel="0" collapsed="false">
      <c r="A2850" s="1" t="n">
        <v>2</v>
      </c>
      <c r="B2850" s="75" t="n">
        <v>46207</v>
      </c>
      <c r="C2850" s="1" t="n">
        <v>100</v>
      </c>
      <c r="D2850" s="1" t="s">
        <v>2510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2492</v>
      </c>
      <c r="N2850" s="1" t="n">
        <v>9.94</v>
      </c>
      <c r="O2850" s="1" t="n">
        <v>224.49</v>
      </c>
      <c r="P2850" s="1" t="s">
        <v>2455</v>
      </c>
    </row>
    <row r="2851" customFormat="false" ht="15" hidden="false" customHeight="true" outlineLevel="0" collapsed="false">
      <c r="A2851" s="1" t="n">
        <v>2</v>
      </c>
      <c r="B2851" s="75" t="n">
        <v>46207</v>
      </c>
      <c r="C2851" s="1" t="n">
        <v>100</v>
      </c>
      <c r="D2851" s="1" t="s">
        <v>2510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2493</v>
      </c>
      <c r="N2851" s="1" t="n">
        <v>21.48</v>
      </c>
      <c r="O2851" s="1" t="n">
        <v>559.77</v>
      </c>
      <c r="P2851" s="1" t="s">
        <v>2455</v>
      </c>
    </row>
    <row r="2852" customFormat="false" ht="15" hidden="false" customHeight="true" outlineLevel="0" collapsed="false">
      <c r="A2852" s="1" t="n">
        <v>2</v>
      </c>
      <c r="B2852" s="75" t="n">
        <v>46207</v>
      </c>
      <c r="C2852" s="1" t="n">
        <v>100</v>
      </c>
      <c r="D2852" s="1" t="s">
        <v>2510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2494</v>
      </c>
      <c r="N2852" s="1" t="n">
        <v>19.73</v>
      </c>
      <c r="O2852" s="1" t="n">
        <v>548.46</v>
      </c>
      <c r="P2852" s="1" t="s">
        <v>2455</v>
      </c>
    </row>
    <row r="2853" customFormat="false" ht="15" hidden="false" customHeight="true" outlineLevel="0" collapsed="false">
      <c r="A2853" s="1" t="n">
        <v>2</v>
      </c>
      <c r="B2853" s="75" t="n">
        <v>46207</v>
      </c>
      <c r="C2853" s="1" t="n">
        <v>100</v>
      </c>
      <c r="D2853" s="1" t="s">
        <v>2510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2495</v>
      </c>
      <c r="N2853" s="1" t="n">
        <v>1.798</v>
      </c>
      <c r="O2853" s="1" t="n">
        <v>43.73</v>
      </c>
      <c r="P2853" s="1" t="s">
        <v>2455</v>
      </c>
    </row>
    <row r="2854" customFormat="false" ht="15" hidden="false" customHeight="true" outlineLevel="0" collapsed="false">
      <c r="A2854" s="1" t="n">
        <v>2</v>
      </c>
      <c r="B2854" s="75" t="n">
        <v>46207</v>
      </c>
      <c r="C2854" s="1" t="n">
        <v>100</v>
      </c>
      <c r="D2854" s="1" t="s">
        <v>2510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2497</v>
      </c>
      <c r="N2854" s="1" t="n">
        <v>3.082</v>
      </c>
      <c r="O2854" s="1" t="n">
        <v>80.32</v>
      </c>
      <c r="P2854" s="1" t="s">
        <v>2455</v>
      </c>
    </row>
    <row r="2855" customFormat="false" ht="15" hidden="false" customHeight="true" outlineLevel="0" collapsed="false">
      <c r="A2855" s="1" t="n">
        <v>2</v>
      </c>
      <c r="B2855" s="75" t="n">
        <v>46207</v>
      </c>
      <c r="C2855" s="1" t="n">
        <v>100</v>
      </c>
      <c r="D2855" s="1" t="s">
        <v>2510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2507</v>
      </c>
      <c r="N2855" s="1" t="n">
        <v>5.654</v>
      </c>
      <c r="O2855" s="1" t="n">
        <v>14.69</v>
      </c>
      <c r="P2855" s="1" t="s">
        <v>2455</v>
      </c>
    </row>
    <row r="2856" customFormat="false" ht="15" hidden="false" customHeight="true" outlineLevel="0" collapsed="false">
      <c r="A2856" s="1" t="n">
        <v>2</v>
      </c>
      <c r="B2856" s="75" t="n">
        <v>46207</v>
      </c>
      <c r="C2856" s="1" t="n">
        <v>100</v>
      </c>
      <c r="D2856" s="1" t="s">
        <v>2510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3791</v>
      </c>
      <c r="N2856" s="1" t="n">
        <v>2.856</v>
      </c>
      <c r="O2856" s="1" t="n">
        <v>12.38</v>
      </c>
      <c r="P2856" s="1" t="s">
        <v>2455</v>
      </c>
    </row>
    <row r="2857" customFormat="false" ht="15" hidden="false" customHeight="true" outlineLevel="0" collapsed="false">
      <c r="A2857" s="1" t="n">
        <v>2</v>
      </c>
      <c r="B2857" s="75" t="n">
        <v>46207</v>
      </c>
      <c r="C2857" s="1" t="n">
        <v>100</v>
      </c>
      <c r="D2857" s="1" t="s">
        <v>2510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2497</v>
      </c>
      <c r="N2857" s="1" t="n">
        <v>0.776</v>
      </c>
      <c r="O2857" s="1" t="n">
        <v>19.19</v>
      </c>
      <c r="P2857" s="1" t="s">
        <v>2455</v>
      </c>
    </row>
    <row r="2858" customFormat="false" ht="15" hidden="false" customHeight="true" outlineLevel="0" collapsed="false">
      <c r="A2858" s="1" t="n">
        <v>2</v>
      </c>
      <c r="B2858" s="75" t="n">
        <v>46207</v>
      </c>
      <c r="C2858" s="1" t="n">
        <v>100</v>
      </c>
      <c r="D2858" s="1" t="s">
        <v>2510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2498</v>
      </c>
      <c r="N2858" s="1" t="n">
        <v>4.742</v>
      </c>
      <c r="O2858" s="1" t="n">
        <v>152.49</v>
      </c>
      <c r="P2858" s="1" t="s">
        <v>2455</v>
      </c>
    </row>
    <row r="2859" customFormat="false" ht="15" hidden="false" customHeight="true" outlineLevel="0" collapsed="false">
      <c r="A2859" s="1" t="n">
        <v>2</v>
      </c>
      <c r="B2859" s="75" t="n">
        <v>46207</v>
      </c>
      <c r="C2859" s="1" t="n">
        <v>100</v>
      </c>
      <c r="D2859" s="1" t="s">
        <v>2510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2504</v>
      </c>
      <c r="N2859" s="1" t="n">
        <v>1.808</v>
      </c>
      <c r="O2859" s="1" t="n">
        <v>104.36</v>
      </c>
      <c r="P2859" s="1" t="s">
        <v>2455</v>
      </c>
    </row>
    <row r="2860" customFormat="false" ht="15" hidden="false" customHeight="true" outlineLevel="0" collapsed="false">
      <c r="A2860" s="1" t="n">
        <v>2</v>
      </c>
      <c r="B2860" s="75" t="n">
        <v>46207</v>
      </c>
      <c r="C2860" s="1" t="n">
        <v>100</v>
      </c>
      <c r="D2860" s="1" t="s">
        <v>2510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3894</v>
      </c>
      <c r="N2860" s="1" t="n">
        <v>6.64</v>
      </c>
      <c r="O2860" s="1" t="n">
        <v>301.14</v>
      </c>
      <c r="P2860" s="1" t="s">
        <v>2455</v>
      </c>
    </row>
    <row r="2861" customFormat="false" ht="15" hidden="false" customHeight="true" outlineLevel="0" collapsed="false">
      <c r="A2861" s="1" t="n">
        <v>2</v>
      </c>
      <c r="B2861" s="75" t="n">
        <v>46207</v>
      </c>
      <c r="C2861" s="1" t="n">
        <v>100</v>
      </c>
      <c r="D2861" s="1" t="s">
        <v>2510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2506</v>
      </c>
      <c r="N2861" s="1" t="n">
        <v>1.95</v>
      </c>
      <c r="O2861" s="1" t="n">
        <v>70.75</v>
      </c>
      <c r="P2861" s="1" t="s">
        <v>2455</v>
      </c>
    </row>
    <row r="2862" customFormat="false" ht="15" hidden="false" customHeight="true" outlineLevel="0" collapsed="false">
      <c r="A2862" s="1" t="n">
        <v>2</v>
      </c>
      <c r="B2862" s="75" t="n">
        <v>46207</v>
      </c>
      <c r="C2862" s="1" t="n">
        <v>100</v>
      </c>
      <c r="D2862" s="1" t="s">
        <v>2510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2507</v>
      </c>
      <c r="N2862" s="1" t="n">
        <v>0.138</v>
      </c>
      <c r="O2862" s="1" t="n">
        <v>0.34</v>
      </c>
      <c r="P2862" s="1" t="s">
        <v>2455</v>
      </c>
    </row>
    <row r="2863" customFormat="false" ht="15" hidden="false" customHeight="true" outlineLevel="0" collapsed="false">
      <c r="A2863" s="1" t="n">
        <v>2</v>
      </c>
      <c r="B2863" s="75" t="n">
        <v>46207</v>
      </c>
      <c r="C2863" s="1" t="n">
        <v>100</v>
      </c>
      <c r="D2863" s="1" t="s">
        <v>2510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2508</v>
      </c>
      <c r="N2863" s="1" t="n">
        <v>3.946</v>
      </c>
      <c r="O2863" s="1" t="n">
        <v>9.73</v>
      </c>
      <c r="P2863" s="1" t="s">
        <v>2455</v>
      </c>
    </row>
    <row r="2864" customFormat="false" ht="15" hidden="false" customHeight="true" outlineLevel="0" collapsed="false">
      <c r="A2864" s="1" t="n">
        <v>2</v>
      </c>
      <c r="B2864" s="75" t="n">
        <v>46207</v>
      </c>
      <c r="C2864" s="1" t="n">
        <v>100</v>
      </c>
      <c r="D2864" s="1" t="s">
        <v>2510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2497</v>
      </c>
      <c r="N2864" s="1" t="n">
        <v>1.801</v>
      </c>
      <c r="O2864" s="1" t="n">
        <v>46.57</v>
      </c>
      <c r="P2864" s="1" t="s">
        <v>2455</v>
      </c>
    </row>
    <row r="2865" customFormat="false" ht="15" hidden="false" customHeight="true" outlineLevel="0" collapsed="false">
      <c r="A2865" s="1" t="n">
        <v>2</v>
      </c>
      <c r="B2865" s="75" t="n">
        <v>46207</v>
      </c>
      <c r="C2865" s="1" t="n">
        <v>100</v>
      </c>
      <c r="D2865" s="1" t="s">
        <v>2510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2498</v>
      </c>
      <c r="N2865" s="1" t="n">
        <v>3.81</v>
      </c>
      <c r="O2865" s="1" t="n">
        <v>128.07</v>
      </c>
      <c r="P2865" s="1" t="s">
        <v>2455</v>
      </c>
    </row>
    <row r="2866" customFormat="false" ht="15" hidden="false" customHeight="true" outlineLevel="0" collapsed="false">
      <c r="A2866" s="1" t="n">
        <v>2</v>
      </c>
      <c r="B2866" s="75" t="n">
        <v>46207</v>
      </c>
      <c r="C2866" s="1" t="n">
        <v>100</v>
      </c>
      <c r="D2866" s="1" t="s">
        <v>2510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2504</v>
      </c>
      <c r="N2866" s="1" t="n">
        <v>1.686</v>
      </c>
      <c r="O2866" s="1" t="n">
        <v>101.74</v>
      </c>
      <c r="P2866" s="1" t="s">
        <v>2455</v>
      </c>
    </row>
    <row r="2867" customFormat="false" ht="15" hidden="false" customHeight="true" outlineLevel="0" collapsed="false">
      <c r="A2867" s="1" t="n">
        <v>2</v>
      </c>
      <c r="B2867" s="75" t="n">
        <v>46207</v>
      </c>
      <c r="C2867" s="1" t="n">
        <v>100</v>
      </c>
      <c r="D2867" s="1" t="s">
        <v>2510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3894</v>
      </c>
      <c r="N2867" s="1" t="n">
        <v>6.455</v>
      </c>
      <c r="O2867" s="1" t="n">
        <v>306.03</v>
      </c>
      <c r="P2867" s="1" t="s">
        <v>2455</v>
      </c>
    </row>
    <row r="2868" customFormat="false" ht="15" hidden="false" customHeight="true" outlineLevel="0" collapsed="false">
      <c r="A2868" s="1" t="n">
        <v>2</v>
      </c>
      <c r="B2868" s="75" t="n">
        <v>46207</v>
      </c>
      <c r="C2868" s="1" t="n">
        <v>100</v>
      </c>
      <c r="D2868" s="1" t="s">
        <v>2510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2506</v>
      </c>
      <c r="N2868" s="1" t="n">
        <v>1.254</v>
      </c>
      <c r="O2868" s="1" t="n">
        <v>47.56</v>
      </c>
      <c r="P2868" s="1" t="s">
        <v>2455</v>
      </c>
    </row>
    <row r="2869" customFormat="false" ht="15" hidden="false" customHeight="true" outlineLevel="0" collapsed="false">
      <c r="A2869" s="1" t="n">
        <v>2</v>
      </c>
      <c r="B2869" s="75" t="n">
        <v>46207</v>
      </c>
      <c r="C2869" s="1" t="n">
        <v>100</v>
      </c>
      <c r="D2869" s="1" t="s">
        <v>2510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2507</v>
      </c>
      <c r="N2869" s="1" t="n">
        <v>0.5</v>
      </c>
      <c r="O2869" s="1" t="n">
        <v>1.28</v>
      </c>
      <c r="P2869" s="1" t="s">
        <v>2455</v>
      </c>
    </row>
    <row r="2870" customFormat="false" ht="15" hidden="false" customHeight="true" outlineLevel="0" collapsed="false">
      <c r="A2870" s="1" t="n">
        <v>2</v>
      </c>
      <c r="B2870" s="75" t="n">
        <v>46207</v>
      </c>
      <c r="C2870" s="1" t="n">
        <v>100</v>
      </c>
      <c r="D2870" s="1" t="s">
        <v>2510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2508</v>
      </c>
      <c r="N2870" s="1" t="n">
        <v>3.994</v>
      </c>
      <c r="O2870" s="1" t="n">
        <v>10.3</v>
      </c>
      <c r="P2870" s="1" t="s">
        <v>2455</v>
      </c>
    </row>
    <row r="2871" customFormat="false" ht="15" hidden="false" customHeight="true" outlineLevel="0" collapsed="false">
      <c r="A2871" s="1" t="n">
        <v>2</v>
      </c>
      <c r="B2871" s="75" t="n">
        <v>46207</v>
      </c>
      <c r="C2871" s="1" t="n">
        <v>100</v>
      </c>
      <c r="D2871" s="1" t="s">
        <v>2510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2497</v>
      </c>
      <c r="N2871" s="1" t="n">
        <v>1.3</v>
      </c>
      <c r="O2871" s="1" t="n">
        <v>32.87</v>
      </c>
      <c r="P2871" s="1" t="s">
        <v>2455</v>
      </c>
    </row>
    <row r="2872" customFormat="false" ht="15" hidden="false" customHeight="true" outlineLevel="0" collapsed="false">
      <c r="A2872" s="1" t="n">
        <v>2</v>
      </c>
      <c r="B2872" s="75" t="n">
        <v>46207</v>
      </c>
      <c r="C2872" s="1" t="n">
        <v>100</v>
      </c>
      <c r="D2872" s="1" t="s">
        <v>2510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2498</v>
      </c>
      <c r="N2872" s="1" t="n">
        <v>14.395</v>
      </c>
      <c r="O2872" s="1" t="n">
        <v>473.16</v>
      </c>
      <c r="P2872" s="1" t="s">
        <v>2455</v>
      </c>
    </row>
    <row r="2873" customFormat="false" ht="15" hidden="false" customHeight="true" outlineLevel="0" collapsed="false">
      <c r="A2873" s="1" t="n">
        <v>2</v>
      </c>
      <c r="B2873" s="75" t="n">
        <v>46207</v>
      </c>
      <c r="C2873" s="1" t="n">
        <v>100</v>
      </c>
      <c r="D2873" s="1" t="s">
        <v>2510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2504</v>
      </c>
      <c r="N2873" s="1" t="n">
        <v>2.158</v>
      </c>
      <c r="O2873" s="1" t="n">
        <v>127.33</v>
      </c>
      <c r="P2873" s="1" t="s">
        <v>2455</v>
      </c>
    </row>
    <row r="2874" customFormat="false" ht="15" hidden="false" customHeight="true" outlineLevel="0" collapsed="false">
      <c r="A2874" s="1" t="n">
        <v>2</v>
      </c>
      <c r="B2874" s="75" t="n">
        <v>46207</v>
      </c>
      <c r="C2874" s="1" t="n">
        <v>100</v>
      </c>
      <c r="D2874" s="1" t="s">
        <v>2510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2506</v>
      </c>
      <c r="N2874" s="1" t="n">
        <v>0.908</v>
      </c>
      <c r="O2874" s="1" t="n">
        <v>33.67</v>
      </c>
      <c r="P2874" s="1" t="s">
        <v>2455</v>
      </c>
    </row>
    <row r="2875" customFormat="false" ht="15" hidden="false" customHeight="true" outlineLevel="0" collapsed="false">
      <c r="A2875" s="1" t="n">
        <v>2</v>
      </c>
      <c r="B2875" s="75" t="n">
        <v>46207</v>
      </c>
      <c r="C2875" s="1" t="n">
        <v>100</v>
      </c>
      <c r="D2875" s="1" t="s">
        <v>2510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2507</v>
      </c>
      <c r="N2875" s="1" t="n">
        <v>0.683</v>
      </c>
      <c r="O2875" s="1" t="n">
        <v>1.72</v>
      </c>
      <c r="P2875" s="1" t="s">
        <v>2455</v>
      </c>
    </row>
    <row r="2876" customFormat="false" ht="15" hidden="false" customHeight="true" outlineLevel="0" collapsed="false">
      <c r="A2876" s="1" t="n">
        <v>2</v>
      </c>
      <c r="B2876" s="75" t="n">
        <v>46207</v>
      </c>
      <c r="C2876" s="1" t="n">
        <v>100</v>
      </c>
      <c r="D2876" s="1" t="s">
        <v>2510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2508</v>
      </c>
      <c r="N2876" s="1" t="n">
        <v>0.956</v>
      </c>
      <c r="O2876" s="1" t="n">
        <v>2.41</v>
      </c>
      <c r="P2876" s="1" t="s">
        <v>2455</v>
      </c>
    </row>
    <row r="2877" customFormat="false" ht="15" hidden="false" customHeight="true" outlineLevel="0" collapsed="false">
      <c r="A2877" s="1" t="n">
        <v>2</v>
      </c>
      <c r="B2877" s="75" t="n">
        <v>46209</v>
      </c>
      <c r="C2877" s="1" t="n">
        <v>1</v>
      </c>
      <c r="D2877" s="1" t="s">
        <v>2453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2724</v>
      </c>
      <c r="N2877" s="1" t="n">
        <v>96</v>
      </c>
      <c r="O2877" s="1" t="n">
        <v>160.32</v>
      </c>
      <c r="P2877" s="1" t="s">
        <v>2455</v>
      </c>
    </row>
    <row r="2878" customFormat="false" ht="15" hidden="false" customHeight="true" outlineLevel="0" collapsed="false">
      <c r="A2878" s="1" t="n">
        <v>2</v>
      </c>
      <c r="B2878" s="75" t="n">
        <v>46209</v>
      </c>
      <c r="C2878" s="1" t="n">
        <v>1</v>
      </c>
      <c r="D2878" s="1" t="s">
        <v>2453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2597</v>
      </c>
      <c r="N2878" s="1" t="n">
        <v>2</v>
      </c>
      <c r="O2878" s="1" t="n">
        <v>12</v>
      </c>
      <c r="P2878" s="1" t="s">
        <v>2455</v>
      </c>
    </row>
    <row r="2879" customFormat="false" ht="15" hidden="false" customHeight="true" outlineLevel="0" collapsed="false">
      <c r="A2879" s="1" t="n">
        <v>2</v>
      </c>
      <c r="B2879" s="75" t="n">
        <v>46209</v>
      </c>
      <c r="C2879" s="1" t="n">
        <v>1</v>
      </c>
      <c r="D2879" s="1" t="s">
        <v>2453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2598</v>
      </c>
      <c r="N2879" s="1" t="n">
        <v>15</v>
      </c>
      <c r="O2879" s="1" t="n">
        <v>90</v>
      </c>
      <c r="P2879" s="1" t="s">
        <v>2455</v>
      </c>
    </row>
    <row r="2880" customFormat="false" ht="15" hidden="false" customHeight="true" outlineLevel="0" collapsed="false">
      <c r="A2880" s="1" t="n">
        <v>2</v>
      </c>
      <c r="B2880" s="75" t="n">
        <v>46209</v>
      </c>
      <c r="C2880" s="1" t="n">
        <v>1</v>
      </c>
      <c r="D2880" s="1" t="s">
        <v>2453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2599</v>
      </c>
      <c r="N2880" s="1" t="n">
        <v>2</v>
      </c>
      <c r="O2880" s="1" t="n">
        <v>12</v>
      </c>
      <c r="P2880" s="1" t="s">
        <v>2455</v>
      </c>
    </row>
    <row r="2881" customFormat="false" ht="15" hidden="false" customHeight="true" outlineLevel="0" collapsed="false">
      <c r="A2881" s="1" t="n">
        <v>2</v>
      </c>
      <c r="B2881" s="75" t="n">
        <v>46209</v>
      </c>
      <c r="C2881" s="1" t="n">
        <v>1</v>
      </c>
      <c r="D2881" s="1" t="s">
        <v>2453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2600</v>
      </c>
      <c r="N2881" s="1" t="n">
        <v>4</v>
      </c>
      <c r="O2881" s="1" t="n">
        <v>28</v>
      </c>
      <c r="P2881" s="1" t="s">
        <v>2455</v>
      </c>
    </row>
    <row r="2882" customFormat="false" ht="15" hidden="false" customHeight="true" outlineLevel="0" collapsed="false">
      <c r="A2882" s="1" t="n">
        <v>2</v>
      </c>
      <c r="B2882" s="75" t="n">
        <v>46209</v>
      </c>
      <c r="C2882" s="1" t="n">
        <v>1</v>
      </c>
      <c r="D2882" s="1" t="s">
        <v>2453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2460</v>
      </c>
      <c r="N2882" s="1" t="n">
        <v>70.1</v>
      </c>
      <c r="O2882" s="1" t="n">
        <v>2243.2</v>
      </c>
      <c r="P2882" s="1" t="s">
        <v>2455</v>
      </c>
    </row>
    <row r="2883" customFormat="false" ht="15" hidden="false" customHeight="true" outlineLevel="0" collapsed="false">
      <c r="A2883" s="1" t="n">
        <v>2</v>
      </c>
      <c r="B2883" s="75" t="n">
        <v>46209</v>
      </c>
      <c r="C2883" s="1" t="n">
        <v>1</v>
      </c>
      <c r="D2883" s="1" t="s">
        <v>2453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2473</v>
      </c>
      <c r="N2883" s="1" t="n">
        <v>48</v>
      </c>
      <c r="O2883" s="1" t="n">
        <v>406.84</v>
      </c>
      <c r="P2883" s="1" t="s">
        <v>2455</v>
      </c>
    </row>
    <row r="2884" customFormat="false" ht="15" hidden="false" customHeight="true" outlineLevel="0" collapsed="false">
      <c r="A2884" s="1" t="n">
        <v>2</v>
      </c>
      <c r="B2884" s="75" t="n">
        <v>46209</v>
      </c>
      <c r="C2884" s="1" t="n">
        <v>1</v>
      </c>
      <c r="D2884" s="1" t="s">
        <v>2453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2475</v>
      </c>
      <c r="N2884" s="1" t="n">
        <v>6</v>
      </c>
      <c r="O2884" s="1" t="n">
        <v>50.85</v>
      </c>
      <c r="P2884" s="1" t="s">
        <v>2455</v>
      </c>
    </row>
    <row r="2885" customFormat="false" ht="15" hidden="false" customHeight="true" outlineLevel="0" collapsed="false">
      <c r="A2885" s="1" t="n">
        <v>2</v>
      </c>
      <c r="B2885" s="75" t="n">
        <v>46209</v>
      </c>
      <c r="C2885" s="1" t="n">
        <v>1</v>
      </c>
      <c r="D2885" s="1" t="s">
        <v>2453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3453</v>
      </c>
      <c r="N2885" s="1" t="n">
        <v>24</v>
      </c>
      <c r="O2885" s="1" t="n">
        <v>203.42</v>
      </c>
      <c r="P2885" s="1" t="s">
        <v>2455</v>
      </c>
    </row>
    <row r="2886" customFormat="false" ht="15" hidden="false" customHeight="true" outlineLevel="0" collapsed="false">
      <c r="A2886" s="1" t="n">
        <v>2</v>
      </c>
      <c r="B2886" s="75" t="n">
        <v>46209</v>
      </c>
      <c r="C2886" s="1" t="n">
        <v>1</v>
      </c>
      <c r="D2886" s="1" t="s">
        <v>2453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3895</v>
      </c>
      <c r="N2886" s="1" t="n">
        <v>12</v>
      </c>
      <c r="O2886" s="1" t="n">
        <v>101.71</v>
      </c>
      <c r="P2886" s="1" t="s">
        <v>2455</v>
      </c>
    </row>
    <row r="2887" customFormat="false" ht="15" hidden="false" customHeight="true" outlineLevel="0" collapsed="false">
      <c r="A2887" s="1" t="n">
        <v>2</v>
      </c>
      <c r="B2887" s="75" t="n">
        <v>46209</v>
      </c>
      <c r="C2887" s="1" t="n">
        <v>1</v>
      </c>
      <c r="D2887" s="1" t="s">
        <v>2453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2976</v>
      </c>
      <c r="N2887" s="1" t="n">
        <v>12</v>
      </c>
      <c r="O2887" s="1" t="n">
        <v>63.37</v>
      </c>
      <c r="P2887" s="1" t="s">
        <v>2455</v>
      </c>
    </row>
    <row r="2888" customFormat="false" ht="15" hidden="false" customHeight="true" outlineLevel="0" collapsed="false">
      <c r="A2888" s="1" t="n">
        <v>2</v>
      </c>
      <c r="B2888" s="75" t="n">
        <v>46209</v>
      </c>
      <c r="C2888" s="1" t="n">
        <v>1</v>
      </c>
      <c r="D2888" s="1" t="s">
        <v>2453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2476</v>
      </c>
      <c r="N2888" s="1" t="n">
        <v>10</v>
      </c>
      <c r="O2888" s="1" t="n">
        <v>15</v>
      </c>
      <c r="P2888" s="1" t="s">
        <v>2455</v>
      </c>
    </row>
    <row r="2889" customFormat="false" ht="15" hidden="false" customHeight="true" outlineLevel="0" collapsed="false">
      <c r="A2889" s="1" t="n">
        <v>2</v>
      </c>
      <c r="B2889" s="75" t="n">
        <v>46209</v>
      </c>
      <c r="C2889" s="1" t="n">
        <v>1</v>
      </c>
      <c r="D2889" s="1" t="s">
        <v>2453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2477</v>
      </c>
      <c r="N2889" s="1" t="n">
        <v>10</v>
      </c>
      <c r="O2889" s="1" t="n">
        <v>35</v>
      </c>
      <c r="P2889" s="1" t="s">
        <v>2455</v>
      </c>
    </row>
    <row r="2890" customFormat="false" ht="15" hidden="false" customHeight="true" outlineLevel="0" collapsed="false">
      <c r="A2890" s="1" t="n">
        <v>2</v>
      </c>
      <c r="B2890" s="75" t="n">
        <v>46209</v>
      </c>
      <c r="C2890" s="1" t="n">
        <v>1</v>
      </c>
      <c r="D2890" s="1" t="s">
        <v>2453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2478</v>
      </c>
      <c r="N2890" s="1" t="n">
        <v>50</v>
      </c>
      <c r="O2890" s="1" t="n">
        <v>90</v>
      </c>
      <c r="P2890" s="1" t="s">
        <v>2455</v>
      </c>
    </row>
    <row r="2891" customFormat="false" ht="15" hidden="false" customHeight="true" outlineLevel="0" collapsed="false">
      <c r="A2891" s="1" t="n">
        <v>2</v>
      </c>
      <c r="B2891" s="75" t="n">
        <v>46209</v>
      </c>
      <c r="C2891" s="1" t="n">
        <v>1</v>
      </c>
      <c r="D2891" s="1" t="s">
        <v>2453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2584</v>
      </c>
      <c r="N2891" s="1" t="n">
        <v>24</v>
      </c>
      <c r="O2891" s="1" t="n">
        <v>205.13</v>
      </c>
      <c r="P2891" s="1" t="s">
        <v>2455</v>
      </c>
    </row>
    <row r="2892" customFormat="false" ht="15" hidden="false" customHeight="true" outlineLevel="0" collapsed="false">
      <c r="A2892" s="1" t="n">
        <v>2</v>
      </c>
      <c r="B2892" s="75" t="n">
        <v>46209</v>
      </c>
      <c r="C2892" s="1" t="n">
        <v>2</v>
      </c>
      <c r="D2892" s="1" t="s">
        <v>2544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2545</v>
      </c>
      <c r="N2892" s="1" t="n">
        <v>15</v>
      </c>
      <c r="O2892" s="1" t="n">
        <v>210</v>
      </c>
      <c r="P2892" s="1" t="s">
        <v>2455</v>
      </c>
    </row>
    <row r="2893" customFormat="false" ht="15" hidden="false" customHeight="true" outlineLevel="0" collapsed="false">
      <c r="A2893" s="1" t="n">
        <v>2</v>
      </c>
      <c r="B2893" s="75" t="n">
        <v>46209</v>
      </c>
      <c r="C2893" s="1" t="n">
        <v>6</v>
      </c>
      <c r="D2893" s="1" t="s">
        <v>2564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2545</v>
      </c>
      <c r="N2893" s="1" t="n">
        <v>15</v>
      </c>
      <c r="O2893" s="1" t="n">
        <v>210</v>
      </c>
      <c r="P2893" s="1" t="s">
        <v>2455</v>
      </c>
    </row>
    <row r="2894" customFormat="false" ht="15" hidden="false" customHeight="true" outlineLevel="0" collapsed="false">
      <c r="A2894" s="1" t="n">
        <v>2</v>
      </c>
      <c r="B2894" s="75" t="n">
        <v>46209</v>
      </c>
      <c r="C2894" s="1" t="n">
        <v>11</v>
      </c>
      <c r="D2894" s="1" t="s">
        <v>2482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2666</v>
      </c>
      <c r="N2894" s="1" t="n">
        <v>18</v>
      </c>
      <c r="O2894" s="1" t="n">
        <v>93.77</v>
      </c>
      <c r="P2894" s="1" t="s">
        <v>2455</v>
      </c>
    </row>
    <row r="2895" customFormat="false" ht="15" hidden="false" customHeight="true" outlineLevel="0" collapsed="false">
      <c r="A2895" s="1" t="n">
        <v>2</v>
      </c>
      <c r="B2895" s="75" t="n">
        <v>46209</v>
      </c>
      <c r="C2895" s="1" t="n">
        <v>11</v>
      </c>
      <c r="D2895" s="1" t="s">
        <v>2482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2592</v>
      </c>
      <c r="N2895" s="1" t="n">
        <v>60</v>
      </c>
      <c r="O2895" s="1" t="n">
        <v>365.08</v>
      </c>
      <c r="P2895" s="1" t="s">
        <v>2455</v>
      </c>
    </row>
    <row r="2896" customFormat="false" ht="15" hidden="false" customHeight="true" outlineLevel="0" collapsed="false">
      <c r="A2896" s="1" t="n">
        <v>2</v>
      </c>
      <c r="B2896" s="75" t="n">
        <v>46209</v>
      </c>
      <c r="C2896" s="1" t="n">
        <v>11</v>
      </c>
      <c r="D2896" s="1" t="s">
        <v>2482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3006</v>
      </c>
      <c r="N2896" s="1" t="n">
        <v>24</v>
      </c>
      <c r="O2896" s="1" t="n">
        <v>179.98</v>
      </c>
      <c r="P2896" s="1" t="s">
        <v>2455</v>
      </c>
    </row>
    <row r="2897" customFormat="false" ht="15" hidden="false" customHeight="true" outlineLevel="0" collapsed="false">
      <c r="A2897" s="1" t="n">
        <v>2</v>
      </c>
      <c r="B2897" s="75" t="n">
        <v>46209</v>
      </c>
      <c r="C2897" s="1" t="n">
        <v>11</v>
      </c>
      <c r="D2897" s="1" t="s">
        <v>2482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2578</v>
      </c>
      <c r="N2897" s="1" t="n">
        <v>30</v>
      </c>
      <c r="O2897" s="1" t="n">
        <v>224.97</v>
      </c>
      <c r="P2897" s="1" t="s">
        <v>2455</v>
      </c>
    </row>
    <row r="2898" customFormat="false" ht="15" hidden="false" customHeight="true" outlineLevel="0" collapsed="false">
      <c r="A2898" s="1" t="n">
        <v>2</v>
      </c>
      <c r="B2898" s="75" t="n">
        <v>46209</v>
      </c>
      <c r="C2898" s="1" t="n">
        <v>11</v>
      </c>
      <c r="D2898" s="1" t="s">
        <v>2482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2668</v>
      </c>
      <c r="N2898" s="1" t="n">
        <v>27</v>
      </c>
      <c r="O2898" s="1" t="n">
        <v>122.53</v>
      </c>
      <c r="P2898" s="1" t="s">
        <v>2455</v>
      </c>
    </row>
    <row r="2899" customFormat="false" ht="15" hidden="false" customHeight="true" outlineLevel="0" collapsed="false">
      <c r="A2899" s="1" t="n">
        <v>2</v>
      </c>
      <c r="B2899" s="75" t="n">
        <v>46209</v>
      </c>
      <c r="C2899" s="1" t="n">
        <v>11</v>
      </c>
      <c r="D2899" s="1" t="s">
        <v>2482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2581</v>
      </c>
      <c r="N2899" s="1" t="n">
        <v>30</v>
      </c>
      <c r="O2899" s="1" t="n">
        <v>177.35</v>
      </c>
      <c r="P2899" s="1" t="s">
        <v>2455</v>
      </c>
    </row>
    <row r="2900" customFormat="false" ht="15" hidden="false" customHeight="true" outlineLevel="0" collapsed="false">
      <c r="A2900" s="1" t="n">
        <v>2</v>
      </c>
      <c r="B2900" s="75" t="n">
        <v>46209</v>
      </c>
      <c r="C2900" s="1" t="n">
        <v>11</v>
      </c>
      <c r="D2900" s="1" t="s">
        <v>2482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2584</v>
      </c>
      <c r="N2900" s="1" t="n">
        <v>6</v>
      </c>
      <c r="O2900" s="1" t="n">
        <v>51.28</v>
      </c>
      <c r="P2900" s="1" t="s">
        <v>2455</v>
      </c>
    </row>
    <row r="2901" customFormat="false" ht="15" hidden="false" customHeight="true" outlineLevel="0" collapsed="false">
      <c r="A2901" s="1" t="n">
        <v>2</v>
      </c>
      <c r="B2901" s="75" t="n">
        <v>46209</v>
      </c>
      <c r="C2901" s="1" t="n">
        <v>11</v>
      </c>
      <c r="D2901" s="1" t="s">
        <v>2482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2479</v>
      </c>
      <c r="N2901" s="1" t="n">
        <v>30</v>
      </c>
      <c r="O2901" s="1" t="n">
        <v>284.49</v>
      </c>
      <c r="P2901" s="1" t="s">
        <v>2455</v>
      </c>
    </row>
    <row r="2902" customFormat="false" ht="15" hidden="false" customHeight="true" outlineLevel="0" collapsed="false">
      <c r="A2902" s="1" t="n">
        <v>2</v>
      </c>
      <c r="B2902" s="75" t="n">
        <v>46209</v>
      </c>
      <c r="C2902" s="1" t="n">
        <v>11</v>
      </c>
      <c r="D2902" s="1" t="s">
        <v>2482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2480</v>
      </c>
      <c r="N2902" s="1" t="n">
        <v>9</v>
      </c>
      <c r="O2902" s="1" t="n">
        <v>75.09</v>
      </c>
      <c r="P2902" s="1" t="s">
        <v>2455</v>
      </c>
    </row>
    <row r="2903" customFormat="false" ht="15" hidden="false" customHeight="true" outlineLevel="0" collapsed="false">
      <c r="A2903" s="1" t="n">
        <v>2</v>
      </c>
      <c r="B2903" s="75" t="n">
        <v>46209</v>
      </c>
      <c r="C2903" s="1" t="n">
        <v>11</v>
      </c>
      <c r="D2903" s="1" t="s">
        <v>2482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2481</v>
      </c>
      <c r="N2903" s="1" t="n">
        <v>72</v>
      </c>
      <c r="O2903" s="1" t="n">
        <v>479.12</v>
      </c>
      <c r="P2903" s="1" t="s">
        <v>2455</v>
      </c>
    </row>
    <row r="2904" customFormat="false" ht="15" hidden="false" customHeight="true" outlineLevel="0" collapsed="false">
      <c r="A2904" s="1" t="n">
        <v>2</v>
      </c>
      <c r="B2904" s="75" t="n">
        <v>46209</v>
      </c>
      <c r="C2904" s="1" t="n">
        <v>11</v>
      </c>
      <c r="D2904" s="1" t="s">
        <v>2482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3896</v>
      </c>
      <c r="N2904" s="1" t="n">
        <v>12</v>
      </c>
      <c r="O2904" s="1" t="n">
        <v>69.23</v>
      </c>
      <c r="P2904" s="1" t="s">
        <v>2455</v>
      </c>
    </row>
    <row r="2905" customFormat="false" ht="15" hidden="false" customHeight="true" outlineLevel="0" collapsed="false">
      <c r="A2905" s="1" t="n">
        <v>2</v>
      </c>
      <c r="B2905" s="75" t="n">
        <v>46209</v>
      </c>
      <c r="C2905" s="1" t="n">
        <v>11</v>
      </c>
      <c r="D2905" s="1" t="s">
        <v>2482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3897</v>
      </c>
      <c r="N2905" s="1" t="n">
        <v>6</v>
      </c>
      <c r="O2905" s="1" t="n">
        <v>21.18</v>
      </c>
      <c r="P2905" s="1" t="s">
        <v>2455</v>
      </c>
    </row>
    <row r="2906" customFormat="false" ht="15" hidden="false" customHeight="true" outlineLevel="0" collapsed="false">
      <c r="A2906" s="1" t="n">
        <v>2</v>
      </c>
      <c r="B2906" s="75" t="n">
        <v>46209</v>
      </c>
      <c r="C2906" s="1" t="n">
        <v>11</v>
      </c>
      <c r="D2906" s="1" t="s">
        <v>2482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3898</v>
      </c>
      <c r="N2906" s="1" t="n">
        <v>6</v>
      </c>
      <c r="O2906" s="1" t="n">
        <v>21.18</v>
      </c>
      <c r="P2906" s="1" t="s">
        <v>2455</v>
      </c>
    </row>
    <row r="2907" customFormat="false" ht="15" hidden="false" customHeight="true" outlineLevel="0" collapsed="false">
      <c r="A2907" s="1" t="n">
        <v>2</v>
      </c>
      <c r="B2907" s="75" t="n">
        <v>46209</v>
      </c>
      <c r="C2907" s="1" t="n">
        <v>11</v>
      </c>
      <c r="D2907" s="1" t="s">
        <v>2482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2669</v>
      </c>
      <c r="N2907" s="1" t="n">
        <v>60</v>
      </c>
      <c r="O2907" s="1" t="n">
        <v>339.44</v>
      </c>
      <c r="P2907" s="1" t="s">
        <v>2455</v>
      </c>
    </row>
    <row r="2908" customFormat="false" ht="15" hidden="false" customHeight="true" outlineLevel="0" collapsed="false">
      <c r="A2908" s="1" t="n">
        <v>2</v>
      </c>
      <c r="B2908" s="75" t="n">
        <v>46209</v>
      </c>
      <c r="C2908" s="1" t="n">
        <v>11</v>
      </c>
      <c r="D2908" s="1" t="s">
        <v>2482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3600</v>
      </c>
      <c r="N2908" s="1" t="n">
        <v>12</v>
      </c>
      <c r="O2908" s="1" t="n">
        <v>39.07</v>
      </c>
      <c r="P2908" s="1" t="s">
        <v>2455</v>
      </c>
    </row>
    <row r="2909" customFormat="false" ht="15" hidden="false" customHeight="true" outlineLevel="0" collapsed="false">
      <c r="A2909" s="1" t="n">
        <v>2</v>
      </c>
      <c r="B2909" s="75" t="n">
        <v>46209</v>
      </c>
      <c r="C2909" s="1" t="n">
        <v>11</v>
      </c>
      <c r="D2909" s="1" t="s">
        <v>2482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3599</v>
      </c>
      <c r="N2909" s="1" t="n">
        <v>9</v>
      </c>
      <c r="O2909" s="1" t="n">
        <v>75.09</v>
      </c>
      <c r="P2909" s="1" t="s">
        <v>2455</v>
      </c>
    </row>
    <row r="2910" customFormat="false" ht="15" hidden="false" customHeight="true" outlineLevel="0" collapsed="false">
      <c r="A2910" s="1" t="n">
        <v>2</v>
      </c>
      <c r="B2910" s="75" t="n">
        <v>46209</v>
      </c>
      <c r="C2910" s="1" t="n">
        <v>11</v>
      </c>
      <c r="D2910" s="1" t="s">
        <v>2482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3899</v>
      </c>
      <c r="N2910" s="1" t="n">
        <v>9</v>
      </c>
      <c r="O2910" s="1" t="n">
        <v>56.04</v>
      </c>
      <c r="P2910" s="1" t="s">
        <v>2455</v>
      </c>
    </row>
    <row r="2911" customFormat="false" ht="15" hidden="false" customHeight="true" outlineLevel="0" collapsed="false">
      <c r="A2911" s="1" t="n">
        <v>2</v>
      </c>
      <c r="B2911" s="75" t="n">
        <v>46209</v>
      </c>
      <c r="C2911" s="1" t="n">
        <v>11</v>
      </c>
      <c r="D2911" s="1" t="s">
        <v>2482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3007</v>
      </c>
      <c r="N2911" s="1" t="n">
        <v>12</v>
      </c>
      <c r="O2911" s="1" t="n">
        <v>89.99</v>
      </c>
      <c r="P2911" s="1" t="s">
        <v>2455</v>
      </c>
    </row>
    <row r="2912" customFormat="false" ht="15" hidden="false" customHeight="true" outlineLevel="0" collapsed="false">
      <c r="A2912" s="1" t="n">
        <v>2</v>
      </c>
      <c r="B2912" s="75" t="n">
        <v>46209</v>
      </c>
      <c r="C2912" s="1" t="n">
        <v>11</v>
      </c>
      <c r="D2912" s="1" t="s">
        <v>2482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2586</v>
      </c>
      <c r="N2912" s="1" t="n">
        <v>60</v>
      </c>
      <c r="O2912" s="1" t="n">
        <v>528.69</v>
      </c>
      <c r="P2912" s="1" t="s">
        <v>2455</v>
      </c>
    </row>
    <row r="2913" customFormat="false" ht="15" hidden="false" customHeight="true" outlineLevel="0" collapsed="false">
      <c r="A2913" s="1" t="n">
        <v>2</v>
      </c>
      <c r="B2913" s="75" t="n">
        <v>46209</v>
      </c>
      <c r="C2913" s="1" t="n">
        <v>11</v>
      </c>
      <c r="D2913" s="1" t="s">
        <v>2482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2587</v>
      </c>
      <c r="N2913" s="1" t="n">
        <v>60</v>
      </c>
      <c r="O2913" s="1" t="n">
        <v>205.13</v>
      </c>
      <c r="P2913" s="1" t="s">
        <v>2455</v>
      </c>
    </row>
    <row r="2914" customFormat="false" ht="15" hidden="false" customHeight="true" outlineLevel="0" collapsed="false">
      <c r="A2914" s="1" t="n">
        <v>2</v>
      </c>
      <c r="B2914" s="75" t="n">
        <v>46209</v>
      </c>
      <c r="C2914" s="1" t="n">
        <v>11</v>
      </c>
      <c r="D2914" s="1" t="s">
        <v>2482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3900</v>
      </c>
      <c r="N2914" s="1" t="n">
        <v>9</v>
      </c>
      <c r="O2914" s="1" t="n">
        <v>18</v>
      </c>
      <c r="P2914" s="1" t="s">
        <v>2455</v>
      </c>
    </row>
    <row r="2915" customFormat="false" ht="15" hidden="false" customHeight="true" outlineLevel="0" collapsed="false">
      <c r="A2915" s="1" t="n">
        <v>2</v>
      </c>
      <c r="B2915" s="75" t="n">
        <v>46209</v>
      </c>
      <c r="C2915" s="1" t="n">
        <v>11</v>
      </c>
      <c r="D2915" s="1" t="s">
        <v>2482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3900</v>
      </c>
      <c r="N2915" s="1" t="n">
        <v>9</v>
      </c>
      <c r="O2915" s="1" t="n">
        <v>18</v>
      </c>
      <c r="P2915" s="1" t="s">
        <v>2455</v>
      </c>
    </row>
    <row r="2916" customFormat="false" ht="15" hidden="false" customHeight="true" outlineLevel="0" collapsed="false">
      <c r="A2916" s="1" t="n">
        <v>2</v>
      </c>
      <c r="B2916" s="75" t="n">
        <v>46209</v>
      </c>
      <c r="C2916" s="1" t="n">
        <v>11</v>
      </c>
      <c r="D2916" s="1" t="s">
        <v>2482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3900</v>
      </c>
      <c r="N2916" s="1" t="n">
        <v>9</v>
      </c>
      <c r="O2916" s="1" t="n">
        <v>18</v>
      </c>
      <c r="P2916" s="1" t="s">
        <v>2455</v>
      </c>
    </row>
    <row r="2917" customFormat="false" ht="15" hidden="false" customHeight="true" outlineLevel="0" collapsed="false">
      <c r="A2917" s="1" t="n">
        <v>2</v>
      </c>
      <c r="B2917" s="75" t="n">
        <v>46209</v>
      </c>
      <c r="C2917" s="1" t="n">
        <v>11</v>
      </c>
      <c r="D2917" s="1" t="s">
        <v>2482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3901</v>
      </c>
      <c r="N2917" s="1" t="n">
        <v>12</v>
      </c>
      <c r="O2917" s="1" t="n">
        <v>45.3</v>
      </c>
      <c r="P2917" s="1" t="s">
        <v>2455</v>
      </c>
    </row>
    <row r="2918" customFormat="false" ht="15" hidden="false" customHeight="true" outlineLevel="0" collapsed="false">
      <c r="A2918" s="1" t="n">
        <v>2</v>
      </c>
      <c r="B2918" s="75" t="n">
        <v>46209</v>
      </c>
      <c r="C2918" s="1" t="n">
        <v>11</v>
      </c>
      <c r="D2918" s="1" t="s">
        <v>2482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3565</v>
      </c>
      <c r="N2918" s="1" t="n">
        <v>12</v>
      </c>
      <c r="O2918" s="1" t="n">
        <v>45.3</v>
      </c>
      <c r="P2918" s="1" t="s">
        <v>2455</v>
      </c>
    </row>
    <row r="2919" customFormat="false" ht="15" hidden="false" customHeight="true" outlineLevel="0" collapsed="false">
      <c r="A2919" s="1" t="n">
        <v>2</v>
      </c>
      <c r="B2919" s="75" t="n">
        <v>46209</v>
      </c>
      <c r="C2919" s="1" t="n">
        <v>11</v>
      </c>
      <c r="D2919" s="1" t="s">
        <v>2482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2588</v>
      </c>
      <c r="N2919" s="1" t="n">
        <v>12</v>
      </c>
      <c r="O2919" s="1" t="n">
        <v>59.71</v>
      </c>
      <c r="P2919" s="1" t="s">
        <v>2455</v>
      </c>
    </row>
    <row r="2920" customFormat="false" ht="15" hidden="false" customHeight="true" outlineLevel="0" collapsed="false">
      <c r="A2920" s="1" t="n">
        <v>2</v>
      </c>
      <c r="B2920" s="75" t="n">
        <v>46209</v>
      </c>
      <c r="C2920" s="1" t="n">
        <v>22</v>
      </c>
      <c r="D2920" s="1" t="s">
        <v>2490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2491</v>
      </c>
      <c r="N2920" s="1" t="n">
        <v>2.612</v>
      </c>
      <c r="O2920" s="1" t="n">
        <v>52.67</v>
      </c>
      <c r="P2920" s="1" t="s">
        <v>2455</v>
      </c>
    </row>
    <row r="2921" customFormat="false" ht="15" hidden="false" customHeight="true" outlineLevel="0" collapsed="false">
      <c r="A2921" s="1" t="n">
        <v>2</v>
      </c>
      <c r="B2921" s="75" t="n">
        <v>46209</v>
      </c>
      <c r="C2921" s="1" t="n">
        <v>22</v>
      </c>
      <c r="D2921" s="1" t="s">
        <v>2490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2496</v>
      </c>
      <c r="N2921" s="1" t="n">
        <v>2.136</v>
      </c>
      <c r="O2921" s="1" t="n">
        <v>61.02</v>
      </c>
      <c r="P2921" s="1" t="s">
        <v>2455</v>
      </c>
    </row>
    <row r="2922" customFormat="false" ht="15" hidden="false" customHeight="true" outlineLevel="0" collapsed="false">
      <c r="A2922" s="1" t="n">
        <v>2</v>
      </c>
      <c r="B2922" s="75" t="n">
        <v>46209</v>
      </c>
      <c r="C2922" s="1" t="n">
        <v>22</v>
      </c>
      <c r="D2922" s="1" t="s">
        <v>2490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2497</v>
      </c>
      <c r="N2922" s="1" t="n">
        <v>1.572</v>
      </c>
      <c r="O2922" s="1" t="n">
        <v>39.62</v>
      </c>
      <c r="P2922" s="1" t="s">
        <v>2455</v>
      </c>
    </row>
    <row r="2923" customFormat="false" ht="15" hidden="false" customHeight="true" outlineLevel="0" collapsed="false">
      <c r="A2923" s="1" t="n">
        <v>2</v>
      </c>
      <c r="B2923" s="75" t="n">
        <v>46209</v>
      </c>
      <c r="C2923" s="1" t="n">
        <v>22</v>
      </c>
      <c r="D2923" s="1" t="s">
        <v>2490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2498</v>
      </c>
      <c r="N2923" s="1" t="n">
        <v>14.705</v>
      </c>
      <c r="O2923" s="1" t="n">
        <v>481.88</v>
      </c>
      <c r="P2923" s="1" t="s">
        <v>2455</v>
      </c>
    </row>
    <row r="2924" customFormat="false" ht="15" hidden="false" customHeight="true" outlineLevel="0" collapsed="false">
      <c r="A2924" s="1" t="n">
        <v>2</v>
      </c>
      <c r="B2924" s="75" t="n">
        <v>46209</v>
      </c>
      <c r="C2924" s="1" t="n">
        <v>22</v>
      </c>
      <c r="D2924" s="1" t="s">
        <v>2490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2499</v>
      </c>
      <c r="N2924" s="1" t="n">
        <v>9.87</v>
      </c>
      <c r="O2924" s="1" t="n">
        <v>364.92</v>
      </c>
      <c r="P2924" s="1" t="s">
        <v>2455</v>
      </c>
    </row>
    <row r="2925" customFormat="false" ht="15" hidden="false" customHeight="true" outlineLevel="0" collapsed="false">
      <c r="A2925" s="1" t="n">
        <v>2</v>
      </c>
      <c r="B2925" s="75" t="n">
        <v>46209</v>
      </c>
      <c r="C2925" s="1" t="n">
        <v>22</v>
      </c>
      <c r="D2925" s="1" t="s">
        <v>2490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2500</v>
      </c>
      <c r="N2925" s="1" t="n">
        <v>5.72</v>
      </c>
      <c r="O2925" s="1" t="n">
        <v>240.33</v>
      </c>
      <c r="P2925" s="1" t="s">
        <v>2455</v>
      </c>
    </row>
    <row r="2926" customFormat="false" ht="15" hidden="false" customHeight="true" outlineLevel="0" collapsed="false">
      <c r="A2926" s="1" t="n">
        <v>2</v>
      </c>
      <c r="B2926" s="75" t="n">
        <v>46209</v>
      </c>
      <c r="C2926" s="1" t="n">
        <v>22</v>
      </c>
      <c r="D2926" s="1" t="s">
        <v>2490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2501</v>
      </c>
      <c r="N2926" s="1" t="n">
        <v>10.195</v>
      </c>
      <c r="O2926" s="1" t="n">
        <v>454.05</v>
      </c>
      <c r="P2926" s="1" t="s">
        <v>2455</v>
      </c>
    </row>
    <row r="2927" customFormat="false" ht="15" hidden="false" customHeight="true" outlineLevel="0" collapsed="false">
      <c r="A2927" s="1" t="n">
        <v>2</v>
      </c>
      <c r="B2927" s="75" t="n">
        <v>46209</v>
      </c>
      <c r="C2927" s="1" t="n">
        <v>22</v>
      </c>
      <c r="D2927" s="1" t="s">
        <v>2490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2502</v>
      </c>
      <c r="N2927" s="1" t="n">
        <v>4.138</v>
      </c>
      <c r="O2927" s="1" t="n">
        <v>187.77</v>
      </c>
      <c r="P2927" s="1" t="s">
        <v>2455</v>
      </c>
    </row>
    <row r="2928" customFormat="false" ht="15" hidden="false" customHeight="true" outlineLevel="0" collapsed="false">
      <c r="A2928" s="1" t="n">
        <v>2</v>
      </c>
      <c r="B2928" s="75" t="n">
        <v>46209</v>
      </c>
      <c r="C2928" s="1" t="n">
        <v>22</v>
      </c>
      <c r="D2928" s="1" t="s">
        <v>2490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2503</v>
      </c>
      <c r="N2928" s="1" t="n">
        <v>1.642</v>
      </c>
      <c r="O2928" s="1" t="n">
        <v>66.23</v>
      </c>
      <c r="P2928" s="1" t="s">
        <v>2455</v>
      </c>
    </row>
    <row r="2929" customFormat="false" ht="15" hidden="false" customHeight="true" outlineLevel="0" collapsed="false">
      <c r="A2929" s="1" t="n">
        <v>2</v>
      </c>
      <c r="B2929" s="75" t="n">
        <v>46209</v>
      </c>
      <c r="C2929" s="1" t="n">
        <v>22</v>
      </c>
      <c r="D2929" s="1" t="s">
        <v>2490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2504</v>
      </c>
      <c r="N2929" s="1" t="n">
        <v>1.424</v>
      </c>
      <c r="O2929" s="1" t="n">
        <v>83.77</v>
      </c>
      <c r="P2929" s="1" t="s">
        <v>2455</v>
      </c>
    </row>
    <row r="2930" customFormat="false" ht="15" hidden="false" customHeight="true" outlineLevel="0" collapsed="false">
      <c r="A2930" s="1" t="n">
        <v>2</v>
      </c>
      <c r="B2930" s="75" t="n">
        <v>46209</v>
      </c>
      <c r="C2930" s="1" t="n">
        <v>22</v>
      </c>
      <c r="D2930" s="1" t="s">
        <v>2490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2505</v>
      </c>
      <c r="N2930" s="1" t="n">
        <v>1.728</v>
      </c>
      <c r="O2930" s="1" t="n">
        <v>101.65</v>
      </c>
      <c r="P2930" s="1" t="s">
        <v>2455</v>
      </c>
    </row>
    <row r="2931" customFormat="false" ht="15" hidden="false" customHeight="true" outlineLevel="0" collapsed="false">
      <c r="A2931" s="1" t="n">
        <v>2</v>
      </c>
      <c r="B2931" s="75" t="n">
        <v>46209</v>
      </c>
      <c r="C2931" s="1" t="n">
        <v>22</v>
      </c>
      <c r="D2931" s="1" t="s">
        <v>2490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2506</v>
      </c>
      <c r="N2931" s="1" t="n">
        <v>1.656</v>
      </c>
      <c r="O2931" s="1" t="n">
        <v>61.23</v>
      </c>
      <c r="P2931" s="1" t="s">
        <v>2455</v>
      </c>
    </row>
    <row r="2932" customFormat="false" ht="15" hidden="false" customHeight="true" outlineLevel="0" collapsed="false">
      <c r="A2932" s="1" t="n">
        <v>2</v>
      </c>
      <c r="B2932" s="75" t="n">
        <v>46209</v>
      </c>
      <c r="C2932" s="1" t="n">
        <v>22</v>
      </c>
      <c r="D2932" s="1" t="s">
        <v>2490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2507</v>
      </c>
      <c r="N2932" s="1" t="n">
        <v>1.016</v>
      </c>
      <c r="O2932" s="1" t="n">
        <v>2.55</v>
      </c>
      <c r="P2932" s="1" t="s">
        <v>2455</v>
      </c>
    </row>
    <row r="2933" customFormat="false" ht="15" hidden="false" customHeight="true" outlineLevel="0" collapsed="false">
      <c r="A2933" s="1" t="n">
        <v>2</v>
      </c>
      <c r="B2933" s="75" t="n">
        <v>46209</v>
      </c>
      <c r="C2933" s="1" t="n">
        <v>22</v>
      </c>
      <c r="D2933" s="1" t="s">
        <v>2490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3791</v>
      </c>
      <c r="N2933" s="1" t="n">
        <v>10.854</v>
      </c>
      <c r="O2933" s="1" t="n">
        <v>45.52</v>
      </c>
      <c r="P2933" s="1" t="s">
        <v>2455</v>
      </c>
    </row>
    <row r="2934" customFormat="false" ht="15" hidden="false" customHeight="true" outlineLevel="0" collapsed="false">
      <c r="A2934" s="1" t="n">
        <v>2</v>
      </c>
      <c r="B2934" s="75" t="n">
        <v>46209</v>
      </c>
      <c r="C2934" s="1" t="n">
        <v>22</v>
      </c>
      <c r="D2934" s="1" t="s">
        <v>2490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2509</v>
      </c>
      <c r="N2934" s="1" t="n">
        <v>0.832</v>
      </c>
      <c r="O2934" s="1" t="n">
        <v>0</v>
      </c>
      <c r="P2934" s="1" t="s">
        <v>2455</v>
      </c>
    </row>
    <row r="2935" customFormat="false" ht="15" hidden="false" customHeight="true" outlineLevel="0" collapsed="false">
      <c r="A2935" s="1" t="n">
        <v>2</v>
      </c>
      <c r="B2935" s="75" t="n">
        <v>46209</v>
      </c>
      <c r="C2935" s="1" t="n">
        <v>100</v>
      </c>
      <c r="D2935" s="1" t="s">
        <v>2510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2491</v>
      </c>
      <c r="N2935" s="1" t="n">
        <v>2.612</v>
      </c>
      <c r="O2935" s="1" t="n">
        <v>52.67</v>
      </c>
      <c r="P2935" s="1" t="s">
        <v>2455</v>
      </c>
    </row>
    <row r="2936" customFormat="false" ht="15" hidden="false" customHeight="true" outlineLevel="0" collapsed="false">
      <c r="A2936" s="1" t="n">
        <v>2</v>
      </c>
      <c r="B2936" s="75" t="n">
        <v>46209</v>
      </c>
      <c r="C2936" s="1" t="n">
        <v>100</v>
      </c>
      <c r="D2936" s="1" t="s">
        <v>2510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2496</v>
      </c>
      <c r="N2936" s="1" t="n">
        <v>2.136</v>
      </c>
      <c r="O2936" s="1" t="n">
        <v>61.02</v>
      </c>
      <c r="P2936" s="1" t="s">
        <v>2455</v>
      </c>
    </row>
    <row r="2937" customFormat="false" ht="15" hidden="false" customHeight="true" outlineLevel="0" collapsed="false">
      <c r="A2937" s="1" t="n">
        <v>2</v>
      </c>
      <c r="B2937" s="75" t="n">
        <v>46209</v>
      </c>
      <c r="C2937" s="1" t="n">
        <v>100</v>
      </c>
      <c r="D2937" s="1" t="s">
        <v>2510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2497</v>
      </c>
      <c r="N2937" s="1" t="n">
        <v>1.572</v>
      </c>
      <c r="O2937" s="1" t="n">
        <v>39.62</v>
      </c>
      <c r="P2937" s="1" t="s">
        <v>2455</v>
      </c>
    </row>
    <row r="2938" customFormat="false" ht="15" hidden="false" customHeight="true" outlineLevel="0" collapsed="false">
      <c r="A2938" s="1" t="n">
        <v>2</v>
      </c>
      <c r="B2938" s="75" t="n">
        <v>46209</v>
      </c>
      <c r="C2938" s="1" t="n">
        <v>100</v>
      </c>
      <c r="D2938" s="1" t="s">
        <v>2510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2498</v>
      </c>
      <c r="N2938" s="1" t="n">
        <v>14.705</v>
      </c>
      <c r="O2938" s="1" t="n">
        <v>481.88</v>
      </c>
      <c r="P2938" s="1" t="s">
        <v>2455</v>
      </c>
    </row>
    <row r="2939" customFormat="false" ht="15" hidden="false" customHeight="true" outlineLevel="0" collapsed="false">
      <c r="A2939" s="1" t="n">
        <v>2</v>
      </c>
      <c r="B2939" s="75" t="n">
        <v>46209</v>
      </c>
      <c r="C2939" s="1" t="n">
        <v>100</v>
      </c>
      <c r="D2939" s="1" t="s">
        <v>2510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2499</v>
      </c>
      <c r="N2939" s="1" t="n">
        <v>9.87</v>
      </c>
      <c r="O2939" s="1" t="n">
        <v>364.92</v>
      </c>
      <c r="P2939" s="1" t="s">
        <v>2455</v>
      </c>
    </row>
    <row r="2940" customFormat="false" ht="15" hidden="false" customHeight="true" outlineLevel="0" collapsed="false">
      <c r="A2940" s="1" t="n">
        <v>2</v>
      </c>
      <c r="B2940" s="75" t="n">
        <v>46209</v>
      </c>
      <c r="C2940" s="1" t="n">
        <v>100</v>
      </c>
      <c r="D2940" s="1" t="s">
        <v>2510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2500</v>
      </c>
      <c r="N2940" s="1" t="n">
        <v>5.72</v>
      </c>
      <c r="O2940" s="1" t="n">
        <v>240.33</v>
      </c>
      <c r="P2940" s="1" t="s">
        <v>2455</v>
      </c>
    </row>
    <row r="2941" customFormat="false" ht="15" hidden="false" customHeight="true" outlineLevel="0" collapsed="false">
      <c r="A2941" s="1" t="n">
        <v>2</v>
      </c>
      <c r="B2941" s="75" t="n">
        <v>46209</v>
      </c>
      <c r="C2941" s="1" t="n">
        <v>100</v>
      </c>
      <c r="D2941" s="1" t="s">
        <v>2510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2501</v>
      </c>
      <c r="N2941" s="1" t="n">
        <v>10.195</v>
      </c>
      <c r="O2941" s="1" t="n">
        <v>454.05</v>
      </c>
      <c r="P2941" s="1" t="s">
        <v>2455</v>
      </c>
    </row>
    <row r="2942" customFormat="false" ht="15" hidden="false" customHeight="true" outlineLevel="0" collapsed="false">
      <c r="A2942" s="1" t="n">
        <v>2</v>
      </c>
      <c r="B2942" s="75" t="n">
        <v>46209</v>
      </c>
      <c r="C2942" s="1" t="n">
        <v>100</v>
      </c>
      <c r="D2942" s="1" t="s">
        <v>2510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2502</v>
      </c>
      <c r="N2942" s="1" t="n">
        <v>4.138</v>
      </c>
      <c r="O2942" s="1" t="n">
        <v>187.77</v>
      </c>
      <c r="P2942" s="1" t="s">
        <v>2455</v>
      </c>
    </row>
    <row r="2943" customFormat="false" ht="15" hidden="false" customHeight="true" outlineLevel="0" collapsed="false">
      <c r="A2943" s="1" t="n">
        <v>2</v>
      </c>
      <c r="B2943" s="75" t="n">
        <v>46209</v>
      </c>
      <c r="C2943" s="1" t="n">
        <v>100</v>
      </c>
      <c r="D2943" s="1" t="s">
        <v>2510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2503</v>
      </c>
      <c r="N2943" s="1" t="n">
        <v>1.642</v>
      </c>
      <c r="O2943" s="1" t="n">
        <v>66.23</v>
      </c>
      <c r="P2943" s="1" t="s">
        <v>2455</v>
      </c>
    </row>
    <row r="2944" customFormat="false" ht="15" hidden="false" customHeight="true" outlineLevel="0" collapsed="false">
      <c r="A2944" s="1" t="n">
        <v>2</v>
      </c>
      <c r="B2944" s="75" t="n">
        <v>46209</v>
      </c>
      <c r="C2944" s="1" t="n">
        <v>100</v>
      </c>
      <c r="D2944" s="1" t="s">
        <v>2510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2504</v>
      </c>
      <c r="N2944" s="1" t="n">
        <v>1.424</v>
      </c>
      <c r="O2944" s="1" t="n">
        <v>83.77</v>
      </c>
      <c r="P2944" s="1" t="s">
        <v>2455</v>
      </c>
    </row>
    <row r="2945" customFormat="false" ht="15" hidden="false" customHeight="true" outlineLevel="0" collapsed="false">
      <c r="A2945" s="1" t="n">
        <v>2</v>
      </c>
      <c r="B2945" s="75" t="n">
        <v>46209</v>
      </c>
      <c r="C2945" s="1" t="n">
        <v>100</v>
      </c>
      <c r="D2945" s="1" t="s">
        <v>2510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2505</v>
      </c>
      <c r="N2945" s="1" t="n">
        <v>1.728</v>
      </c>
      <c r="O2945" s="1" t="n">
        <v>101.65</v>
      </c>
      <c r="P2945" s="1" t="s">
        <v>2455</v>
      </c>
    </row>
    <row r="2946" customFormat="false" ht="15" hidden="false" customHeight="true" outlineLevel="0" collapsed="false">
      <c r="A2946" s="1" t="n">
        <v>2</v>
      </c>
      <c r="B2946" s="75" t="n">
        <v>46209</v>
      </c>
      <c r="C2946" s="1" t="n">
        <v>100</v>
      </c>
      <c r="D2946" s="1" t="s">
        <v>2510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2506</v>
      </c>
      <c r="N2946" s="1" t="n">
        <v>1.656</v>
      </c>
      <c r="O2946" s="1" t="n">
        <v>61.23</v>
      </c>
      <c r="P2946" s="1" t="s">
        <v>2455</v>
      </c>
    </row>
    <row r="2947" customFormat="false" ht="15" hidden="false" customHeight="true" outlineLevel="0" collapsed="false">
      <c r="A2947" s="1" t="n">
        <v>2</v>
      </c>
      <c r="B2947" s="75" t="n">
        <v>46209</v>
      </c>
      <c r="C2947" s="1" t="n">
        <v>100</v>
      </c>
      <c r="D2947" s="1" t="s">
        <v>2510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2507</v>
      </c>
      <c r="N2947" s="1" t="n">
        <v>1.016</v>
      </c>
      <c r="O2947" s="1" t="n">
        <v>2.55</v>
      </c>
      <c r="P2947" s="1" t="s">
        <v>2455</v>
      </c>
    </row>
    <row r="2948" customFormat="false" ht="15" hidden="false" customHeight="true" outlineLevel="0" collapsed="false">
      <c r="A2948" s="1" t="n">
        <v>2</v>
      </c>
      <c r="B2948" s="75" t="n">
        <v>46209</v>
      </c>
      <c r="C2948" s="1" t="n">
        <v>100</v>
      </c>
      <c r="D2948" s="1" t="s">
        <v>2510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3791</v>
      </c>
      <c r="N2948" s="1" t="n">
        <v>10.854</v>
      </c>
      <c r="O2948" s="1" t="n">
        <v>45.52</v>
      </c>
      <c r="P2948" s="1" t="s">
        <v>2455</v>
      </c>
    </row>
    <row r="2949" customFormat="false" ht="15" hidden="false" customHeight="true" outlineLevel="0" collapsed="false">
      <c r="A2949" s="1" t="n">
        <v>2</v>
      </c>
      <c r="B2949" s="75" t="n">
        <v>46209</v>
      </c>
      <c r="C2949" s="1" t="n">
        <v>100</v>
      </c>
      <c r="D2949" s="1" t="s">
        <v>2510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2509</v>
      </c>
      <c r="N2949" s="1" t="n">
        <v>0.832</v>
      </c>
      <c r="O2949" s="1" t="n">
        <v>0</v>
      </c>
      <c r="P2949" s="1" t="s">
        <v>2455</v>
      </c>
    </row>
    <row r="2950" customFormat="false" ht="15" hidden="false" customHeight="true" outlineLevel="0" collapsed="false">
      <c r="A2950" s="1" t="n">
        <v>2</v>
      </c>
      <c r="B2950" s="75" t="n">
        <v>46210</v>
      </c>
      <c r="C2950" s="1" t="n">
        <v>1</v>
      </c>
      <c r="D2950" s="1" t="s">
        <v>2453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2513</v>
      </c>
      <c r="N2950" s="1" t="n">
        <v>2</v>
      </c>
      <c r="O2950" s="1" t="n">
        <v>15.4</v>
      </c>
      <c r="P2950" s="1" t="s">
        <v>2455</v>
      </c>
    </row>
    <row r="2951" customFormat="false" ht="15" hidden="false" customHeight="true" outlineLevel="0" collapsed="false">
      <c r="A2951" s="1" t="n">
        <v>2</v>
      </c>
      <c r="B2951" s="75" t="n">
        <v>46210</v>
      </c>
      <c r="C2951" s="1" t="n">
        <v>1</v>
      </c>
      <c r="D2951" s="1" t="s">
        <v>2453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2514</v>
      </c>
      <c r="N2951" s="1" t="n">
        <v>2</v>
      </c>
      <c r="O2951" s="1" t="n">
        <v>11.44</v>
      </c>
      <c r="P2951" s="1" t="s">
        <v>2455</v>
      </c>
    </row>
    <row r="2952" customFormat="false" ht="15" hidden="false" customHeight="true" outlineLevel="0" collapsed="false">
      <c r="A2952" s="1" t="n">
        <v>2</v>
      </c>
      <c r="B2952" s="75" t="n">
        <v>46210</v>
      </c>
      <c r="C2952" s="1" t="n">
        <v>1</v>
      </c>
      <c r="D2952" s="1" t="s">
        <v>2453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2515</v>
      </c>
      <c r="N2952" s="1" t="n">
        <v>10</v>
      </c>
      <c r="O2952" s="1" t="n">
        <v>70</v>
      </c>
      <c r="P2952" s="1" t="s">
        <v>2455</v>
      </c>
    </row>
    <row r="2953" customFormat="false" ht="15" hidden="false" customHeight="true" outlineLevel="0" collapsed="false">
      <c r="A2953" s="1" t="n">
        <v>2</v>
      </c>
      <c r="B2953" s="75" t="n">
        <v>46210</v>
      </c>
      <c r="C2953" s="1" t="n">
        <v>1</v>
      </c>
      <c r="D2953" s="1" t="s">
        <v>2453</v>
      </c>
      <c r="E2953" s="1" t="n">
        <v>1328</v>
      </c>
      <c r="F2953" s="1" t="s">
        <v>95</v>
      </c>
      <c r="I2953" s="1" t="n">
        <v>3993</v>
      </c>
      <c r="J2953" s="1" t="n">
        <v>31784</v>
      </c>
      <c r="K2953" s="1" t="n">
        <v>7898588380545</v>
      </c>
      <c r="L2953" s="1" t="s">
        <v>2601</v>
      </c>
      <c r="N2953" s="1" t="n">
        <v>4</v>
      </c>
      <c r="O2953" s="1" t="n">
        <v>22.88</v>
      </c>
      <c r="P2953" s="1" t="s">
        <v>2455</v>
      </c>
    </row>
    <row r="2954" customFormat="false" ht="15" hidden="false" customHeight="true" outlineLevel="0" collapsed="false">
      <c r="A2954" s="1" t="n">
        <v>2</v>
      </c>
      <c r="B2954" s="75" t="n">
        <v>46210</v>
      </c>
      <c r="C2954" s="1" t="n">
        <v>1</v>
      </c>
      <c r="D2954" s="1" t="s">
        <v>2453</v>
      </c>
      <c r="E2954" s="1" t="n">
        <v>1328</v>
      </c>
      <c r="F2954" s="1" t="s">
        <v>95</v>
      </c>
      <c r="I2954" s="1" t="n">
        <v>3993</v>
      </c>
      <c r="J2954" s="1" t="n">
        <v>31782</v>
      </c>
      <c r="K2954" s="1" t="n">
        <v>7898588380132</v>
      </c>
      <c r="L2954" s="1" t="s">
        <v>2516</v>
      </c>
      <c r="N2954" s="1" t="n">
        <v>4</v>
      </c>
      <c r="O2954" s="1" t="n">
        <v>22.88</v>
      </c>
      <c r="P2954" s="1" t="s">
        <v>2455</v>
      </c>
    </row>
    <row r="2955" customFormat="false" ht="15" hidden="false" customHeight="true" outlineLevel="0" collapsed="false">
      <c r="A2955" s="1" t="n">
        <v>2</v>
      </c>
      <c r="B2955" s="75" t="n">
        <v>46210</v>
      </c>
      <c r="C2955" s="1" t="n">
        <v>1</v>
      </c>
      <c r="D2955" s="1" t="s">
        <v>2453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2517</v>
      </c>
      <c r="N2955" s="1" t="n">
        <v>4</v>
      </c>
      <c r="O2955" s="1" t="n">
        <v>22.88</v>
      </c>
      <c r="P2955" s="1" t="s">
        <v>2455</v>
      </c>
    </row>
    <row r="2956" customFormat="false" ht="15" hidden="false" customHeight="true" outlineLevel="0" collapsed="false">
      <c r="A2956" s="1" t="n">
        <v>2</v>
      </c>
      <c r="B2956" s="75" t="n">
        <v>46210</v>
      </c>
      <c r="C2956" s="1" t="n">
        <v>1</v>
      </c>
      <c r="D2956" s="1" t="s">
        <v>2453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2457</v>
      </c>
      <c r="N2956" s="1" t="n">
        <v>3</v>
      </c>
      <c r="O2956" s="1" t="n">
        <v>17.16</v>
      </c>
      <c r="P2956" s="1" t="s">
        <v>2455</v>
      </c>
    </row>
    <row r="2957" customFormat="false" ht="15" hidden="false" customHeight="true" outlineLevel="0" collapsed="false">
      <c r="A2957" s="1" t="n">
        <v>2</v>
      </c>
      <c r="B2957" s="75" t="n">
        <v>46210</v>
      </c>
      <c r="C2957" s="1" t="n">
        <v>1</v>
      </c>
      <c r="D2957" s="1" t="s">
        <v>2453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2519</v>
      </c>
      <c r="N2957" s="1" t="n">
        <v>2</v>
      </c>
      <c r="O2957" s="1" t="n">
        <v>11.44</v>
      </c>
      <c r="P2957" s="1" t="s">
        <v>2455</v>
      </c>
    </row>
    <row r="2958" customFormat="false" ht="15" hidden="false" customHeight="true" outlineLevel="0" collapsed="false">
      <c r="A2958" s="1" t="n">
        <v>2</v>
      </c>
      <c r="B2958" s="75" t="n">
        <v>46210</v>
      </c>
      <c r="C2958" s="1" t="n">
        <v>1</v>
      </c>
      <c r="D2958" s="1" t="s">
        <v>2453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3902</v>
      </c>
      <c r="N2958" s="1" t="n">
        <v>54</v>
      </c>
      <c r="O2958" s="1" t="n">
        <v>72.9</v>
      </c>
      <c r="P2958" s="1" t="s">
        <v>2455</v>
      </c>
    </row>
    <row r="2959" customFormat="false" ht="15" hidden="false" customHeight="true" outlineLevel="0" collapsed="false">
      <c r="A2959" s="1" t="n">
        <v>2</v>
      </c>
      <c r="B2959" s="75" t="n">
        <v>46210</v>
      </c>
      <c r="C2959" s="1" t="n">
        <v>1</v>
      </c>
      <c r="D2959" s="1" t="s">
        <v>2453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3903</v>
      </c>
      <c r="N2959" s="1" t="n">
        <v>54</v>
      </c>
      <c r="O2959" s="1" t="n">
        <v>72.9</v>
      </c>
      <c r="P2959" s="1" t="s">
        <v>2455</v>
      </c>
    </row>
    <row r="2960" customFormat="false" ht="15" hidden="false" customHeight="true" outlineLevel="0" collapsed="false">
      <c r="A2960" s="1" t="n">
        <v>2</v>
      </c>
      <c r="B2960" s="75" t="n">
        <v>46210</v>
      </c>
      <c r="C2960" s="1" t="n">
        <v>1</v>
      </c>
      <c r="D2960" s="1" t="s">
        <v>2453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3904</v>
      </c>
      <c r="N2960" s="1" t="n">
        <v>27</v>
      </c>
      <c r="O2960" s="1" t="n">
        <v>36.45</v>
      </c>
      <c r="P2960" s="1" t="s">
        <v>2455</v>
      </c>
    </row>
    <row r="2961" customFormat="false" ht="15" hidden="false" customHeight="true" outlineLevel="0" collapsed="false">
      <c r="A2961" s="1" t="n">
        <v>2</v>
      </c>
      <c r="B2961" s="75" t="n">
        <v>46210</v>
      </c>
      <c r="C2961" s="1" t="n">
        <v>1</v>
      </c>
      <c r="D2961" s="1" t="s">
        <v>2453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3905</v>
      </c>
      <c r="N2961" s="1" t="n">
        <v>54</v>
      </c>
      <c r="O2961" s="1" t="n">
        <v>72.9</v>
      </c>
      <c r="P2961" s="1" t="s">
        <v>2455</v>
      </c>
    </row>
    <row r="2962" customFormat="false" ht="15" hidden="false" customHeight="true" outlineLevel="0" collapsed="false">
      <c r="A2962" s="1" t="n">
        <v>2</v>
      </c>
      <c r="B2962" s="75" t="n">
        <v>46210</v>
      </c>
      <c r="C2962" s="1" t="n">
        <v>1</v>
      </c>
      <c r="D2962" s="1" t="s">
        <v>2453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3906</v>
      </c>
      <c r="N2962" s="1" t="n">
        <v>12</v>
      </c>
      <c r="O2962" s="1" t="n">
        <v>33</v>
      </c>
      <c r="P2962" s="1" t="s">
        <v>2455</v>
      </c>
    </row>
    <row r="2963" customFormat="false" ht="15" hidden="false" customHeight="true" outlineLevel="0" collapsed="false">
      <c r="A2963" s="1" t="n">
        <v>2</v>
      </c>
      <c r="B2963" s="75" t="n">
        <v>46210</v>
      </c>
      <c r="C2963" s="1" t="n">
        <v>1</v>
      </c>
      <c r="D2963" s="1" t="s">
        <v>2453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3907</v>
      </c>
      <c r="N2963" s="1" t="n">
        <v>12</v>
      </c>
      <c r="O2963" s="1" t="n">
        <v>33</v>
      </c>
      <c r="P2963" s="1" t="s">
        <v>2455</v>
      </c>
    </row>
    <row r="2964" customFormat="false" ht="15" hidden="false" customHeight="true" outlineLevel="0" collapsed="false">
      <c r="A2964" s="1" t="n">
        <v>2</v>
      </c>
      <c r="B2964" s="75" t="n">
        <v>46210</v>
      </c>
      <c r="C2964" s="1" t="n">
        <v>1</v>
      </c>
      <c r="D2964" s="1" t="s">
        <v>2453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3906</v>
      </c>
      <c r="N2964" s="1" t="n">
        <v>6</v>
      </c>
      <c r="O2964" s="1" t="n">
        <v>16.5</v>
      </c>
      <c r="P2964" s="1" t="s">
        <v>2455</v>
      </c>
    </row>
    <row r="2965" customFormat="false" ht="15" hidden="false" customHeight="true" outlineLevel="0" collapsed="false">
      <c r="A2965" s="1" t="n">
        <v>2</v>
      </c>
      <c r="B2965" s="75" t="n">
        <v>46210</v>
      </c>
      <c r="C2965" s="1" t="n">
        <v>1</v>
      </c>
      <c r="D2965" s="1" t="s">
        <v>2453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3908</v>
      </c>
      <c r="N2965" s="1" t="n">
        <v>27</v>
      </c>
      <c r="O2965" s="1" t="n">
        <v>36.45</v>
      </c>
      <c r="P2965" s="1" t="s">
        <v>2455</v>
      </c>
    </row>
    <row r="2966" customFormat="false" ht="15" hidden="false" customHeight="true" outlineLevel="0" collapsed="false">
      <c r="A2966" s="1" t="n">
        <v>2</v>
      </c>
      <c r="B2966" s="75" t="n">
        <v>46210</v>
      </c>
      <c r="C2966" s="1" t="n">
        <v>1</v>
      </c>
      <c r="D2966" s="1" t="s">
        <v>2453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2973</v>
      </c>
      <c r="N2966" s="1" t="n">
        <v>5</v>
      </c>
      <c r="O2966" s="1" t="n">
        <v>34.87</v>
      </c>
      <c r="P2966" s="1" t="s">
        <v>2455</v>
      </c>
    </row>
    <row r="2967" customFormat="false" ht="15" hidden="false" customHeight="true" outlineLevel="0" collapsed="false">
      <c r="A2967" s="1" t="n">
        <v>2</v>
      </c>
      <c r="B2967" s="75" t="n">
        <v>46210</v>
      </c>
      <c r="C2967" s="1" t="n">
        <v>1</v>
      </c>
      <c r="D2967" s="1" t="s">
        <v>2453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2522</v>
      </c>
      <c r="N2967" s="1" t="n">
        <v>5</v>
      </c>
      <c r="O2967" s="1" t="n">
        <v>53.35</v>
      </c>
      <c r="P2967" s="1" t="s">
        <v>2455</v>
      </c>
    </row>
    <row r="2968" customFormat="false" ht="15" hidden="false" customHeight="true" outlineLevel="0" collapsed="false">
      <c r="A2968" s="1" t="n">
        <v>2</v>
      </c>
      <c r="B2968" s="75" t="n">
        <v>46210</v>
      </c>
      <c r="C2968" s="1" t="n">
        <v>1</v>
      </c>
      <c r="D2968" s="1" t="s">
        <v>2453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2523</v>
      </c>
      <c r="N2968" s="1" t="n">
        <v>5</v>
      </c>
      <c r="O2968" s="1" t="n">
        <v>34.3</v>
      </c>
      <c r="P2968" s="1" t="s">
        <v>2455</v>
      </c>
    </row>
    <row r="2969" customFormat="false" ht="15" hidden="false" customHeight="true" outlineLevel="0" collapsed="false">
      <c r="A2969" s="1" t="n">
        <v>2</v>
      </c>
      <c r="B2969" s="75" t="n">
        <v>46210</v>
      </c>
      <c r="C2969" s="1" t="n">
        <v>1</v>
      </c>
      <c r="D2969" s="1" t="s">
        <v>2453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2524</v>
      </c>
      <c r="N2969" s="1" t="n">
        <v>3</v>
      </c>
      <c r="O2969" s="1" t="n">
        <v>41.1</v>
      </c>
      <c r="P2969" s="1" t="s">
        <v>2455</v>
      </c>
    </row>
    <row r="2970" customFormat="false" ht="15" hidden="false" customHeight="true" outlineLevel="0" collapsed="false">
      <c r="A2970" s="1" t="n">
        <v>2</v>
      </c>
      <c r="B2970" s="75" t="n">
        <v>46210</v>
      </c>
      <c r="C2970" s="1" t="n">
        <v>1</v>
      </c>
      <c r="D2970" s="1" t="s">
        <v>2453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2525</v>
      </c>
      <c r="N2970" s="1" t="n">
        <v>4</v>
      </c>
      <c r="O2970" s="1" t="n">
        <v>50.24</v>
      </c>
      <c r="P2970" s="1" t="s">
        <v>2455</v>
      </c>
    </row>
    <row r="2971" customFormat="false" ht="15" hidden="false" customHeight="true" outlineLevel="0" collapsed="false">
      <c r="A2971" s="1" t="n">
        <v>2</v>
      </c>
      <c r="B2971" s="75" t="n">
        <v>46210</v>
      </c>
      <c r="C2971" s="1" t="n">
        <v>1</v>
      </c>
      <c r="D2971" s="1" t="s">
        <v>2453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2527</v>
      </c>
      <c r="N2971" s="1" t="n">
        <v>3</v>
      </c>
      <c r="O2971" s="1" t="n">
        <v>34.92</v>
      </c>
      <c r="P2971" s="1" t="s">
        <v>2455</v>
      </c>
    </row>
    <row r="2972" customFormat="false" ht="15" hidden="false" customHeight="true" outlineLevel="0" collapsed="false">
      <c r="A2972" s="1" t="n">
        <v>2</v>
      </c>
      <c r="B2972" s="75" t="n">
        <v>46210</v>
      </c>
      <c r="C2972" s="1" t="n">
        <v>1</v>
      </c>
      <c r="D2972" s="1" t="s">
        <v>2453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3909</v>
      </c>
      <c r="N2972" s="1" t="n">
        <v>13</v>
      </c>
      <c r="O2972" s="1" t="n">
        <v>252.38</v>
      </c>
      <c r="P2972" s="1" t="s">
        <v>2455</v>
      </c>
    </row>
    <row r="2973" customFormat="false" ht="15" hidden="false" customHeight="true" outlineLevel="0" collapsed="false">
      <c r="A2973" s="1" t="n">
        <v>2</v>
      </c>
      <c r="B2973" s="75" t="n">
        <v>46210</v>
      </c>
      <c r="C2973" s="1" t="n">
        <v>1</v>
      </c>
      <c r="D2973" s="1" t="s">
        <v>2453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2978</v>
      </c>
      <c r="N2973" s="1" t="n">
        <v>32</v>
      </c>
      <c r="O2973" s="1" t="n">
        <v>920.96</v>
      </c>
      <c r="P2973" s="1" t="s">
        <v>2455</v>
      </c>
    </row>
    <row r="2974" customFormat="false" ht="15" hidden="false" customHeight="true" outlineLevel="0" collapsed="false">
      <c r="A2974" s="1" t="n">
        <v>2</v>
      </c>
      <c r="B2974" s="75" t="n">
        <v>46210</v>
      </c>
      <c r="C2974" s="1" t="n">
        <v>1</v>
      </c>
      <c r="D2974" s="1" t="s">
        <v>2453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2980</v>
      </c>
      <c r="N2974" s="1" t="n">
        <v>16</v>
      </c>
      <c r="O2974" s="1" t="n">
        <v>177.9</v>
      </c>
      <c r="P2974" s="1" t="s">
        <v>2455</v>
      </c>
    </row>
    <row r="2975" customFormat="false" ht="15" hidden="false" customHeight="true" outlineLevel="0" collapsed="false">
      <c r="A2975" s="1" t="n">
        <v>2</v>
      </c>
      <c r="B2975" s="75" t="n">
        <v>46210</v>
      </c>
      <c r="C2975" s="1" t="n">
        <v>1</v>
      </c>
      <c r="D2975" s="1" t="s">
        <v>2453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2982</v>
      </c>
      <c r="N2975" s="1" t="n">
        <v>12</v>
      </c>
      <c r="O2975" s="1" t="n">
        <v>136.56</v>
      </c>
      <c r="P2975" s="1" t="s">
        <v>2455</v>
      </c>
    </row>
    <row r="2976" customFormat="false" ht="15" hidden="false" customHeight="true" outlineLevel="0" collapsed="false">
      <c r="A2976" s="1" t="n">
        <v>2</v>
      </c>
      <c r="B2976" s="75" t="n">
        <v>46210</v>
      </c>
      <c r="C2976" s="1" t="n">
        <v>1</v>
      </c>
      <c r="D2976" s="1" t="s">
        <v>2453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3910</v>
      </c>
      <c r="N2976" s="1" t="n">
        <v>16</v>
      </c>
      <c r="O2976" s="1" t="n">
        <v>136.72</v>
      </c>
      <c r="P2976" s="1" t="s">
        <v>2455</v>
      </c>
    </row>
    <row r="2977" customFormat="false" ht="15" hidden="false" customHeight="true" outlineLevel="0" collapsed="false">
      <c r="A2977" s="1" t="n">
        <v>2</v>
      </c>
      <c r="B2977" s="75" t="n">
        <v>46210</v>
      </c>
      <c r="C2977" s="1" t="n">
        <v>1</v>
      </c>
      <c r="D2977" s="1" t="s">
        <v>2453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2990</v>
      </c>
      <c r="N2977" s="1" t="n">
        <v>90</v>
      </c>
      <c r="O2977" s="1" t="n">
        <v>155.62</v>
      </c>
      <c r="P2977" s="1" t="s">
        <v>2455</v>
      </c>
    </row>
    <row r="2978" customFormat="false" ht="15" hidden="false" customHeight="true" outlineLevel="0" collapsed="false">
      <c r="A2978" s="1" t="n">
        <v>2</v>
      </c>
      <c r="B2978" s="75" t="n">
        <v>46210</v>
      </c>
      <c r="C2978" s="1" t="n">
        <v>1</v>
      </c>
      <c r="D2978" s="1" t="s">
        <v>2453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3911</v>
      </c>
      <c r="N2978" s="1" t="n">
        <v>15</v>
      </c>
      <c r="O2978" s="1" t="n">
        <v>136.18</v>
      </c>
      <c r="P2978" s="1" t="s">
        <v>2455</v>
      </c>
    </row>
    <row r="2979" customFormat="false" ht="15" hidden="false" customHeight="true" outlineLevel="0" collapsed="false">
      <c r="A2979" s="1" t="n">
        <v>2</v>
      </c>
      <c r="B2979" s="75" t="n">
        <v>46210</v>
      </c>
      <c r="C2979" s="1" t="n">
        <v>1</v>
      </c>
      <c r="D2979" s="1" t="s">
        <v>2453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2992</v>
      </c>
      <c r="N2979" s="1" t="n">
        <v>15</v>
      </c>
      <c r="O2979" s="1" t="n">
        <v>147.23</v>
      </c>
      <c r="P2979" s="1" t="s">
        <v>2455</v>
      </c>
    </row>
    <row r="2980" customFormat="false" ht="15" hidden="false" customHeight="true" outlineLevel="0" collapsed="false">
      <c r="A2980" s="1" t="n">
        <v>2</v>
      </c>
      <c r="B2980" s="75" t="n">
        <v>46210</v>
      </c>
      <c r="C2980" s="1" t="n">
        <v>1</v>
      </c>
      <c r="D2980" s="1" t="s">
        <v>2453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2476</v>
      </c>
      <c r="N2980" s="1" t="n">
        <v>15</v>
      </c>
      <c r="O2980" s="1" t="n">
        <v>22.5</v>
      </c>
      <c r="P2980" s="1" t="s">
        <v>2455</v>
      </c>
    </row>
    <row r="2981" customFormat="false" ht="15" hidden="false" customHeight="true" outlineLevel="0" collapsed="false">
      <c r="A2981" s="1" t="n">
        <v>2</v>
      </c>
      <c r="B2981" s="75" t="n">
        <v>46210</v>
      </c>
      <c r="C2981" s="1" t="n">
        <v>1</v>
      </c>
      <c r="D2981" s="1" t="s">
        <v>2453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2477</v>
      </c>
      <c r="N2981" s="1" t="n">
        <v>5</v>
      </c>
      <c r="O2981" s="1" t="n">
        <v>17.5</v>
      </c>
      <c r="P2981" s="1" t="s">
        <v>2455</v>
      </c>
    </row>
    <row r="2982" customFormat="false" ht="15" hidden="false" customHeight="true" outlineLevel="0" collapsed="false">
      <c r="A2982" s="1" t="n">
        <v>2</v>
      </c>
      <c r="B2982" s="75" t="n">
        <v>46210</v>
      </c>
      <c r="C2982" s="1" t="n">
        <v>1</v>
      </c>
      <c r="D2982" s="1" t="s">
        <v>2453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2478</v>
      </c>
      <c r="N2982" s="1" t="n">
        <v>50</v>
      </c>
      <c r="O2982" s="1" t="n">
        <v>90</v>
      </c>
      <c r="P2982" s="1" t="s">
        <v>2455</v>
      </c>
    </row>
    <row r="2983" customFormat="false" ht="15" hidden="false" customHeight="true" outlineLevel="0" collapsed="false">
      <c r="A2983" s="1" t="n">
        <v>2</v>
      </c>
      <c r="B2983" s="75" t="n">
        <v>46210</v>
      </c>
      <c r="C2983" s="1" t="n">
        <v>2</v>
      </c>
      <c r="D2983" s="1" t="s">
        <v>2544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2546</v>
      </c>
      <c r="N2983" s="1" t="n">
        <v>13</v>
      </c>
      <c r="O2983" s="1" t="n">
        <v>93.86</v>
      </c>
      <c r="P2983" s="1" t="s">
        <v>2455</v>
      </c>
    </row>
    <row r="2984" customFormat="false" ht="15" hidden="false" customHeight="true" outlineLevel="0" collapsed="false">
      <c r="A2984" s="1" t="n">
        <v>2</v>
      </c>
      <c r="B2984" s="75" t="n">
        <v>46210</v>
      </c>
      <c r="C2984" s="1" t="n">
        <v>2</v>
      </c>
      <c r="D2984" s="1" t="s">
        <v>2544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2547</v>
      </c>
      <c r="N2984" s="1" t="n">
        <v>24</v>
      </c>
      <c r="O2984" s="1" t="n">
        <v>180</v>
      </c>
      <c r="P2984" s="1" t="s">
        <v>2455</v>
      </c>
    </row>
    <row r="2985" customFormat="false" ht="15" hidden="false" customHeight="true" outlineLevel="0" collapsed="false">
      <c r="A2985" s="1" t="n">
        <v>2</v>
      </c>
      <c r="B2985" s="75" t="n">
        <v>46210</v>
      </c>
      <c r="C2985" s="1" t="n">
        <v>2</v>
      </c>
      <c r="D2985" s="1" t="s">
        <v>2544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3270</v>
      </c>
      <c r="N2985" s="1" t="n">
        <v>2</v>
      </c>
      <c r="O2985" s="1" t="n">
        <v>22</v>
      </c>
      <c r="P2985" s="1" t="s">
        <v>2455</v>
      </c>
    </row>
    <row r="2986" customFormat="false" ht="15" hidden="false" customHeight="true" outlineLevel="0" collapsed="false">
      <c r="A2986" s="1" t="n">
        <v>2</v>
      </c>
      <c r="B2986" s="75" t="n">
        <v>46210</v>
      </c>
      <c r="C2986" s="1" t="n">
        <v>2</v>
      </c>
      <c r="D2986" s="1" t="s">
        <v>2544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2548</v>
      </c>
      <c r="N2986" s="1" t="n">
        <v>20</v>
      </c>
      <c r="O2986" s="1" t="n">
        <v>140</v>
      </c>
      <c r="P2986" s="1" t="s">
        <v>2455</v>
      </c>
    </row>
    <row r="2987" customFormat="false" ht="15" hidden="false" customHeight="true" outlineLevel="0" collapsed="false">
      <c r="A2987" s="1" t="n">
        <v>2</v>
      </c>
      <c r="B2987" s="75" t="n">
        <v>46210</v>
      </c>
      <c r="C2987" s="1" t="n">
        <v>2</v>
      </c>
      <c r="D2987" s="1" t="s">
        <v>2544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3008</v>
      </c>
      <c r="N2987" s="1" t="n">
        <v>16</v>
      </c>
      <c r="O2987" s="1" t="n">
        <v>160</v>
      </c>
      <c r="P2987" s="1" t="s">
        <v>2455</v>
      </c>
    </row>
    <row r="2988" customFormat="false" ht="15" hidden="false" customHeight="true" outlineLevel="0" collapsed="false">
      <c r="A2988" s="1" t="n">
        <v>2</v>
      </c>
      <c r="B2988" s="75" t="n">
        <v>46210</v>
      </c>
      <c r="C2988" s="1" t="n">
        <v>2</v>
      </c>
      <c r="D2988" s="1" t="s">
        <v>2544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2550</v>
      </c>
      <c r="N2988" s="1" t="n">
        <v>20</v>
      </c>
      <c r="O2988" s="1" t="n">
        <v>55</v>
      </c>
      <c r="P2988" s="1" t="s">
        <v>2455</v>
      </c>
    </row>
    <row r="2989" customFormat="false" ht="15" hidden="false" customHeight="true" outlineLevel="0" collapsed="false">
      <c r="A2989" s="1" t="n">
        <v>2</v>
      </c>
      <c r="B2989" s="75" t="n">
        <v>46210</v>
      </c>
      <c r="C2989" s="1" t="n">
        <v>2</v>
      </c>
      <c r="D2989" s="1" t="s">
        <v>2544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2705</v>
      </c>
      <c r="N2989" s="1" t="n">
        <v>10</v>
      </c>
      <c r="O2989" s="1" t="n">
        <v>66.6</v>
      </c>
      <c r="P2989" s="1" t="s">
        <v>2455</v>
      </c>
    </row>
    <row r="2990" customFormat="false" ht="15" hidden="false" customHeight="true" outlineLevel="0" collapsed="false">
      <c r="A2990" s="1" t="n">
        <v>2</v>
      </c>
      <c r="B2990" s="75" t="n">
        <v>46210</v>
      </c>
      <c r="C2990" s="1" t="n">
        <v>2</v>
      </c>
      <c r="D2990" s="1" t="s">
        <v>2544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2551</v>
      </c>
      <c r="N2990" s="1" t="n">
        <v>2</v>
      </c>
      <c r="O2990" s="1" t="n">
        <v>16</v>
      </c>
      <c r="P2990" s="1" t="s">
        <v>2455</v>
      </c>
    </row>
    <row r="2991" customFormat="false" ht="15" hidden="false" customHeight="true" outlineLevel="0" collapsed="false">
      <c r="A2991" s="1" t="n">
        <v>2</v>
      </c>
      <c r="B2991" s="75" t="n">
        <v>46210</v>
      </c>
      <c r="C2991" s="1" t="n">
        <v>2</v>
      </c>
      <c r="D2991" s="1" t="s">
        <v>2544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2552</v>
      </c>
      <c r="N2991" s="1" t="n">
        <v>4</v>
      </c>
      <c r="O2991" s="1" t="n">
        <v>14</v>
      </c>
      <c r="P2991" s="1" t="s">
        <v>2455</v>
      </c>
    </row>
    <row r="2992" customFormat="false" ht="15" hidden="false" customHeight="true" outlineLevel="0" collapsed="false">
      <c r="A2992" s="1" t="n">
        <v>2</v>
      </c>
      <c r="B2992" s="75" t="n">
        <v>46210</v>
      </c>
      <c r="C2992" s="1" t="n">
        <v>2</v>
      </c>
      <c r="D2992" s="1" t="s">
        <v>2544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2553</v>
      </c>
      <c r="N2992" s="1" t="n">
        <v>3</v>
      </c>
      <c r="O2992" s="1" t="n">
        <v>60</v>
      </c>
      <c r="P2992" s="1" t="s">
        <v>2455</v>
      </c>
    </row>
    <row r="2993" customFormat="false" ht="15" hidden="false" customHeight="true" outlineLevel="0" collapsed="false">
      <c r="A2993" s="1" t="n">
        <v>2</v>
      </c>
      <c r="B2993" s="75" t="n">
        <v>46210</v>
      </c>
      <c r="C2993" s="1" t="n">
        <v>2</v>
      </c>
      <c r="D2993" s="1" t="s">
        <v>2544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2554</v>
      </c>
      <c r="N2993" s="1" t="n">
        <v>3</v>
      </c>
      <c r="O2993" s="1" t="n">
        <v>39</v>
      </c>
      <c r="P2993" s="1" t="s">
        <v>2455</v>
      </c>
    </row>
    <row r="2994" customFormat="false" ht="15" hidden="false" customHeight="true" outlineLevel="0" collapsed="false">
      <c r="A2994" s="1" t="n">
        <v>2</v>
      </c>
      <c r="B2994" s="75" t="n">
        <v>46210</v>
      </c>
      <c r="C2994" s="1" t="n">
        <v>2</v>
      </c>
      <c r="D2994" s="1" t="s">
        <v>2544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2555</v>
      </c>
      <c r="N2994" s="1" t="n">
        <v>1</v>
      </c>
      <c r="O2994" s="1" t="n">
        <v>10</v>
      </c>
      <c r="P2994" s="1" t="s">
        <v>2455</v>
      </c>
    </row>
    <row r="2995" customFormat="false" ht="15" hidden="false" customHeight="true" outlineLevel="0" collapsed="false">
      <c r="A2995" s="1" t="n">
        <v>2</v>
      </c>
      <c r="B2995" s="75" t="n">
        <v>46210</v>
      </c>
      <c r="C2995" s="1" t="n">
        <v>2</v>
      </c>
      <c r="D2995" s="1" t="s">
        <v>2544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2706</v>
      </c>
      <c r="N2995" s="1" t="n">
        <v>4</v>
      </c>
      <c r="O2995" s="1" t="n">
        <v>44</v>
      </c>
      <c r="P2995" s="1" t="s">
        <v>2455</v>
      </c>
    </row>
    <row r="2996" customFormat="false" ht="15" hidden="false" customHeight="true" outlineLevel="0" collapsed="false">
      <c r="A2996" s="1" t="n">
        <v>2</v>
      </c>
      <c r="B2996" s="75" t="n">
        <v>46210</v>
      </c>
      <c r="C2996" s="1" t="n">
        <v>2</v>
      </c>
      <c r="D2996" s="1" t="s">
        <v>2544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2608</v>
      </c>
      <c r="N2996" s="1" t="n">
        <v>20</v>
      </c>
      <c r="O2996" s="1" t="n">
        <v>140</v>
      </c>
      <c r="P2996" s="1" t="s">
        <v>2455</v>
      </c>
    </row>
    <row r="2997" customFormat="false" ht="15" hidden="false" customHeight="true" outlineLevel="0" collapsed="false">
      <c r="A2997" s="1" t="n">
        <v>2</v>
      </c>
      <c r="B2997" s="75" t="n">
        <v>46210</v>
      </c>
      <c r="C2997" s="1" t="n">
        <v>2</v>
      </c>
      <c r="D2997" s="1" t="s">
        <v>2544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2609</v>
      </c>
      <c r="N2997" s="1" t="n">
        <v>9</v>
      </c>
      <c r="O2997" s="1" t="n">
        <v>41.76</v>
      </c>
      <c r="P2997" s="1" t="s">
        <v>2455</v>
      </c>
    </row>
    <row r="2998" customFormat="false" ht="15" hidden="false" customHeight="true" outlineLevel="0" collapsed="false">
      <c r="A2998" s="1" t="n">
        <v>2</v>
      </c>
      <c r="B2998" s="75" t="n">
        <v>46210</v>
      </c>
      <c r="C2998" s="1" t="n">
        <v>2</v>
      </c>
      <c r="D2998" s="1" t="s">
        <v>2544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2556</v>
      </c>
      <c r="N2998" s="1" t="n">
        <v>20</v>
      </c>
      <c r="O2998" s="1" t="n">
        <v>140</v>
      </c>
      <c r="P2998" s="1" t="s">
        <v>2455</v>
      </c>
    </row>
    <row r="2999" customFormat="false" ht="15" hidden="false" customHeight="true" outlineLevel="0" collapsed="false">
      <c r="A2999" s="1" t="n">
        <v>2</v>
      </c>
      <c r="B2999" s="75" t="n">
        <v>46210</v>
      </c>
      <c r="C2999" s="1" t="n">
        <v>2</v>
      </c>
      <c r="D2999" s="1" t="s">
        <v>2544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2557</v>
      </c>
      <c r="N2999" s="1" t="n">
        <v>46.54</v>
      </c>
      <c r="O2999" s="1" t="n">
        <v>160</v>
      </c>
      <c r="P2999" s="1" t="s">
        <v>2455</v>
      </c>
    </row>
    <row r="3000" customFormat="false" ht="15" hidden="false" customHeight="true" outlineLevel="0" collapsed="false">
      <c r="A3000" s="1" t="n">
        <v>2</v>
      </c>
      <c r="B3000" s="75" t="n">
        <v>46210</v>
      </c>
      <c r="C3000" s="1" t="n">
        <v>2</v>
      </c>
      <c r="D3000" s="1" t="s">
        <v>2544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2558</v>
      </c>
      <c r="N3000" s="1" t="n">
        <v>14</v>
      </c>
      <c r="O3000" s="1" t="n">
        <v>70</v>
      </c>
      <c r="P3000" s="1" t="s">
        <v>2455</v>
      </c>
    </row>
    <row r="3001" customFormat="false" ht="15" hidden="false" customHeight="true" outlineLevel="0" collapsed="false">
      <c r="A3001" s="1" t="n">
        <v>2</v>
      </c>
      <c r="B3001" s="75" t="n">
        <v>46210</v>
      </c>
      <c r="C3001" s="1" t="n">
        <v>2</v>
      </c>
      <c r="D3001" s="1" t="s">
        <v>2544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2610</v>
      </c>
      <c r="N3001" s="1" t="n">
        <v>13</v>
      </c>
      <c r="O3001" s="1" t="n">
        <v>144.43</v>
      </c>
      <c r="P3001" s="1" t="s">
        <v>2455</v>
      </c>
    </row>
    <row r="3002" customFormat="false" ht="15" hidden="false" customHeight="true" outlineLevel="0" collapsed="false">
      <c r="A3002" s="1" t="n">
        <v>2</v>
      </c>
      <c r="B3002" s="75" t="n">
        <v>46210</v>
      </c>
      <c r="C3002" s="1" t="n">
        <v>2</v>
      </c>
      <c r="D3002" s="1" t="s">
        <v>2544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2560</v>
      </c>
      <c r="N3002" s="1" t="n">
        <v>20</v>
      </c>
      <c r="O3002" s="1" t="n">
        <v>125</v>
      </c>
      <c r="P3002" s="1" t="s">
        <v>2455</v>
      </c>
    </row>
    <row r="3003" customFormat="false" ht="15" hidden="false" customHeight="true" outlineLevel="0" collapsed="false">
      <c r="A3003" s="1" t="n">
        <v>2</v>
      </c>
      <c r="B3003" s="75" t="n">
        <v>46210</v>
      </c>
      <c r="C3003" s="1" t="n">
        <v>2</v>
      </c>
      <c r="D3003" s="1" t="s">
        <v>2544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2707</v>
      </c>
      <c r="N3003" s="1" t="n">
        <v>6</v>
      </c>
      <c r="O3003" s="1" t="n">
        <v>42</v>
      </c>
      <c r="P3003" s="1" t="s">
        <v>2455</v>
      </c>
    </row>
    <row r="3004" customFormat="false" ht="15" hidden="false" customHeight="true" outlineLevel="0" collapsed="false">
      <c r="A3004" s="1" t="n">
        <v>2</v>
      </c>
      <c r="B3004" s="75" t="n">
        <v>46210</v>
      </c>
      <c r="C3004" s="1" t="n">
        <v>2</v>
      </c>
      <c r="D3004" s="1" t="s">
        <v>2544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2561</v>
      </c>
      <c r="N3004" s="1" t="n">
        <v>40</v>
      </c>
      <c r="O3004" s="1" t="n">
        <v>240</v>
      </c>
      <c r="P3004" s="1" t="s">
        <v>2455</v>
      </c>
    </row>
    <row r="3005" customFormat="false" ht="15" hidden="false" customHeight="true" outlineLevel="0" collapsed="false">
      <c r="A3005" s="1" t="n">
        <v>2</v>
      </c>
      <c r="B3005" s="75" t="n">
        <v>46210</v>
      </c>
      <c r="C3005" s="1" t="n">
        <v>2</v>
      </c>
      <c r="D3005" s="1" t="s">
        <v>2544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2563</v>
      </c>
      <c r="N3005" s="1" t="n">
        <v>7</v>
      </c>
      <c r="O3005" s="1" t="n">
        <v>21</v>
      </c>
      <c r="P3005" s="1" t="s">
        <v>2455</v>
      </c>
    </row>
    <row r="3006" customFormat="false" ht="15" hidden="false" customHeight="true" outlineLevel="0" collapsed="false">
      <c r="A3006" s="1" t="n">
        <v>2</v>
      </c>
      <c r="B3006" s="75" t="n">
        <v>46210</v>
      </c>
      <c r="C3006" s="1" t="n">
        <v>6</v>
      </c>
      <c r="D3006" s="1" t="s">
        <v>2564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2546</v>
      </c>
      <c r="N3006" s="1" t="n">
        <v>13</v>
      </c>
      <c r="O3006" s="1" t="n">
        <v>93.86</v>
      </c>
      <c r="P3006" s="1" t="s">
        <v>2455</v>
      </c>
    </row>
    <row r="3007" customFormat="false" ht="15" hidden="false" customHeight="true" outlineLevel="0" collapsed="false">
      <c r="A3007" s="1" t="n">
        <v>2</v>
      </c>
      <c r="B3007" s="75" t="n">
        <v>46210</v>
      </c>
      <c r="C3007" s="1" t="n">
        <v>6</v>
      </c>
      <c r="D3007" s="1" t="s">
        <v>2564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2547</v>
      </c>
      <c r="N3007" s="1" t="n">
        <v>24</v>
      </c>
      <c r="O3007" s="1" t="n">
        <v>180</v>
      </c>
      <c r="P3007" s="1" t="s">
        <v>2455</v>
      </c>
    </row>
    <row r="3008" customFormat="false" ht="15" hidden="false" customHeight="true" outlineLevel="0" collapsed="false">
      <c r="A3008" s="1" t="n">
        <v>2</v>
      </c>
      <c r="B3008" s="75" t="n">
        <v>46210</v>
      </c>
      <c r="C3008" s="1" t="n">
        <v>6</v>
      </c>
      <c r="D3008" s="1" t="s">
        <v>2564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3270</v>
      </c>
      <c r="N3008" s="1" t="n">
        <v>2</v>
      </c>
      <c r="O3008" s="1" t="n">
        <v>22</v>
      </c>
      <c r="P3008" s="1" t="s">
        <v>2455</v>
      </c>
    </row>
    <row r="3009" customFormat="false" ht="15" hidden="false" customHeight="true" outlineLevel="0" collapsed="false">
      <c r="A3009" s="1" t="n">
        <v>2</v>
      </c>
      <c r="B3009" s="75" t="n">
        <v>46210</v>
      </c>
      <c r="C3009" s="1" t="n">
        <v>6</v>
      </c>
      <c r="D3009" s="1" t="s">
        <v>2564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2548</v>
      </c>
      <c r="N3009" s="1" t="n">
        <v>20</v>
      </c>
      <c r="O3009" s="1" t="n">
        <v>140</v>
      </c>
      <c r="P3009" s="1" t="s">
        <v>2455</v>
      </c>
    </row>
    <row r="3010" customFormat="false" ht="15" hidden="false" customHeight="true" outlineLevel="0" collapsed="false">
      <c r="A3010" s="1" t="n">
        <v>2</v>
      </c>
      <c r="B3010" s="75" t="n">
        <v>46210</v>
      </c>
      <c r="C3010" s="1" t="n">
        <v>6</v>
      </c>
      <c r="D3010" s="1" t="s">
        <v>2564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3008</v>
      </c>
      <c r="N3010" s="1" t="n">
        <v>16</v>
      </c>
      <c r="O3010" s="1" t="n">
        <v>160</v>
      </c>
      <c r="P3010" s="1" t="s">
        <v>2455</v>
      </c>
    </row>
    <row r="3011" customFormat="false" ht="15" hidden="false" customHeight="true" outlineLevel="0" collapsed="false">
      <c r="A3011" s="1" t="n">
        <v>2</v>
      </c>
      <c r="B3011" s="75" t="n">
        <v>46210</v>
      </c>
      <c r="C3011" s="1" t="n">
        <v>6</v>
      </c>
      <c r="D3011" s="1" t="s">
        <v>2564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2550</v>
      </c>
      <c r="N3011" s="1" t="n">
        <v>20</v>
      </c>
      <c r="O3011" s="1" t="n">
        <v>55</v>
      </c>
      <c r="P3011" s="1" t="s">
        <v>2455</v>
      </c>
    </row>
    <row r="3012" customFormat="false" ht="15" hidden="false" customHeight="true" outlineLevel="0" collapsed="false">
      <c r="A3012" s="1" t="n">
        <v>2</v>
      </c>
      <c r="B3012" s="75" t="n">
        <v>46210</v>
      </c>
      <c r="C3012" s="1" t="n">
        <v>6</v>
      </c>
      <c r="D3012" s="1" t="s">
        <v>2564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2705</v>
      </c>
      <c r="N3012" s="1" t="n">
        <v>10</v>
      </c>
      <c r="O3012" s="1" t="n">
        <v>66.6</v>
      </c>
      <c r="P3012" s="1" t="s">
        <v>2455</v>
      </c>
    </row>
    <row r="3013" customFormat="false" ht="15" hidden="false" customHeight="true" outlineLevel="0" collapsed="false">
      <c r="A3013" s="1" t="n">
        <v>2</v>
      </c>
      <c r="B3013" s="75" t="n">
        <v>46210</v>
      </c>
      <c r="C3013" s="1" t="n">
        <v>6</v>
      </c>
      <c r="D3013" s="1" t="s">
        <v>2564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2551</v>
      </c>
      <c r="N3013" s="1" t="n">
        <v>2</v>
      </c>
      <c r="O3013" s="1" t="n">
        <v>16</v>
      </c>
      <c r="P3013" s="1" t="s">
        <v>2455</v>
      </c>
    </row>
    <row r="3014" customFormat="false" ht="15" hidden="false" customHeight="true" outlineLevel="0" collapsed="false">
      <c r="A3014" s="1" t="n">
        <v>2</v>
      </c>
      <c r="B3014" s="75" t="n">
        <v>46210</v>
      </c>
      <c r="C3014" s="1" t="n">
        <v>6</v>
      </c>
      <c r="D3014" s="1" t="s">
        <v>2564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2552</v>
      </c>
      <c r="N3014" s="1" t="n">
        <v>4</v>
      </c>
      <c r="O3014" s="1" t="n">
        <v>14</v>
      </c>
      <c r="P3014" s="1" t="s">
        <v>2455</v>
      </c>
    </row>
    <row r="3015" customFormat="false" ht="15" hidden="false" customHeight="true" outlineLevel="0" collapsed="false">
      <c r="A3015" s="1" t="n">
        <v>2</v>
      </c>
      <c r="B3015" s="75" t="n">
        <v>46210</v>
      </c>
      <c r="C3015" s="1" t="n">
        <v>6</v>
      </c>
      <c r="D3015" s="1" t="s">
        <v>2564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2553</v>
      </c>
      <c r="N3015" s="1" t="n">
        <v>3</v>
      </c>
      <c r="O3015" s="1" t="n">
        <v>60</v>
      </c>
      <c r="P3015" s="1" t="s">
        <v>2455</v>
      </c>
    </row>
    <row r="3016" customFormat="false" ht="15" hidden="false" customHeight="true" outlineLevel="0" collapsed="false">
      <c r="A3016" s="1" t="n">
        <v>2</v>
      </c>
      <c r="B3016" s="75" t="n">
        <v>46210</v>
      </c>
      <c r="C3016" s="1" t="n">
        <v>6</v>
      </c>
      <c r="D3016" s="1" t="s">
        <v>2564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2554</v>
      </c>
      <c r="N3016" s="1" t="n">
        <v>3</v>
      </c>
      <c r="O3016" s="1" t="n">
        <v>39</v>
      </c>
      <c r="P3016" s="1" t="s">
        <v>2455</v>
      </c>
    </row>
    <row r="3017" customFormat="false" ht="15" hidden="false" customHeight="true" outlineLevel="0" collapsed="false">
      <c r="A3017" s="1" t="n">
        <v>2</v>
      </c>
      <c r="B3017" s="75" t="n">
        <v>46210</v>
      </c>
      <c r="C3017" s="1" t="n">
        <v>6</v>
      </c>
      <c r="D3017" s="1" t="s">
        <v>2564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2555</v>
      </c>
      <c r="N3017" s="1" t="n">
        <v>1</v>
      </c>
      <c r="O3017" s="1" t="n">
        <v>10</v>
      </c>
      <c r="P3017" s="1" t="s">
        <v>2455</v>
      </c>
    </row>
    <row r="3018" customFormat="false" ht="15" hidden="false" customHeight="true" outlineLevel="0" collapsed="false">
      <c r="A3018" s="1" t="n">
        <v>2</v>
      </c>
      <c r="B3018" s="75" t="n">
        <v>46210</v>
      </c>
      <c r="C3018" s="1" t="n">
        <v>6</v>
      </c>
      <c r="D3018" s="1" t="s">
        <v>2564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2706</v>
      </c>
      <c r="N3018" s="1" t="n">
        <v>4</v>
      </c>
      <c r="O3018" s="1" t="n">
        <v>44</v>
      </c>
      <c r="P3018" s="1" t="s">
        <v>2455</v>
      </c>
    </row>
    <row r="3019" customFormat="false" ht="15" hidden="false" customHeight="true" outlineLevel="0" collapsed="false">
      <c r="A3019" s="1" t="n">
        <v>2</v>
      </c>
      <c r="B3019" s="75" t="n">
        <v>46210</v>
      </c>
      <c r="C3019" s="1" t="n">
        <v>6</v>
      </c>
      <c r="D3019" s="1" t="s">
        <v>2564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2608</v>
      </c>
      <c r="N3019" s="1" t="n">
        <v>20</v>
      </c>
      <c r="O3019" s="1" t="n">
        <v>140</v>
      </c>
      <c r="P3019" s="1" t="s">
        <v>2455</v>
      </c>
    </row>
    <row r="3020" customFormat="false" ht="15" hidden="false" customHeight="true" outlineLevel="0" collapsed="false">
      <c r="A3020" s="1" t="n">
        <v>2</v>
      </c>
      <c r="B3020" s="75" t="n">
        <v>46210</v>
      </c>
      <c r="C3020" s="1" t="n">
        <v>6</v>
      </c>
      <c r="D3020" s="1" t="s">
        <v>2564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2609</v>
      </c>
      <c r="N3020" s="1" t="n">
        <v>9</v>
      </c>
      <c r="O3020" s="1" t="n">
        <v>41.76</v>
      </c>
      <c r="P3020" s="1" t="s">
        <v>2455</v>
      </c>
    </row>
    <row r="3021" customFormat="false" ht="15" hidden="false" customHeight="true" outlineLevel="0" collapsed="false">
      <c r="A3021" s="1" t="n">
        <v>2</v>
      </c>
      <c r="B3021" s="75" t="n">
        <v>46210</v>
      </c>
      <c r="C3021" s="1" t="n">
        <v>6</v>
      </c>
      <c r="D3021" s="1" t="s">
        <v>2564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2556</v>
      </c>
      <c r="N3021" s="1" t="n">
        <v>20</v>
      </c>
      <c r="O3021" s="1" t="n">
        <v>140</v>
      </c>
      <c r="P3021" s="1" t="s">
        <v>2455</v>
      </c>
    </row>
    <row r="3022" customFormat="false" ht="15" hidden="false" customHeight="true" outlineLevel="0" collapsed="false">
      <c r="A3022" s="1" t="n">
        <v>2</v>
      </c>
      <c r="B3022" s="75" t="n">
        <v>46210</v>
      </c>
      <c r="C3022" s="1" t="n">
        <v>6</v>
      </c>
      <c r="D3022" s="1" t="s">
        <v>2564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2557</v>
      </c>
      <c r="N3022" s="1" t="n">
        <v>46.54</v>
      </c>
      <c r="O3022" s="1" t="n">
        <v>160</v>
      </c>
      <c r="P3022" s="1" t="s">
        <v>2455</v>
      </c>
    </row>
    <row r="3023" customFormat="false" ht="15" hidden="false" customHeight="true" outlineLevel="0" collapsed="false">
      <c r="A3023" s="1" t="n">
        <v>2</v>
      </c>
      <c r="B3023" s="75" t="n">
        <v>46210</v>
      </c>
      <c r="C3023" s="1" t="n">
        <v>6</v>
      </c>
      <c r="D3023" s="1" t="s">
        <v>2564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2558</v>
      </c>
      <c r="N3023" s="1" t="n">
        <v>14</v>
      </c>
      <c r="O3023" s="1" t="n">
        <v>70</v>
      </c>
      <c r="P3023" s="1" t="s">
        <v>2455</v>
      </c>
    </row>
    <row r="3024" customFormat="false" ht="15" hidden="false" customHeight="true" outlineLevel="0" collapsed="false">
      <c r="A3024" s="1" t="n">
        <v>2</v>
      </c>
      <c r="B3024" s="75" t="n">
        <v>46210</v>
      </c>
      <c r="C3024" s="1" t="n">
        <v>6</v>
      </c>
      <c r="D3024" s="1" t="s">
        <v>2564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2610</v>
      </c>
      <c r="N3024" s="1" t="n">
        <v>13</v>
      </c>
      <c r="O3024" s="1" t="n">
        <v>144.43</v>
      </c>
      <c r="P3024" s="1" t="s">
        <v>2455</v>
      </c>
    </row>
    <row r="3025" customFormat="false" ht="15" hidden="false" customHeight="true" outlineLevel="0" collapsed="false">
      <c r="A3025" s="1" t="n">
        <v>2</v>
      </c>
      <c r="B3025" s="75" t="n">
        <v>46210</v>
      </c>
      <c r="C3025" s="1" t="n">
        <v>6</v>
      </c>
      <c r="D3025" s="1" t="s">
        <v>2564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2560</v>
      </c>
      <c r="N3025" s="1" t="n">
        <v>20</v>
      </c>
      <c r="O3025" s="1" t="n">
        <v>125</v>
      </c>
      <c r="P3025" s="1" t="s">
        <v>2455</v>
      </c>
    </row>
    <row r="3026" customFormat="false" ht="15" hidden="false" customHeight="true" outlineLevel="0" collapsed="false">
      <c r="A3026" s="1" t="n">
        <v>2</v>
      </c>
      <c r="B3026" s="75" t="n">
        <v>46210</v>
      </c>
      <c r="C3026" s="1" t="n">
        <v>6</v>
      </c>
      <c r="D3026" s="1" t="s">
        <v>2564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2707</v>
      </c>
      <c r="N3026" s="1" t="n">
        <v>6</v>
      </c>
      <c r="O3026" s="1" t="n">
        <v>42</v>
      </c>
      <c r="P3026" s="1" t="s">
        <v>2455</v>
      </c>
    </row>
    <row r="3027" customFormat="false" ht="15" hidden="false" customHeight="true" outlineLevel="0" collapsed="false">
      <c r="A3027" s="1" t="n">
        <v>2</v>
      </c>
      <c r="B3027" s="75" t="n">
        <v>46210</v>
      </c>
      <c r="C3027" s="1" t="n">
        <v>6</v>
      </c>
      <c r="D3027" s="1" t="s">
        <v>2564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2561</v>
      </c>
      <c r="N3027" s="1" t="n">
        <v>40</v>
      </c>
      <c r="O3027" s="1" t="n">
        <v>240</v>
      </c>
      <c r="P3027" s="1" t="s">
        <v>2455</v>
      </c>
    </row>
    <row r="3028" customFormat="false" ht="15" hidden="false" customHeight="true" outlineLevel="0" collapsed="false">
      <c r="A3028" s="1" t="n">
        <v>2</v>
      </c>
      <c r="B3028" s="75" t="n">
        <v>46210</v>
      </c>
      <c r="C3028" s="1" t="n">
        <v>6</v>
      </c>
      <c r="D3028" s="1" t="s">
        <v>2564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2563</v>
      </c>
      <c r="N3028" s="1" t="n">
        <v>7</v>
      </c>
      <c r="O3028" s="1" t="n">
        <v>21</v>
      </c>
      <c r="P3028" s="1" t="s">
        <v>2455</v>
      </c>
    </row>
    <row r="3029" customFormat="false" ht="15" hidden="false" customHeight="true" outlineLevel="0" collapsed="false">
      <c r="A3029" s="1" t="n">
        <v>2</v>
      </c>
      <c r="B3029" s="75" t="n">
        <v>46210</v>
      </c>
      <c r="C3029" s="1" t="n">
        <v>11</v>
      </c>
      <c r="D3029" s="1" t="s">
        <v>2482</v>
      </c>
      <c r="E3029" s="1" t="n">
        <v>10090</v>
      </c>
      <c r="F3029" s="1" t="s">
        <v>1578</v>
      </c>
      <c r="I3029" s="1" t="n">
        <v>265</v>
      </c>
      <c r="J3029" s="1" t="n">
        <v>105668</v>
      </c>
      <c r="K3029" s="1" t="n">
        <v>7896547500126</v>
      </c>
      <c r="L3029" s="1" t="s">
        <v>3912</v>
      </c>
      <c r="N3029" s="1" t="n">
        <v>120</v>
      </c>
      <c r="O3029" s="1" t="n">
        <v>528</v>
      </c>
      <c r="P3029" s="1" t="s">
        <v>2455</v>
      </c>
    </row>
    <row r="3030" customFormat="false" ht="15" hidden="false" customHeight="true" outlineLevel="0" collapsed="false">
      <c r="A3030" s="1" t="n">
        <v>2</v>
      </c>
      <c r="B3030" s="75" t="n">
        <v>46211</v>
      </c>
      <c r="C3030" s="1" t="n">
        <v>1</v>
      </c>
      <c r="D3030" s="1" t="s">
        <v>2453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3913</v>
      </c>
      <c r="N3030" s="1" t="n">
        <v>6</v>
      </c>
      <c r="O3030" s="1" t="n">
        <v>28.5</v>
      </c>
      <c r="P3030" s="1" t="s">
        <v>2455</v>
      </c>
    </row>
    <row r="3031" customFormat="false" ht="15" hidden="false" customHeight="true" outlineLevel="0" collapsed="false">
      <c r="A3031" s="1" t="n">
        <v>2</v>
      </c>
      <c r="B3031" s="75" t="n">
        <v>46211</v>
      </c>
      <c r="C3031" s="1" t="n">
        <v>1</v>
      </c>
      <c r="D3031" s="1" t="s">
        <v>2453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3914</v>
      </c>
      <c r="N3031" s="1" t="n">
        <v>4</v>
      </c>
      <c r="O3031" s="1" t="n">
        <v>19</v>
      </c>
      <c r="P3031" s="1" t="s">
        <v>2455</v>
      </c>
    </row>
    <row r="3032" customFormat="false" ht="15" hidden="false" customHeight="true" outlineLevel="0" collapsed="false">
      <c r="A3032" s="1" t="n">
        <v>2</v>
      </c>
      <c r="B3032" s="75" t="n">
        <v>46211</v>
      </c>
      <c r="C3032" s="1" t="n">
        <v>1</v>
      </c>
      <c r="D3032" s="1" t="s">
        <v>2453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3915</v>
      </c>
      <c r="N3032" s="1" t="n">
        <v>4</v>
      </c>
      <c r="O3032" s="1" t="n">
        <v>19</v>
      </c>
      <c r="P3032" s="1" t="s">
        <v>2455</v>
      </c>
    </row>
    <row r="3033" customFormat="false" ht="15" hidden="false" customHeight="true" outlineLevel="0" collapsed="false">
      <c r="A3033" s="1" t="n">
        <v>2</v>
      </c>
      <c r="B3033" s="75" t="n">
        <v>46211</v>
      </c>
      <c r="C3033" s="1" t="n">
        <v>1</v>
      </c>
      <c r="D3033" s="1" t="s">
        <v>2453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3916</v>
      </c>
      <c r="N3033" s="1" t="n">
        <v>6</v>
      </c>
      <c r="O3033" s="1" t="n">
        <v>42</v>
      </c>
      <c r="P3033" s="1" t="s">
        <v>2455</v>
      </c>
    </row>
    <row r="3034" customFormat="false" ht="15" hidden="false" customHeight="true" outlineLevel="0" collapsed="false">
      <c r="A3034" s="1" t="n">
        <v>2</v>
      </c>
      <c r="B3034" s="75" t="n">
        <v>46211</v>
      </c>
      <c r="C3034" s="1" t="n">
        <v>1</v>
      </c>
      <c r="D3034" s="1" t="s">
        <v>2453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3917</v>
      </c>
      <c r="N3034" s="1" t="n">
        <v>4</v>
      </c>
      <c r="O3034" s="1" t="n">
        <v>28</v>
      </c>
      <c r="P3034" s="1" t="s">
        <v>2455</v>
      </c>
    </row>
    <row r="3035" customFormat="false" ht="15" hidden="false" customHeight="true" outlineLevel="0" collapsed="false">
      <c r="A3035" s="1" t="n">
        <v>2</v>
      </c>
      <c r="B3035" s="75" t="n">
        <v>46211</v>
      </c>
      <c r="C3035" s="1" t="n">
        <v>1</v>
      </c>
      <c r="D3035" s="1" t="s">
        <v>2453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3918</v>
      </c>
      <c r="N3035" s="1" t="n">
        <v>4</v>
      </c>
      <c r="O3035" s="1" t="n">
        <v>28</v>
      </c>
      <c r="P3035" s="1" t="s">
        <v>2455</v>
      </c>
    </row>
    <row r="3036" customFormat="false" ht="15" hidden="false" customHeight="true" outlineLevel="0" collapsed="false">
      <c r="A3036" s="1" t="n">
        <v>2</v>
      </c>
      <c r="B3036" s="75" t="n">
        <v>46211</v>
      </c>
      <c r="C3036" s="1" t="n">
        <v>1</v>
      </c>
      <c r="D3036" s="1" t="s">
        <v>2453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2512</v>
      </c>
      <c r="N3036" s="1" t="n">
        <v>20</v>
      </c>
      <c r="O3036" s="1" t="n">
        <v>240</v>
      </c>
      <c r="P3036" s="1" t="s">
        <v>2455</v>
      </c>
    </row>
    <row r="3037" customFormat="false" ht="15" hidden="false" customHeight="true" outlineLevel="0" collapsed="false">
      <c r="A3037" s="1" t="n">
        <v>2</v>
      </c>
      <c r="B3037" s="75" t="n">
        <v>46211</v>
      </c>
      <c r="C3037" s="1" t="n">
        <v>1</v>
      </c>
      <c r="D3037" s="1" t="s">
        <v>2453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2456</v>
      </c>
      <c r="N3037" s="1" t="n">
        <v>20</v>
      </c>
      <c r="O3037" s="1" t="n">
        <v>90</v>
      </c>
      <c r="P3037" s="1" t="s">
        <v>2455</v>
      </c>
    </row>
    <row r="3038" customFormat="false" ht="15" hidden="false" customHeight="true" outlineLevel="0" collapsed="false">
      <c r="A3038" s="1" t="n">
        <v>2</v>
      </c>
      <c r="B3038" s="75" t="n">
        <v>46211</v>
      </c>
      <c r="C3038" s="1" t="n">
        <v>1</v>
      </c>
      <c r="D3038" s="1" t="s">
        <v>2453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2457</v>
      </c>
      <c r="N3038" s="1" t="n">
        <v>15</v>
      </c>
      <c r="O3038" s="1" t="n">
        <v>74.85</v>
      </c>
      <c r="P3038" s="1" t="s">
        <v>2455</v>
      </c>
    </row>
    <row r="3039" customFormat="false" ht="15" hidden="false" customHeight="true" outlineLevel="0" collapsed="false">
      <c r="A3039" s="1" t="n">
        <v>2</v>
      </c>
      <c r="B3039" s="75" t="n">
        <v>46211</v>
      </c>
      <c r="C3039" s="1" t="n">
        <v>1</v>
      </c>
      <c r="D3039" s="1" t="s">
        <v>2453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2956</v>
      </c>
      <c r="N3039" s="1" t="n">
        <v>5</v>
      </c>
      <c r="O3039" s="1" t="n">
        <v>22.5</v>
      </c>
      <c r="P3039" s="1" t="s">
        <v>2455</v>
      </c>
    </row>
    <row r="3040" customFormat="false" ht="15" hidden="false" customHeight="true" outlineLevel="0" collapsed="false">
      <c r="A3040" s="1" t="n">
        <v>2</v>
      </c>
      <c r="B3040" s="75" t="n">
        <v>46211</v>
      </c>
      <c r="C3040" s="1" t="n">
        <v>1</v>
      </c>
      <c r="D3040" s="1" t="s">
        <v>2453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2595</v>
      </c>
      <c r="N3040" s="1" t="n">
        <v>5</v>
      </c>
      <c r="O3040" s="1" t="n">
        <v>22.5</v>
      </c>
      <c r="P3040" s="1" t="s">
        <v>2455</v>
      </c>
    </row>
    <row r="3041" customFormat="false" ht="15" hidden="false" customHeight="true" outlineLevel="0" collapsed="false">
      <c r="A3041" s="1" t="n">
        <v>2</v>
      </c>
      <c r="B3041" s="75" t="n">
        <v>46211</v>
      </c>
      <c r="C3041" s="1" t="n">
        <v>1</v>
      </c>
      <c r="D3041" s="1" t="s">
        <v>2453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2458</v>
      </c>
      <c r="N3041" s="1" t="n">
        <v>10</v>
      </c>
      <c r="O3041" s="1" t="n">
        <v>49.9</v>
      </c>
      <c r="P3041" s="1" t="s">
        <v>2455</v>
      </c>
    </row>
    <row r="3042" customFormat="false" ht="15" hidden="false" customHeight="true" outlineLevel="0" collapsed="false">
      <c r="A3042" s="1" t="n">
        <v>2</v>
      </c>
      <c r="B3042" s="75" t="n">
        <v>46211</v>
      </c>
      <c r="C3042" s="1" t="n">
        <v>1</v>
      </c>
      <c r="D3042" s="1" t="s">
        <v>2453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2618</v>
      </c>
      <c r="N3042" s="1" t="n">
        <v>10</v>
      </c>
      <c r="O3042" s="1" t="n">
        <v>56</v>
      </c>
      <c r="P3042" s="1" t="s">
        <v>2455</v>
      </c>
    </row>
    <row r="3043" customFormat="false" ht="15" hidden="false" customHeight="true" outlineLevel="0" collapsed="false">
      <c r="A3043" s="1" t="n">
        <v>2</v>
      </c>
      <c r="B3043" s="75" t="n">
        <v>46211</v>
      </c>
      <c r="C3043" s="1" t="n">
        <v>1</v>
      </c>
      <c r="D3043" s="1" t="s">
        <v>2453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2459</v>
      </c>
      <c r="N3043" s="1" t="n">
        <v>50</v>
      </c>
      <c r="O3043" s="1" t="n">
        <v>449.5</v>
      </c>
      <c r="P3043" s="1" t="s">
        <v>2455</v>
      </c>
    </row>
    <row r="3044" customFormat="false" ht="15" hidden="false" customHeight="true" outlineLevel="0" collapsed="false">
      <c r="A3044" s="1" t="n">
        <v>2</v>
      </c>
      <c r="B3044" s="75" t="n">
        <v>46211</v>
      </c>
      <c r="C3044" s="1" t="n">
        <v>1</v>
      </c>
      <c r="D3044" s="1" t="s">
        <v>2453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2675</v>
      </c>
      <c r="N3044" s="1" t="n">
        <v>15</v>
      </c>
      <c r="O3044" s="1" t="n">
        <v>70.23</v>
      </c>
      <c r="P3044" s="1" t="s">
        <v>2455</v>
      </c>
    </row>
    <row r="3045" customFormat="false" ht="15" hidden="false" customHeight="true" outlineLevel="0" collapsed="false">
      <c r="A3045" s="1" t="n">
        <v>2</v>
      </c>
      <c r="B3045" s="75" t="n">
        <v>46211</v>
      </c>
      <c r="C3045" s="1" t="n">
        <v>1</v>
      </c>
      <c r="D3045" s="1" t="s">
        <v>2453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2676</v>
      </c>
      <c r="N3045" s="1" t="n">
        <v>80</v>
      </c>
      <c r="O3045" s="1" t="n">
        <v>102.86</v>
      </c>
      <c r="P3045" s="1" t="s">
        <v>2455</v>
      </c>
    </row>
    <row r="3046" customFormat="false" ht="15" hidden="false" customHeight="true" outlineLevel="0" collapsed="false">
      <c r="A3046" s="1" t="n">
        <v>2</v>
      </c>
      <c r="B3046" s="75" t="n">
        <v>46211</v>
      </c>
      <c r="C3046" s="1" t="n">
        <v>1</v>
      </c>
      <c r="D3046" s="1" t="s">
        <v>2453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3919</v>
      </c>
      <c r="N3046" s="1" t="n">
        <v>20</v>
      </c>
      <c r="O3046" s="1" t="n">
        <v>44.44</v>
      </c>
      <c r="P3046" s="1" t="s">
        <v>2455</v>
      </c>
    </row>
    <row r="3047" customFormat="false" ht="15" hidden="false" customHeight="true" outlineLevel="0" collapsed="false">
      <c r="A3047" s="1" t="n">
        <v>2</v>
      </c>
      <c r="B3047" s="75" t="n">
        <v>46211</v>
      </c>
      <c r="C3047" s="1" t="n">
        <v>1</v>
      </c>
      <c r="D3047" s="1" t="s">
        <v>2453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3920</v>
      </c>
      <c r="N3047" s="1" t="n">
        <v>30</v>
      </c>
      <c r="O3047" s="1" t="n">
        <v>63</v>
      </c>
      <c r="P3047" s="1" t="s">
        <v>2455</v>
      </c>
    </row>
    <row r="3048" customFormat="false" ht="15" hidden="false" customHeight="true" outlineLevel="0" collapsed="false">
      <c r="A3048" s="1" t="n">
        <v>2</v>
      </c>
      <c r="B3048" s="75" t="n">
        <v>46211</v>
      </c>
      <c r="C3048" s="1" t="n">
        <v>1</v>
      </c>
      <c r="D3048" s="1" t="s">
        <v>2453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2677</v>
      </c>
      <c r="N3048" s="1" t="n">
        <v>20</v>
      </c>
      <c r="O3048" s="1" t="n">
        <v>40.15</v>
      </c>
      <c r="P3048" s="1" t="s">
        <v>2455</v>
      </c>
    </row>
    <row r="3049" customFormat="false" ht="15" hidden="false" customHeight="true" outlineLevel="0" collapsed="false">
      <c r="A3049" s="1" t="n">
        <v>2</v>
      </c>
      <c r="B3049" s="75" t="n">
        <v>46211</v>
      </c>
      <c r="C3049" s="1" t="n">
        <v>1</v>
      </c>
      <c r="D3049" s="1" t="s">
        <v>2453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2678</v>
      </c>
      <c r="N3049" s="1" t="n">
        <v>40</v>
      </c>
      <c r="O3049" s="1" t="n">
        <v>97.5</v>
      </c>
      <c r="P3049" s="1" t="s">
        <v>2455</v>
      </c>
    </row>
    <row r="3050" customFormat="false" ht="15" hidden="false" customHeight="true" outlineLevel="0" collapsed="false">
      <c r="A3050" s="1" t="n">
        <v>2</v>
      </c>
      <c r="B3050" s="75" t="n">
        <v>46211</v>
      </c>
      <c r="C3050" s="1" t="n">
        <v>1</v>
      </c>
      <c r="D3050" s="1" t="s">
        <v>2453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2680</v>
      </c>
      <c r="N3050" s="1" t="n">
        <v>20</v>
      </c>
      <c r="O3050" s="1" t="n">
        <v>42.52</v>
      </c>
      <c r="P3050" s="1" t="s">
        <v>2455</v>
      </c>
    </row>
    <row r="3051" customFormat="false" ht="15" hidden="false" customHeight="true" outlineLevel="0" collapsed="false">
      <c r="A3051" s="1" t="n">
        <v>2</v>
      </c>
      <c r="B3051" s="75" t="n">
        <v>46211</v>
      </c>
      <c r="C3051" s="1" t="n">
        <v>1</v>
      </c>
      <c r="D3051" s="1" t="s">
        <v>2453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2685</v>
      </c>
      <c r="N3051" s="1" t="n">
        <v>20</v>
      </c>
      <c r="O3051" s="1" t="n">
        <v>43.26</v>
      </c>
      <c r="P3051" s="1" t="s">
        <v>2455</v>
      </c>
    </row>
    <row r="3052" customFormat="false" ht="15" hidden="false" customHeight="true" outlineLevel="0" collapsed="false">
      <c r="A3052" s="1" t="n">
        <v>2</v>
      </c>
      <c r="B3052" s="75" t="n">
        <v>46211</v>
      </c>
      <c r="C3052" s="1" t="n">
        <v>1</v>
      </c>
      <c r="D3052" s="1" t="s">
        <v>2453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3921</v>
      </c>
      <c r="N3052" s="1" t="n">
        <v>20</v>
      </c>
      <c r="O3052" s="1" t="n">
        <v>41.22</v>
      </c>
      <c r="P3052" s="1" t="s">
        <v>2455</v>
      </c>
    </row>
    <row r="3053" customFormat="false" ht="15" hidden="false" customHeight="true" outlineLevel="0" collapsed="false">
      <c r="A3053" s="1" t="n">
        <v>2</v>
      </c>
      <c r="B3053" s="75" t="n">
        <v>46211</v>
      </c>
      <c r="C3053" s="1" t="n">
        <v>1</v>
      </c>
      <c r="D3053" s="1" t="s">
        <v>2453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3922</v>
      </c>
      <c r="N3053" s="1" t="n">
        <v>30</v>
      </c>
      <c r="O3053" s="1" t="n">
        <v>131.86</v>
      </c>
      <c r="P3053" s="1" t="s">
        <v>2455</v>
      </c>
    </row>
    <row r="3054" customFormat="false" ht="15" hidden="false" customHeight="true" outlineLevel="0" collapsed="false">
      <c r="A3054" s="1" t="n">
        <v>2</v>
      </c>
      <c r="B3054" s="75" t="n">
        <v>46211</v>
      </c>
      <c r="C3054" s="1" t="n">
        <v>1</v>
      </c>
      <c r="D3054" s="1" t="s">
        <v>2453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2686</v>
      </c>
      <c r="N3054" s="1" t="n">
        <v>20</v>
      </c>
      <c r="O3054" s="1" t="n">
        <v>49</v>
      </c>
      <c r="P3054" s="1" t="s">
        <v>2455</v>
      </c>
    </row>
    <row r="3055" customFormat="false" ht="15" hidden="false" customHeight="true" outlineLevel="0" collapsed="false">
      <c r="A3055" s="1" t="n">
        <v>2</v>
      </c>
      <c r="B3055" s="75" t="n">
        <v>46211</v>
      </c>
      <c r="C3055" s="1" t="n">
        <v>1</v>
      </c>
      <c r="D3055" s="1" t="s">
        <v>2453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3923</v>
      </c>
      <c r="N3055" s="1" t="n">
        <v>20</v>
      </c>
      <c r="O3055" s="1" t="n">
        <v>34.78</v>
      </c>
      <c r="P3055" s="1" t="s">
        <v>2455</v>
      </c>
    </row>
    <row r="3056" customFormat="false" ht="15" hidden="false" customHeight="true" outlineLevel="0" collapsed="false">
      <c r="A3056" s="1" t="n">
        <v>2</v>
      </c>
      <c r="B3056" s="75" t="n">
        <v>46211</v>
      </c>
      <c r="C3056" s="1" t="n">
        <v>1</v>
      </c>
      <c r="D3056" s="1" t="s">
        <v>2453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3924</v>
      </c>
      <c r="N3056" s="1" t="n">
        <v>20</v>
      </c>
      <c r="O3056" s="1" t="n">
        <v>51.98</v>
      </c>
      <c r="P3056" s="1" t="s">
        <v>2455</v>
      </c>
    </row>
    <row r="3057" customFormat="false" ht="15" hidden="false" customHeight="true" outlineLevel="0" collapsed="false">
      <c r="A3057" s="1" t="n">
        <v>2</v>
      </c>
      <c r="B3057" s="75" t="n">
        <v>46211</v>
      </c>
      <c r="C3057" s="1" t="n">
        <v>1</v>
      </c>
      <c r="D3057" s="1" t="s">
        <v>2453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2689</v>
      </c>
      <c r="N3057" s="1" t="n">
        <v>30</v>
      </c>
      <c r="O3057" s="1" t="n">
        <v>41.22</v>
      </c>
      <c r="P3057" s="1" t="s">
        <v>2455</v>
      </c>
    </row>
    <row r="3058" customFormat="false" ht="15" hidden="false" customHeight="true" outlineLevel="0" collapsed="false">
      <c r="A3058" s="1" t="n">
        <v>2</v>
      </c>
      <c r="B3058" s="75" t="n">
        <v>46211</v>
      </c>
      <c r="C3058" s="1" t="n">
        <v>1</v>
      </c>
      <c r="D3058" s="1" t="s">
        <v>2453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3925</v>
      </c>
      <c r="N3058" s="1" t="n">
        <v>20</v>
      </c>
      <c r="O3058" s="1" t="n">
        <v>38</v>
      </c>
      <c r="P3058" s="1" t="s">
        <v>2455</v>
      </c>
    </row>
    <row r="3059" customFormat="false" ht="15" hidden="false" customHeight="true" outlineLevel="0" collapsed="false">
      <c r="A3059" s="1" t="n">
        <v>2</v>
      </c>
      <c r="B3059" s="75" t="n">
        <v>46211</v>
      </c>
      <c r="C3059" s="1" t="n">
        <v>1</v>
      </c>
      <c r="D3059" s="1" t="s">
        <v>2453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3926</v>
      </c>
      <c r="N3059" s="1" t="n">
        <v>20</v>
      </c>
      <c r="O3059" s="1" t="n">
        <v>41.22</v>
      </c>
      <c r="P3059" s="1" t="s">
        <v>2455</v>
      </c>
    </row>
    <row r="3060" customFormat="false" ht="15" hidden="false" customHeight="true" outlineLevel="0" collapsed="false">
      <c r="A3060" s="1" t="n">
        <v>2</v>
      </c>
      <c r="B3060" s="75" t="n">
        <v>46211</v>
      </c>
      <c r="C3060" s="1" t="n">
        <v>1</v>
      </c>
      <c r="D3060" s="1" t="s">
        <v>2453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2691</v>
      </c>
      <c r="N3060" s="1" t="n">
        <v>20</v>
      </c>
      <c r="O3060" s="1" t="n">
        <v>38</v>
      </c>
      <c r="P3060" s="1" t="s">
        <v>2455</v>
      </c>
    </row>
    <row r="3061" customFormat="false" ht="15" hidden="false" customHeight="true" outlineLevel="0" collapsed="false">
      <c r="A3061" s="1" t="n">
        <v>2</v>
      </c>
      <c r="B3061" s="75" t="n">
        <v>46211</v>
      </c>
      <c r="C3061" s="1" t="n">
        <v>1</v>
      </c>
      <c r="D3061" s="1" t="s">
        <v>2453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3927</v>
      </c>
      <c r="N3061" s="1" t="n">
        <v>10</v>
      </c>
      <c r="O3061" s="1" t="n">
        <v>34.78</v>
      </c>
      <c r="P3061" s="1" t="s">
        <v>2455</v>
      </c>
    </row>
    <row r="3062" customFormat="false" ht="15" hidden="false" customHeight="true" outlineLevel="0" collapsed="false">
      <c r="A3062" s="1" t="n">
        <v>2</v>
      </c>
      <c r="B3062" s="75" t="n">
        <v>46211</v>
      </c>
      <c r="C3062" s="1" t="n">
        <v>1</v>
      </c>
      <c r="D3062" s="1" t="s">
        <v>2453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3928</v>
      </c>
      <c r="N3062" s="1" t="n">
        <v>20</v>
      </c>
      <c r="O3062" s="1" t="n">
        <v>41.22</v>
      </c>
      <c r="P3062" s="1" t="s">
        <v>2455</v>
      </c>
    </row>
    <row r="3063" customFormat="false" ht="15" hidden="false" customHeight="true" outlineLevel="0" collapsed="false">
      <c r="A3063" s="1" t="n">
        <v>2</v>
      </c>
      <c r="B3063" s="75" t="n">
        <v>46211</v>
      </c>
      <c r="C3063" s="1" t="n">
        <v>1</v>
      </c>
      <c r="D3063" s="1" t="s">
        <v>2453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3929</v>
      </c>
      <c r="N3063" s="1" t="n">
        <v>20</v>
      </c>
      <c r="O3063" s="1" t="n">
        <v>41.22</v>
      </c>
      <c r="P3063" s="1" t="s">
        <v>2455</v>
      </c>
    </row>
    <row r="3064" customFormat="false" ht="15" hidden="false" customHeight="true" outlineLevel="0" collapsed="false">
      <c r="A3064" s="1" t="n">
        <v>2</v>
      </c>
      <c r="B3064" s="75" t="n">
        <v>46211</v>
      </c>
      <c r="C3064" s="1" t="n">
        <v>1</v>
      </c>
      <c r="D3064" s="1" t="s">
        <v>2453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3930</v>
      </c>
      <c r="N3064" s="1" t="n">
        <v>12</v>
      </c>
      <c r="O3064" s="1" t="n">
        <v>26.18</v>
      </c>
      <c r="P3064" s="1" t="s">
        <v>2455</v>
      </c>
    </row>
    <row r="3065" customFormat="false" ht="15" hidden="false" customHeight="true" outlineLevel="0" collapsed="false">
      <c r="A3065" s="1" t="n">
        <v>2</v>
      </c>
      <c r="B3065" s="75" t="n">
        <v>46211</v>
      </c>
      <c r="C3065" s="1" t="n">
        <v>1</v>
      </c>
      <c r="D3065" s="1" t="s">
        <v>2453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3931</v>
      </c>
      <c r="N3065" s="1" t="n">
        <v>20</v>
      </c>
      <c r="O3065" s="1" t="n">
        <v>46.69</v>
      </c>
      <c r="P3065" s="1" t="s">
        <v>2455</v>
      </c>
    </row>
    <row r="3066" customFormat="false" ht="15" hidden="false" customHeight="true" outlineLevel="0" collapsed="false">
      <c r="A3066" s="1" t="n">
        <v>2</v>
      </c>
      <c r="B3066" s="75" t="n">
        <v>46211</v>
      </c>
      <c r="C3066" s="1" t="n">
        <v>1</v>
      </c>
      <c r="D3066" s="1" t="s">
        <v>2453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3932</v>
      </c>
      <c r="N3066" s="1" t="n">
        <v>12</v>
      </c>
      <c r="O3066" s="1" t="n">
        <v>26.18</v>
      </c>
      <c r="P3066" s="1" t="s">
        <v>2455</v>
      </c>
    </row>
    <row r="3067" customFormat="false" ht="15" hidden="false" customHeight="true" outlineLevel="0" collapsed="false">
      <c r="A3067" s="1" t="n">
        <v>2</v>
      </c>
      <c r="B3067" s="75" t="n">
        <v>46211</v>
      </c>
      <c r="C3067" s="1" t="n">
        <v>1</v>
      </c>
      <c r="D3067" s="1" t="s">
        <v>2453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3933</v>
      </c>
      <c r="N3067" s="1" t="n">
        <v>12</v>
      </c>
      <c r="O3067" s="1" t="n">
        <v>26.18</v>
      </c>
      <c r="P3067" s="1" t="s">
        <v>2455</v>
      </c>
    </row>
    <row r="3068" customFormat="false" ht="15" hidden="false" customHeight="true" outlineLevel="0" collapsed="false">
      <c r="A3068" s="1" t="n">
        <v>2</v>
      </c>
      <c r="B3068" s="75" t="n">
        <v>46211</v>
      </c>
      <c r="C3068" s="1" t="n">
        <v>1</v>
      </c>
      <c r="D3068" s="1" t="s">
        <v>2453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2461</v>
      </c>
      <c r="N3068" s="1" t="n">
        <v>61.35</v>
      </c>
      <c r="O3068" s="1" t="n">
        <v>1411.05</v>
      </c>
      <c r="P3068" s="1" t="s">
        <v>2455</v>
      </c>
    </row>
    <row r="3069" customFormat="false" ht="15" hidden="false" customHeight="true" outlineLevel="0" collapsed="false">
      <c r="A3069" s="1" t="n">
        <v>2</v>
      </c>
      <c r="B3069" s="75" t="n">
        <v>46211</v>
      </c>
      <c r="C3069" s="1" t="n">
        <v>1</v>
      </c>
      <c r="D3069" s="1" t="s">
        <v>2453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2568</v>
      </c>
      <c r="N3069" s="1" t="n">
        <v>96</v>
      </c>
      <c r="O3069" s="1" t="n">
        <v>192.43</v>
      </c>
      <c r="P3069" s="1" t="s">
        <v>2455</v>
      </c>
    </row>
    <row r="3070" customFormat="false" ht="15" hidden="false" customHeight="true" outlineLevel="0" collapsed="false">
      <c r="A3070" s="1" t="n">
        <v>2</v>
      </c>
      <c r="B3070" s="75" t="n">
        <v>46211</v>
      </c>
      <c r="C3070" s="1" t="n">
        <v>1</v>
      </c>
      <c r="D3070" s="1" t="s">
        <v>2453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3934</v>
      </c>
      <c r="N3070" s="1" t="n">
        <v>24</v>
      </c>
      <c r="O3070" s="1" t="n">
        <v>48.11</v>
      </c>
      <c r="P3070" s="1" t="s">
        <v>2455</v>
      </c>
    </row>
    <row r="3071" customFormat="false" ht="15" hidden="false" customHeight="true" outlineLevel="0" collapsed="false">
      <c r="A3071" s="1" t="n">
        <v>2</v>
      </c>
      <c r="B3071" s="75" t="n">
        <v>46211</v>
      </c>
      <c r="C3071" s="1" t="n">
        <v>1</v>
      </c>
      <c r="D3071" s="1" t="s">
        <v>2453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3266</v>
      </c>
      <c r="N3071" s="1" t="n">
        <v>72</v>
      </c>
      <c r="O3071" s="1" t="n">
        <v>144.32</v>
      </c>
      <c r="P3071" s="1" t="s">
        <v>2455</v>
      </c>
    </row>
    <row r="3072" customFormat="false" ht="15" hidden="false" customHeight="true" outlineLevel="0" collapsed="false">
      <c r="A3072" s="1" t="n">
        <v>2</v>
      </c>
      <c r="B3072" s="75" t="n">
        <v>46211</v>
      </c>
      <c r="C3072" s="1" t="n">
        <v>1</v>
      </c>
      <c r="D3072" s="1" t="s">
        <v>2453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2569</v>
      </c>
      <c r="N3072" s="1" t="n">
        <v>24</v>
      </c>
      <c r="O3072" s="1" t="n">
        <v>48.11</v>
      </c>
      <c r="P3072" s="1" t="s">
        <v>2455</v>
      </c>
    </row>
    <row r="3073" customFormat="false" ht="15" hidden="false" customHeight="true" outlineLevel="0" collapsed="false">
      <c r="A3073" s="1" t="n">
        <v>2</v>
      </c>
      <c r="B3073" s="75" t="n">
        <v>46211</v>
      </c>
      <c r="C3073" s="1" t="n">
        <v>1</v>
      </c>
      <c r="D3073" s="1" t="s">
        <v>2453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2473</v>
      </c>
      <c r="N3073" s="1" t="n">
        <v>24</v>
      </c>
      <c r="O3073" s="1" t="n">
        <v>203.42</v>
      </c>
      <c r="P3073" s="1" t="s">
        <v>2455</v>
      </c>
    </row>
    <row r="3074" customFormat="false" ht="15" hidden="false" customHeight="true" outlineLevel="0" collapsed="false">
      <c r="A3074" s="1" t="n">
        <v>2</v>
      </c>
      <c r="B3074" s="75" t="n">
        <v>46211</v>
      </c>
      <c r="C3074" s="1" t="n">
        <v>1</v>
      </c>
      <c r="D3074" s="1" t="s">
        <v>2453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2667</v>
      </c>
      <c r="N3074" s="1" t="n">
        <v>12</v>
      </c>
      <c r="O3074" s="1" t="n">
        <v>33.21</v>
      </c>
      <c r="P3074" s="1" t="s">
        <v>2455</v>
      </c>
    </row>
    <row r="3075" customFormat="false" ht="15" hidden="false" customHeight="true" outlineLevel="0" collapsed="false">
      <c r="A3075" s="1" t="n">
        <v>2</v>
      </c>
      <c r="B3075" s="75" t="n">
        <v>46211</v>
      </c>
      <c r="C3075" s="1" t="n">
        <v>1</v>
      </c>
      <c r="D3075" s="1" t="s">
        <v>2453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2579</v>
      </c>
      <c r="N3075" s="1" t="n">
        <v>12</v>
      </c>
      <c r="O3075" s="1" t="n">
        <v>33.21</v>
      </c>
      <c r="P3075" s="1" t="s">
        <v>2455</v>
      </c>
    </row>
    <row r="3076" customFormat="false" ht="15" hidden="false" customHeight="true" outlineLevel="0" collapsed="false">
      <c r="A3076" s="1" t="n">
        <v>2</v>
      </c>
      <c r="B3076" s="75" t="n">
        <v>46211</v>
      </c>
      <c r="C3076" s="1" t="n">
        <v>1</v>
      </c>
      <c r="D3076" s="1" t="s">
        <v>2453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3268</v>
      </c>
      <c r="N3076" s="1" t="n">
        <v>12</v>
      </c>
      <c r="O3076" s="1" t="n">
        <v>15.14</v>
      </c>
      <c r="P3076" s="1" t="s">
        <v>2455</v>
      </c>
    </row>
    <row r="3077" customFormat="false" ht="15" hidden="false" customHeight="true" outlineLevel="0" collapsed="false">
      <c r="A3077" s="1" t="n">
        <v>2</v>
      </c>
      <c r="B3077" s="75" t="n">
        <v>46211</v>
      </c>
      <c r="C3077" s="1" t="n">
        <v>1</v>
      </c>
      <c r="D3077" s="1" t="s">
        <v>2453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3514</v>
      </c>
      <c r="N3077" s="1" t="n">
        <v>12</v>
      </c>
      <c r="O3077" s="1" t="n">
        <v>22.95</v>
      </c>
      <c r="P3077" s="1" t="s">
        <v>2455</v>
      </c>
    </row>
    <row r="3078" customFormat="false" ht="15" hidden="false" customHeight="true" outlineLevel="0" collapsed="false">
      <c r="A3078" s="1" t="n">
        <v>2</v>
      </c>
      <c r="B3078" s="75" t="n">
        <v>46211</v>
      </c>
      <c r="C3078" s="1" t="n">
        <v>1</v>
      </c>
      <c r="D3078" s="1" t="s">
        <v>2453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2568</v>
      </c>
      <c r="N3078" s="1" t="n">
        <v>96</v>
      </c>
      <c r="O3078" s="1" t="n">
        <v>192.43</v>
      </c>
      <c r="P3078" s="1" t="s">
        <v>2455</v>
      </c>
    </row>
    <row r="3079" customFormat="false" ht="15" hidden="false" customHeight="true" outlineLevel="0" collapsed="false">
      <c r="A3079" s="1" t="n">
        <v>2</v>
      </c>
      <c r="B3079" s="75" t="n">
        <v>46211</v>
      </c>
      <c r="C3079" s="1" t="n">
        <v>1</v>
      </c>
      <c r="D3079" s="1" t="s">
        <v>2453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3934</v>
      </c>
      <c r="N3079" s="1" t="n">
        <v>24</v>
      </c>
      <c r="O3079" s="1" t="n">
        <v>48.11</v>
      </c>
      <c r="P3079" s="1" t="s">
        <v>2455</v>
      </c>
    </row>
    <row r="3080" customFormat="false" ht="15" hidden="false" customHeight="true" outlineLevel="0" collapsed="false">
      <c r="A3080" s="1" t="n">
        <v>2</v>
      </c>
      <c r="B3080" s="75" t="n">
        <v>46211</v>
      </c>
      <c r="C3080" s="1" t="n">
        <v>1</v>
      </c>
      <c r="D3080" s="1" t="s">
        <v>2453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3266</v>
      </c>
      <c r="N3080" s="1" t="n">
        <v>72</v>
      </c>
      <c r="O3080" s="1" t="n">
        <v>144.32</v>
      </c>
      <c r="P3080" s="1" t="s">
        <v>2455</v>
      </c>
    </row>
    <row r="3081" customFormat="false" ht="15" hidden="false" customHeight="true" outlineLevel="0" collapsed="false">
      <c r="A3081" s="1" t="n">
        <v>2</v>
      </c>
      <c r="B3081" s="75" t="n">
        <v>46211</v>
      </c>
      <c r="C3081" s="1" t="n">
        <v>1</v>
      </c>
      <c r="D3081" s="1" t="s">
        <v>2453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2569</v>
      </c>
      <c r="N3081" s="1" t="n">
        <v>24</v>
      </c>
      <c r="O3081" s="1" t="n">
        <v>48.11</v>
      </c>
      <c r="P3081" s="1" t="s">
        <v>2455</v>
      </c>
    </row>
    <row r="3082" customFormat="false" ht="15" hidden="false" customHeight="true" outlineLevel="0" collapsed="false">
      <c r="A3082" s="1" t="n">
        <v>2</v>
      </c>
      <c r="B3082" s="75" t="n">
        <v>46211</v>
      </c>
      <c r="C3082" s="1" t="n">
        <v>1</v>
      </c>
      <c r="D3082" s="1" t="s">
        <v>2453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2473</v>
      </c>
      <c r="N3082" s="1" t="n">
        <v>24</v>
      </c>
      <c r="O3082" s="1" t="n">
        <v>203.42</v>
      </c>
      <c r="P3082" s="1" t="s">
        <v>2455</v>
      </c>
    </row>
    <row r="3083" customFormat="false" ht="15" hidden="false" customHeight="true" outlineLevel="0" collapsed="false">
      <c r="A3083" s="1" t="n">
        <v>2</v>
      </c>
      <c r="B3083" s="75" t="n">
        <v>46211</v>
      </c>
      <c r="C3083" s="1" t="n">
        <v>1</v>
      </c>
      <c r="D3083" s="1" t="s">
        <v>2453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2476</v>
      </c>
      <c r="N3083" s="1" t="n">
        <v>15</v>
      </c>
      <c r="O3083" s="1" t="n">
        <v>22.5</v>
      </c>
      <c r="P3083" s="1" t="s">
        <v>2455</v>
      </c>
    </row>
    <row r="3084" customFormat="false" ht="15" hidden="false" customHeight="true" outlineLevel="0" collapsed="false">
      <c r="A3084" s="1" t="n">
        <v>2</v>
      </c>
      <c r="B3084" s="75" t="n">
        <v>46211</v>
      </c>
      <c r="C3084" s="1" t="n">
        <v>1</v>
      </c>
      <c r="D3084" s="1" t="s">
        <v>2453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2477</v>
      </c>
      <c r="N3084" s="1" t="n">
        <v>10</v>
      </c>
      <c r="O3084" s="1" t="n">
        <v>35</v>
      </c>
      <c r="P3084" s="1" t="s">
        <v>2455</v>
      </c>
    </row>
    <row r="3085" customFormat="false" ht="15" hidden="false" customHeight="true" outlineLevel="0" collapsed="false">
      <c r="A3085" s="1" t="n">
        <v>2</v>
      </c>
      <c r="B3085" s="75" t="n">
        <v>46211</v>
      </c>
      <c r="C3085" s="1" t="n">
        <v>1</v>
      </c>
      <c r="D3085" s="1" t="s">
        <v>2453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2478</v>
      </c>
      <c r="N3085" s="1" t="n">
        <v>40</v>
      </c>
      <c r="O3085" s="1" t="n">
        <v>72</v>
      </c>
      <c r="P3085" s="1" t="s">
        <v>2455</v>
      </c>
    </row>
    <row r="3086" customFormat="false" ht="15" hidden="false" customHeight="true" outlineLevel="0" collapsed="false">
      <c r="A3086" s="1" t="n">
        <v>2</v>
      </c>
      <c r="B3086" s="75" t="n">
        <v>46211</v>
      </c>
      <c r="C3086" s="1" t="n">
        <v>1</v>
      </c>
      <c r="D3086" s="1" t="s">
        <v>2453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2582</v>
      </c>
      <c r="N3086" s="1" t="n">
        <v>60</v>
      </c>
      <c r="O3086" s="1" t="n">
        <v>221</v>
      </c>
      <c r="P3086" s="1" t="s">
        <v>2455</v>
      </c>
    </row>
    <row r="3087" customFormat="false" ht="15" hidden="false" customHeight="true" outlineLevel="0" collapsed="false">
      <c r="A3087" s="1" t="n">
        <v>2</v>
      </c>
      <c r="B3087" s="75" t="n">
        <v>46211</v>
      </c>
      <c r="C3087" s="1" t="n">
        <v>1</v>
      </c>
      <c r="D3087" s="1" t="s">
        <v>2453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2582</v>
      </c>
      <c r="N3087" s="1" t="n">
        <v>60</v>
      </c>
      <c r="O3087" s="1" t="n">
        <v>221</v>
      </c>
      <c r="P3087" s="1" t="s">
        <v>2455</v>
      </c>
    </row>
    <row r="3088" customFormat="false" ht="15" hidden="false" customHeight="true" outlineLevel="0" collapsed="false">
      <c r="A3088" s="1" t="n">
        <v>2</v>
      </c>
      <c r="B3088" s="75" t="n">
        <v>46211</v>
      </c>
      <c r="C3088" s="1" t="n">
        <v>1</v>
      </c>
      <c r="D3088" s="1" t="s">
        <v>2453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2580</v>
      </c>
      <c r="N3088" s="1" t="n">
        <v>24</v>
      </c>
      <c r="O3088" s="1" t="n">
        <v>76.19</v>
      </c>
      <c r="P3088" s="1" t="s">
        <v>2455</v>
      </c>
    </row>
    <row r="3089" customFormat="false" ht="15" hidden="false" customHeight="true" outlineLevel="0" collapsed="false">
      <c r="A3089" s="1" t="n">
        <v>2</v>
      </c>
      <c r="B3089" s="75" t="n">
        <v>46211</v>
      </c>
      <c r="C3089" s="1" t="n">
        <v>6</v>
      </c>
      <c r="D3089" s="1" t="s">
        <v>2564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2746</v>
      </c>
      <c r="N3089" s="1" t="n">
        <v>25</v>
      </c>
      <c r="O3089" s="1" t="n">
        <v>110</v>
      </c>
      <c r="P3089" s="1" t="s">
        <v>2455</v>
      </c>
    </row>
    <row r="3090" customFormat="false" ht="15" hidden="false" customHeight="true" outlineLevel="0" collapsed="false">
      <c r="A3090" s="1" t="n">
        <v>2</v>
      </c>
      <c r="B3090" s="75" t="n">
        <v>46211</v>
      </c>
      <c r="C3090" s="1" t="n">
        <v>6</v>
      </c>
      <c r="D3090" s="1" t="s">
        <v>2564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2747</v>
      </c>
      <c r="N3090" s="1" t="n">
        <v>75</v>
      </c>
      <c r="O3090" s="1" t="n">
        <v>720</v>
      </c>
      <c r="P3090" s="1" t="s">
        <v>2455</v>
      </c>
    </row>
    <row r="3091" customFormat="false" ht="15" hidden="false" customHeight="true" outlineLevel="0" collapsed="false">
      <c r="A3091" s="1" t="n">
        <v>2</v>
      </c>
      <c r="B3091" s="75" t="n">
        <v>46211</v>
      </c>
      <c r="C3091" s="1" t="n">
        <v>6</v>
      </c>
      <c r="D3091" s="1" t="s">
        <v>2564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2748</v>
      </c>
      <c r="N3091" s="1" t="n">
        <v>50</v>
      </c>
      <c r="O3091" s="1" t="n">
        <v>216</v>
      </c>
      <c r="P3091" s="1" t="s">
        <v>2455</v>
      </c>
    </row>
    <row r="3092" customFormat="false" ht="15" hidden="false" customHeight="true" outlineLevel="0" collapsed="false">
      <c r="A3092" s="1" t="n">
        <v>2</v>
      </c>
      <c r="B3092" s="75" t="n">
        <v>46211</v>
      </c>
      <c r="C3092" s="1" t="n">
        <v>6</v>
      </c>
      <c r="D3092" s="1" t="s">
        <v>2564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3935</v>
      </c>
      <c r="N3092" s="1" t="n">
        <v>80</v>
      </c>
      <c r="O3092" s="1" t="n">
        <v>560</v>
      </c>
      <c r="P3092" s="1" t="s">
        <v>2455</v>
      </c>
    </row>
    <row r="3093" customFormat="false" ht="15" hidden="false" customHeight="true" outlineLevel="0" collapsed="false">
      <c r="A3093" s="1" t="n">
        <v>2</v>
      </c>
      <c r="B3093" s="75" t="n">
        <v>46211</v>
      </c>
      <c r="C3093" s="1" t="n">
        <v>22</v>
      </c>
      <c r="D3093" s="1" t="s">
        <v>2490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2491</v>
      </c>
      <c r="N3093" s="1" t="n">
        <v>2.7</v>
      </c>
      <c r="O3093" s="1" t="n">
        <v>51.07</v>
      </c>
      <c r="P3093" s="1" t="s">
        <v>2455</v>
      </c>
    </row>
    <row r="3094" customFormat="false" ht="15" hidden="false" customHeight="true" outlineLevel="0" collapsed="false">
      <c r="A3094" s="1" t="n">
        <v>2</v>
      </c>
      <c r="B3094" s="75" t="n">
        <v>46211</v>
      </c>
      <c r="C3094" s="1" t="n">
        <v>22</v>
      </c>
      <c r="D3094" s="1" t="s">
        <v>2490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2492</v>
      </c>
      <c r="N3094" s="1" t="n">
        <v>6.9</v>
      </c>
      <c r="O3094" s="1" t="n">
        <v>141.39</v>
      </c>
      <c r="P3094" s="1" t="s">
        <v>2455</v>
      </c>
    </row>
    <row r="3095" customFormat="false" ht="15" hidden="false" customHeight="true" outlineLevel="0" collapsed="false">
      <c r="A3095" s="1" t="n">
        <v>2</v>
      </c>
      <c r="B3095" s="75" t="n">
        <v>46211</v>
      </c>
      <c r="C3095" s="1" t="n">
        <v>22</v>
      </c>
      <c r="D3095" s="1" t="s">
        <v>2490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2493</v>
      </c>
      <c r="N3095" s="1" t="n">
        <v>20</v>
      </c>
      <c r="O3095" s="1" t="n">
        <v>472.89</v>
      </c>
      <c r="P3095" s="1" t="s">
        <v>2455</v>
      </c>
    </row>
    <row r="3096" customFormat="false" ht="15" hidden="false" customHeight="true" outlineLevel="0" collapsed="false">
      <c r="A3096" s="1" t="n">
        <v>2</v>
      </c>
      <c r="B3096" s="75" t="n">
        <v>46211</v>
      </c>
      <c r="C3096" s="1" t="n">
        <v>22</v>
      </c>
      <c r="D3096" s="1" t="s">
        <v>2490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2494</v>
      </c>
      <c r="N3096" s="1" t="n">
        <v>19.5</v>
      </c>
      <c r="O3096" s="1" t="n">
        <v>491.81</v>
      </c>
      <c r="P3096" s="1" t="s">
        <v>2455</v>
      </c>
    </row>
    <row r="3097" customFormat="false" ht="15" hidden="false" customHeight="true" outlineLevel="0" collapsed="false">
      <c r="A3097" s="1" t="n">
        <v>2</v>
      </c>
      <c r="B3097" s="75" t="n">
        <v>46211</v>
      </c>
      <c r="C3097" s="1" t="n">
        <v>22</v>
      </c>
      <c r="D3097" s="1" t="s">
        <v>2490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2593</v>
      </c>
      <c r="N3097" s="1" t="n">
        <v>3.7</v>
      </c>
      <c r="O3097" s="1" t="n">
        <v>87.48</v>
      </c>
      <c r="P3097" s="1" t="s">
        <v>2455</v>
      </c>
    </row>
    <row r="3098" customFormat="false" ht="15" hidden="false" customHeight="true" outlineLevel="0" collapsed="false">
      <c r="A3098" s="1" t="n">
        <v>2</v>
      </c>
      <c r="B3098" s="75" t="n">
        <v>46211</v>
      </c>
      <c r="C3098" s="1" t="n">
        <v>22</v>
      </c>
      <c r="D3098" s="1" t="s">
        <v>2490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2497</v>
      </c>
      <c r="N3098" s="1" t="n">
        <v>3.4</v>
      </c>
      <c r="O3098" s="1" t="n">
        <v>80.39</v>
      </c>
      <c r="P3098" s="1" t="s">
        <v>2455</v>
      </c>
    </row>
    <row r="3099" customFormat="false" ht="15" hidden="false" customHeight="true" outlineLevel="0" collapsed="false">
      <c r="A3099" s="1" t="n">
        <v>2</v>
      </c>
      <c r="B3099" s="75" t="n">
        <v>46211</v>
      </c>
      <c r="C3099" s="1" t="n">
        <v>22</v>
      </c>
      <c r="D3099" s="1" t="s">
        <v>2490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3790</v>
      </c>
      <c r="N3099" s="1" t="n">
        <v>2.4</v>
      </c>
      <c r="O3099" s="1" t="n">
        <v>79.45</v>
      </c>
      <c r="P3099" s="1" t="s">
        <v>2455</v>
      </c>
    </row>
    <row r="3100" customFormat="false" ht="15" hidden="false" customHeight="true" outlineLevel="0" collapsed="false">
      <c r="A3100" s="1" t="n">
        <v>2</v>
      </c>
      <c r="B3100" s="75" t="n">
        <v>46211</v>
      </c>
      <c r="C3100" s="1" t="n">
        <v>22</v>
      </c>
      <c r="D3100" s="1" t="s">
        <v>2490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2507</v>
      </c>
      <c r="N3100" s="1" t="n">
        <v>0.95</v>
      </c>
      <c r="O3100" s="1" t="n">
        <v>2.24</v>
      </c>
      <c r="P3100" s="1" t="s">
        <v>2455</v>
      </c>
    </row>
    <row r="3101" customFormat="false" ht="15" hidden="false" customHeight="true" outlineLevel="0" collapsed="false">
      <c r="A3101" s="1" t="n">
        <v>2</v>
      </c>
      <c r="B3101" s="75" t="n">
        <v>46211</v>
      </c>
      <c r="C3101" s="1" t="n">
        <v>22</v>
      </c>
      <c r="D3101" s="1" t="s">
        <v>2490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3791</v>
      </c>
      <c r="N3101" s="1" t="n">
        <v>1.1</v>
      </c>
      <c r="O3101" s="1" t="n">
        <v>4.33</v>
      </c>
      <c r="P3101" s="1" t="s">
        <v>2455</v>
      </c>
    </row>
    <row r="3102" customFormat="false" ht="15" hidden="false" customHeight="true" outlineLevel="0" collapsed="false">
      <c r="A3102" s="1" t="n">
        <v>2</v>
      </c>
      <c r="B3102" s="75" t="n">
        <v>46211</v>
      </c>
      <c r="C3102" s="1" t="n">
        <v>22</v>
      </c>
      <c r="D3102" s="1" t="s">
        <v>2490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2509</v>
      </c>
      <c r="N3102" s="1" t="n">
        <v>0.7</v>
      </c>
      <c r="O3102" s="1" t="n">
        <v>0</v>
      </c>
      <c r="P3102" s="1" t="s">
        <v>2455</v>
      </c>
    </row>
    <row r="3103" customFormat="false" ht="15" hidden="false" customHeight="true" outlineLevel="0" collapsed="false">
      <c r="A3103" s="1" t="n">
        <v>2</v>
      </c>
      <c r="B3103" s="75" t="n">
        <v>46211</v>
      </c>
      <c r="C3103" s="1" t="n">
        <v>100</v>
      </c>
      <c r="D3103" s="1" t="s">
        <v>2510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2491</v>
      </c>
      <c r="N3103" s="1" t="n">
        <v>2.7</v>
      </c>
      <c r="O3103" s="1" t="n">
        <v>51.07</v>
      </c>
      <c r="P3103" s="1" t="s">
        <v>2455</v>
      </c>
    </row>
    <row r="3104" customFormat="false" ht="15" hidden="false" customHeight="true" outlineLevel="0" collapsed="false">
      <c r="A3104" s="1" t="n">
        <v>2</v>
      </c>
      <c r="B3104" s="75" t="n">
        <v>46211</v>
      </c>
      <c r="C3104" s="1" t="n">
        <v>100</v>
      </c>
      <c r="D3104" s="1" t="s">
        <v>2510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2492</v>
      </c>
      <c r="N3104" s="1" t="n">
        <v>6.9</v>
      </c>
      <c r="O3104" s="1" t="n">
        <v>141.39</v>
      </c>
      <c r="P3104" s="1" t="s">
        <v>2455</v>
      </c>
    </row>
    <row r="3105" customFormat="false" ht="15" hidden="false" customHeight="true" outlineLevel="0" collapsed="false">
      <c r="A3105" s="1" t="n">
        <v>2</v>
      </c>
      <c r="B3105" s="75" t="n">
        <v>46211</v>
      </c>
      <c r="C3105" s="1" t="n">
        <v>100</v>
      </c>
      <c r="D3105" s="1" t="s">
        <v>2510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2493</v>
      </c>
      <c r="N3105" s="1" t="n">
        <v>20</v>
      </c>
      <c r="O3105" s="1" t="n">
        <v>472.89</v>
      </c>
      <c r="P3105" s="1" t="s">
        <v>2455</v>
      </c>
    </row>
    <row r="3106" customFormat="false" ht="15" hidden="false" customHeight="true" outlineLevel="0" collapsed="false">
      <c r="A3106" s="1" t="n">
        <v>2</v>
      </c>
      <c r="B3106" s="75" t="n">
        <v>46211</v>
      </c>
      <c r="C3106" s="1" t="n">
        <v>100</v>
      </c>
      <c r="D3106" s="1" t="s">
        <v>2510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2494</v>
      </c>
      <c r="N3106" s="1" t="n">
        <v>19.5</v>
      </c>
      <c r="O3106" s="1" t="n">
        <v>491.81</v>
      </c>
      <c r="P3106" s="1" t="s">
        <v>2455</v>
      </c>
    </row>
    <row r="3107" customFormat="false" ht="15" hidden="false" customHeight="true" outlineLevel="0" collapsed="false">
      <c r="A3107" s="1" t="n">
        <v>2</v>
      </c>
      <c r="B3107" s="75" t="n">
        <v>46211</v>
      </c>
      <c r="C3107" s="1" t="n">
        <v>100</v>
      </c>
      <c r="D3107" s="1" t="s">
        <v>2510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2593</v>
      </c>
      <c r="N3107" s="1" t="n">
        <v>3.7</v>
      </c>
      <c r="O3107" s="1" t="n">
        <v>87.48</v>
      </c>
      <c r="P3107" s="1" t="s">
        <v>2455</v>
      </c>
    </row>
    <row r="3108" customFormat="false" ht="15" hidden="false" customHeight="true" outlineLevel="0" collapsed="false">
      <c r="A3108" s="1" t="n">
        <v>2</v>
      </c>
      <c r="B3108" s="75" t="n">
        <v>46211</v>
      </c>
      <c r="C3108" s="1" t="n">
        <v>100</v>
      </c>
      <c r="D3108" s="1" t="s">
        <v>2510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2497</v>
      </c>
      <c r="N3108" s="1" t="n">
        <v>3.4</v>
      </c>
      <c r="O3108" s="1" t="n">
        <v>80.39</v>
      </c>
      <c r="P3108" s="1" t="s">
        <v>2455</v>
      </c>
    </row>
    <row r="3109" customFormat="false" ht="15" hidden="false" customHeight="true" outlineLevel="0" collapsed="false">
      <c r="A3109" s="1" t="n">
        <v>2</v>
      </c>
      <c r="B3109" s="75" t="n">
        <v>46211</v>
      </c>
      <c r="C3109" s="1" t="n">
        <v>100</v>
      </c>
      <c r="D3109" s="1" t="s">
        <v>2510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3790</v>
      </c>
      <c r="N3109" s="1" t="n">
        <v>2.4</v>
      </c>
      <c r="O3109" s="1" t="n">
        <v>79.45</v>
      </c>
      <c r="P3109" s="1" t="s">
        <v>2455</v>
      </c>
    </row>
    <row r="3110" customFormat="false" ht="15" hidden="false" customHeight="true" outlineLevel="0" collapsed="false">
      <c r="A3110" s="1" t="n">
        <v>2</v>
      </c>
      <c r="B3110" s="75" t="n">
        <v>46211</v>
      </c>
      <c r="C3110" s="1" t="n">
        <v>100</v>
      </c>
      <c r="D3110" s="1" t="s">
        <v>2510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2507</v>
      </c>
      <c r="N3110" s="1" t="n">
        <v>0.95</v>
      </c>
      <c r="O3110" s="1" t="n">
        <v>2.24</v>
      </c>
      <c r="P3110" s="1" t="s">
        <v>2455</v>
      </c>
    </row>
    <row r="3111" customFormat="false" ht="15" hidden="false" customHeight="true" outlineLevel="0" collapsed="false">
      <c r="A3111" s="1" t="n">
        <v>2</v>
      </c>
      <c r="B3111" s="75" t="n">
        <v>46211</v>
      </c>
      <c r="C3111" s="1" t="n">
        <v>100</v>
      </c>
      <c r="D3111" s="1" t="s">
        <v>2510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3791</v>
      </c>
      <c r="N3111" s="1" t="n">
        <v>1.1</v>
      </c>
      <c r="O3111" s="1" t="n">
        <v>4.33</v>
      </c>
      <c r="P3111" s="1" t="s">
        <v>2455</v>
      </c>
    </row>
    <row r="3112" customFormat="false" ht="15" hidden="false" customHeight="true" outlineLevel="0" collapsed="false">
      <c r="A3112" s="1" t="n">
        <v>2</v>
      </c>
      <c r="B3112" s="75" t="n">
        <v>46211</v>
      </c>
      <c r="C3112" s="1" t="n">
        <v>100</v>
      </c>
      <c r="D3112" s="1" t="s">
        <v>2510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2509</v>
      </c>
      <c r="N3112" s="1" t="n">
        <v>0.7</v>
      </c>
      <c r="O3112" s="1" t="n">
        <v>0</v>
      </c>
      <c r="P3112" s="1" t="s">
        <v>2455</v>
      </c>
    </row>
    <row r="3113" customFormat="false" ht="15" hidden="false" customHeight="true" outlineLevel="0" collapsed="false">
      <c r="A3113" s="1" t="n">
        <v>2</v>
      </c>
      <c r="B3113" s="75" t="n">
        <v>46212</v>
      </c>
      <c r="C3113" s="1" t="n">
        <v>1</v>
      </c>
      <c r="D3113" s="1" t="s">
        <v>2453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2511</v>
      </c>
      <c r="N3113" s="1" t="n">
        <v>1800</v>
      </c>
      <c r="O3113" s="1" t="n">
        <v>915</v>
      </c>
      <c r="P3113" s="1" t="s">
        <v>2455</v>
      </c>
    </row>
    <row r="3114" customFormat="false" ht="15" hidden="false" customHeight="true" outlineLevel="0" collapsed="false">
      <c r="A3114" s="1" t="n">
        <v>2</v>
      </c>
      <c r="B3114" s="75" t="n">
        <v>46212</v>
      </c>
      <c r="C3114" s="1" t="n">
        <v>1</v>
      </c>
      <c r="D3114" s="1" t="s">
        <v>2453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2590</v>
      </c>
      <c r="N3114" s="1" t="n">
        <v>20</v>
      </c>
      <c r="O3114" s="1" t="n">
        <v>130</v>
      </c>
      <c r="P3114" s="1" t="s">
        <v>2455</v>
      </c>
    </row>
    <row r="3115" customFormat="false" ht="15" hidden="false" customHeight="true" outlineLevel="0" collapsed="false">
      <c r="A3115" s="1" t="n">
        <v>2</v>
      </c>
      <c r="B3115" s="75" t="n">
        <v>46212</v>
      </c>
      <c r="C3115" s="1" t="n">
        <v>1</v>
      </c>
      <c r="D3115" s="1" t="s">
        <v>2453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2591</v>
      </c>
      <c r="N3115" s="1" t="n">
        <v>20</v>
      </c>
      <c r="O3115" s="1" t="n">
        <v>69</v>
      </c>
      <c r="P3115" s="1" t="s">
        <v>2455</v>
      </c>
    </row>
    <row r="3116" customFormat="false" ht="15" hidden="false" customHeight="true" outlineLevel="0" collapsed="false">
      <c r="A3116" s="1" t="n">
        <v>2</v>
      </c>
      <c r="B3116" s="75" t="n">
        <v>46212</v>
      </c>
      <c r="C3116" s="1" t="n">
        <v>1</v>
      </c>
      <c r="D3116" s="1" t="s">
        <v>2453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2957</v>
      </c>
      <c r="N3116" s="1" t="n">
        <v>20</v>
      </c>
      <c r="O3116" s="1" t="n">
        <v>130</v>
      </c>
      <c r="P3116" s="1" t="s">
        <v>2455</v>
      </c>
    </row>
    <row r="3117" customFormat="false" ht="15" hidden="false" customHeight="true" outlineLevel="0" collapsed="false">
      <c r="A3117" s="1" t="n">
        <v>2</v>
      </c>
      <c r="B3117" s="75" t="n">
        <v>46212</v>
      </c>
      <c r="C3117" s="1" t="n">
        <v>1</v>
      </c>
      <c r="D3117" s="1" t="s">
        <v>2453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2460</v>
      </c>
      <c r="N3117" s="1" t="n">
        <v>82.1</v>
      </c>
      <c r="O3117" s="1" t="n">
        <v>2052.5</v>
      </c>
      <c r="P3117" s="1" t="s">
        <v>2455</v>
      </c>
    </row>
    <row r="3118" customFormat="false" ht="15" hidden="false" customHeight="true" outlineLevel="0" collapsed="false">
      <c r="A3118" s="1" t="n">
        <v>2</v>
      </c>
      <c r="B3118" s="75" t="n">
        <v>46212</v>
      </c>
      <c r="C3118" s="1" t="n">
        <v>1</v>
      </c>
      <c r="D3118" s="1" t="s">
        <v>2453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2461</v>
      </c>
      <c r="N3118" s="1" t="n">
        <v>63.5</v>
      </c>
      <c r="O3118" s="1" t="n">
        <v>1587.5</v>
      </c>
      <c r="P3118" s="1" t="s">
        <v>2455</v>
      </c>
    </row>
    <row r="3119" customFormat="false" ht="15" hidden="false" customHeight="true" outlineLevel="0" collapsed="false">
      <c r="A3119" s="1" t="n">
        <v>2</v>
      </c>
      <c r="B3119" s="75" t="n">
        <v>46212</v>
      </c>
      <c r="C3119" s="1" t="n">
        <v>1</v>
      </c>
      <c r="D3119" s="1" t="s">
        <v>2453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3936</v>
      </c>
      <c r="N3119" s="1" t="n">
        <v>12</v>
      </c>
      <c r="O3119" s="1" t="n">
        <v>90</v>
      </c>
      <c r="P3119" s="1" t="s">
        <v>2455</v>
      </c>
    </row>
    <row r="3120" customFormat="false" ht="15" hidden="false" customHeight="true" outlineLevel="0" collapsed="false">
      <c r="A3120" s="1" t="n">
        <v>2</v>
      </c>
      <c r="B3120" s="75" t="n">
        <v>46212</v>
      </c>
      <c r="C3120" s="1" t="n">
        <v>1</v>
      </c>
      <c r="D3120" s="1" t="s">
        <v>2453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3041</v>
      </c>
      <c r="N3120" s="1" t="n">
        <v>24</v>
      </c>
      <c r="O3120" s="1" t="n">
        <v>75.6</v>
      </c>
      <c r="P3120" s="1" t="s">
        <v>2455</v>
      </c>
    </row>
    <row r="3121" customFormat="false" ht="15" hidden="false" customHeight="true" outlineLevel="0" collapsed="false">
      <c r="A3121" s="1" t="n">
        <v>2</v>
      </c>
      <c r="B3121" s="75" t="n">
        <v>46212</v>
      </c>
      <c r="C3121" s="1" t="n">
        <v>1</v>
      </c>
      <c r="D3121" s="1" t="s">
        <v>2453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3937</v>
      </c>
      <c r="N3121" s="1" t="n">
        <v>12</v>
      </c>
      <c r="O3121" s="1" t="n">
        <v>119.88</v>
      </c>
      <c r="P3121" s="1" t="s">
        <v>2455</v>
      </c>
    </row>
    <row r="3122" customFormat="false" ht="15" hidden="false" customHeight="true" outlineLevel="0" collapsed="false">
      <c r="A3122" s="1" t="n">
        <v>2</v>
      </c>
      <c r="B3122" s="75" t="n">
        <v>46212</v>
      </c>
      <c r="C3122" s="1" t="n">
        <v>1</v>
      </c>
      <c r="D3122" s="1" t="s">
        <v>2453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3938</v>
      </c>
      <c r="N3122" s="1" t="n">
        <v>12</v>
      </c>
      <c r="O3122" s="1" t="n">
        <v>30.6</v>
      </c>
      <c r="P3122" s="1" t="s">
        <v>2455</v>
      </c>
    </row>
    <row r="3123" customFormat="false" ht="15" hidden="false" customHeight="true" outlineLevel="0" collapsed="false">
      <c r="A3123" s="1" t="n">
        <v>2</v>
      </c>
      <c r="B3123" s="75" t="n">
        <v>46212</v>
      </c>
      <c r="C3123" s="1" t="n">
        <v>1</v>
      </c>
      <c r="D3123" s="1" t="s">
        <v>2453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3939</v>
      </c>
      <c r="N3123" s="1" t="n">
        <v>35</v>
      </c>
      <c r="O3123" s="1" t="n">
        <v>190.75</v>
      </c>
      <c r="P3123" s="1" t="s">
        <v>2455</v>
      </c>
    </row>
    <row r="3124" customFormat="false" ht="15" hidden="false" customHeight="true" outlineLevel="0" collapsed="false">
      <c r="A3124" s="1" t="n">
        <v>2</v>
      </c>
      <c r="B3124" s="75" t="n">
        <v>46212</v>
      </c>
      <c r="C3124" s="1" t="n">
        <v>1</v>
      </c>
      <c r="D3124" s="1" t="s">
        <v>2453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3940</v>
      </c>
      <c r="N3124" s="1" t="n">
        <v>35</v>
      </c>
      <c r="O3124" s="1" t="n">
        <v>190.75</v>
      </c>
      <c r="P3124" s="1" t="s">
        <v>2455</v>
      </c>
    </row>
    <row r="3125" customFormat="false" ht="15" hidden="false" customHeight="true" outlineLevel="0" collapsed="false">
      <c r="A3125" s="1" t="n">
        <v>2</v>
      </c>
      <c r="B3125" s="75" t="n">
        <v>46212</v>
      </c>
      <c r="C3125" s="1" t="n">
        <v>1</v>
      </c>
      <c r="D3125" s="1" t="s">
        <v>2453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3419</v>
      </c>
      <c r="N3125" s="1" t="n">
        <v>250</v>
      </c>
      <c r="O3125" s="1" t="n">
        <v>232.5</v>
      </c>
      <c r="P3125" s="1" t="s">
        <v>2455</v>
      </c>
    </row>
    <row r="3126" customFormat="false" ht="15" hidden="false" customHeight="true" outlineLevel="0" collapsed="false">
      <c r="A3126" s="1" t="n">
        <v>2</v>
      </c>
      <c r="B3126" s="75" t="n">
        <v>46212</v>
      </c>
      <c r="C3126" s="1" t="n">
        <v>1</v>
      </c>
      <c r="D3126" s="1" t="s">
        <v>2453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3428</v>
      </c>
      <c r="N3126" s="1" t="n">
        <v>250</v>
      </c>
      <c r="O3126" s="1" t="n">
        <v>232.5</v>
      </c>
      <c r="P3126" s="1" t="s">
        <v>2455</v>
      </c>
    </row>
    <row r="3127" customFormat="false" ht="15" hidden="false" customHeight="true" outlineLevel="0" collapsed="false">
      <c r="A3127" s="1" t="n">
        <v>2</v>
      </c>
      <c r="B3127" s="75" t="n">
        <v>46212</v>
      </c>
      <c r="C3127" s="1" t="n">
        <v>1</v>
      </c>
      <c r="D3127" s="1" t="s">
        <v>2453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3941</v>
      </c>
      <c r="N3127" s="1" t="n">
        <v>30</v>
      </c>
      <c r="O3127" s="1" t="n">
        <v>163.5</v>
      </c>
      <c r="P3127" s="1" t="s">
        <v>2455</v>
      </c>
    </row>
    <row r="3128" customFormat="false" ht="15" hidden="false" customHeight="true" outlineLevel="0" collapsed="false">
      <c r="A3128" s="1" t="n">
        <v>2</v>
      </c>
      <c r="B3128" s="75" t="n">
        <v>46212</v>
      </c>
      <c r="C3128" s="1" t="n">
        <v>1</v>
      </c>
      <c r="D3128" s="1" t="s">
        <v>2453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3942</v>
      </c>
      <c r="N3128" s="1" t="n">
        <v>65</v>
      </c>
      <c r="O3128" s="1" t="n">
        <v>354.25</v>
      </c>
      <c r="P3128" s="1" t="s">
        <v>2455</v>
      </c>
    </row>
    <row r="3129" customFormat="false" ht="15" hidden="false" customHeight="true" outlineLevel="0" collapsed="false">
      <c r="A3129" s="1" t="n">
        <v>2</v>
      </c>
      <c r="B3129" s="75" t="n">
        <v>46212</v>
      </c>
      <c r="C3129" s="1" t="n">
        <v>1</v>
      </c>
      <c r="D3129" s="1" t="s">
        <v>2453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3943</v>
      </c>
      <c r="N3129" s="1" t="n">
        <v>30</v>
      </c>
      <c r="O3129" s="1" t="n">
        <v>163.5</v>
      </c>
      <c r="P3129" s="1" t="s">
        <v>2455</v>
      </c>
    </row>
    <row r="3130" customFormat="false" ht="15" hidden="false" customHeight="true" outlineLevel="0" collapsed="false">
      <c r="A3130" s="1" t="n">
        <v>2</v>
      </c>
      <c r="B3130" s="75" t="n">
        <v>46212</v>
      </c>
      <c r="C3130" s="1" t="n">
        <v>1</v>
      </c>
      <c r="D3130" s="1" t="s">
        <v>2453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2780</v>
      </c>
      <c r="N3130" s="1" t="n">
        <v>50</v>
      </c>
      <c r="O3130" s="1" t="n">
        <v>212.5</v>
      </c>
      <c r="P3130" s="1" t="s">
        <v>2455</v>
      </c>
    </row>
    <row r="3131" customFormat="false" ht="15" hidden="false" customHeight="true" outlineLevel="0" collapsed="false">
      <c r="A3131" s="1" t="n">
        <v>2</v>
      </c>
      <c r="B3131" s="75" t="n">
        <v>46212</v>
      </c>
      <c r="C3131" s="1" t="n">
        <v>1</v>
      </c>
      <c r="D3131" s="1" t="s">
        <v>2453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3944</v>
      </c>
      <c r="N3131" s="1" t="n">
        <v>50</v>
      </c>
      <c r="O3131" s="1" t="n">
        <v>214.45</v>
      </c>
      <c r="P3131" s="1" t="s">
        <v>2455</v>
      </c>
    </row>
    <row r="3132" customFormat="false" ht="15" hidden="false" customHeight="true" outlineLevel="0" collapsed="false">
      <c r="A3132" s="1" t="n">
        <v>2</v>
      </c>
      <c r="B3132" s="75" t="n">
        <v>46212</v>
      </c>
      <c r="C3132" s="1" t="n">
        <v>1</v>
      </c>
      <c r="D3132" s="1" t="s">
        <v>2453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3267</v>
      </c>
      <c r="N3132" s="1" t="n">
        <v>240</v>
      </c>
      <c r="O3132" s="1" t="n">
        <v>659.34</v>
      </c>
      <c r="P3132" s="1" t="s">
        <v>2455</v>
      </c>
    </row>
    <row r="3133" customFormat="false" ht="15" hidden="false" customHeight="true" outlineLevel="0" collapsed="false">
      <c r="A3133" s="1" t="n">
        <v>2</v>
      </c>
      <c r="B3133" s="75" t="n">
        <v>46212</v>
      </c>
      <c r="C3133" s="1" t="n">
        <v>1</v>
      </c>
      <c r="D3133" s="1" t="s">
        <v>2453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2831</v>
      </c>
      <c r="N3133" s="1" t="n">
        <v>3</v>
      </c>
      <c r="O3133" s="1" t="n">
        <v>13.62</v>
      </c>
      <c r="P3133" s="1" t="s">
        <v>2455</v>
      </c>
    </row>
    <row r="3134" customFormat="false" ht="15" hidden="false" customHeight="true" outlineLevel="0" collapsed="false">
      <c r="A3134" s="1" t="n">
        <v>2</v>
      </c>
      <c r="B3134" s="75" t="n">
        <v>46212</v>
      </c>
      <c r="C3134" s="1" t="n">
        <v>1</v>
      </c>
      <c r="D3134" s="1" t="s">
        <v>2453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2832</v>
      </c>
      <c r="N3134" s="1" t="n">
        <v>2</v>
      </c>
      <c r="O3134" s="1" t="n">
        <v>21.98</v>
      </c>
      <c r="P3134" s="1" t="s">
        <v>2455</v>
      </c>
    </row>
    <row r="3135" customFormat="false" ht="15" hidden="false" customHeight="true" outlineLevel="0" collapsed="false">
      <c r="A3135" s="1" t="n">
        <v>2</v>
      </c>
      <c r="B3135" s="75" t="n">
        <v>46212</v>
      </c>
      <c r="C3135" s="1" t="n">
        <v>1</v>
      </c>
      <c r="D3135" s="1" t="s">
        <v>2453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2835</v>
      </c>
      <c r="N3135" s="1" t="n">
        <v>3</v>
      </c>
      <c r="O3135" s="1" t="n">
        <v>36.87</v>
      </c>
      <c r="P3135" s="1" t="s">
        <v>2455</v>
      </c>
    </row>
    <row r="3136" customFormat="false" ht="15" hidden="false" customHeight="true" outlineLevel="0" collapsed="false">
      <c r="A3136" s="1" t="n">
        <v>2</v>
      </c>
      <c r="B3136" s="75" t="n">
        <v>46212</v>
      </c>
      <c r="C3136" s="1" t="n">
        <v>1</v>
      </c>
      <c r="D3136" s="1" t="s">
        <v>2453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2836</v>
      </c>
      <c r="N3136" s="1" t="n">
        <v>2</v>
      </c>
      <c r="O3136" s="1" t="n">
        <v>24.58</v>
      </c>
      <c r="P3136" s="1" t="s">
        <v>2455</v>
      </c>
    </row>
    <row r="3137" customFormat="false" ht="15" hidden="false" customHeight="true" outlineLevel="0" collapsed="false">
      <c r="A3137" s="1" t="n">
        <v>2</v>
      </c>
      <c r="B3137" s="75" t="n">
        <v>46212</v>
      </c>
      <c r="C3137" s="1" t="n">
        <v>1</v>
      </c>
      <c r="D3137" s="1" t="s">
        <v>2453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3945</v>
      </c>
      <c r="N3137" s="1" t="n">
        <v>3</v>
      </c>
      <c r="O3137" s="1" t="n">
        <v>10.65</v>
      </c>
      <c r="P3137" s="1" t="s">
        <v>2455</v>
      </c>
    </row>
    <row r="3138" customFormat="false" ht="15" hidden="false" customHeight="true" outlineLevel="0" collapsed="false">
      <c r="A3138" s="1" t="n">
        <v>2</v>
      </c>
      <c r="B3138" s="75" t="n">
        <v>46212</v>
      </c>
      <c r="C3138" s="1" t="n">
        <v>1</v>
      </c>
      <c r="D3138" s="1" t="s">
        <v>2453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2838</v>
      </c>
      <c r="N3138" s="1" t="n">
        <v>5</v>
      </c>
      <c r="O3138" s="1" t="n">
        <v>17.75</v>
      </c>
      <c r="P3138" s="1" t="s">
        <v>2455</v>
      </c>
    </row>
    <row r="3139" customFormat="false" ht="15" hidden="false" customHeight="true" outlineLevel="0" collapsed="false">
      <c r="A3139" s="1" t="n">
        <v>2</v>
      </c>
      <c r="B3139" s="75" t="n">
        <v>46212</v>
      </c>
      <c r="C3139" s="1" t="n">
        <v>1</v>
      </c>
      <c r="D3139" s="1" t="s">
        <v>2453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2839</v>
      </c>
      <c r="N3139" s="1" t="n">
        <v>6</v>
      </c>
      <c r="O3139" s="1" t="n">
        <v>53.1</v>
      </c>
      <c r="P3139" s="1" t="s">
        <v>2455</v>
      </c>
    </row>
    <row r="3140" customFormat="false" ht="15" hidden="false" customHeight="true" outlineLevel="0" collapsed="false">
      <c r="A3140" s="1" t="n">
        <v>2</v>
      </c>
      <c r="B3140" s="75" t="n">
        <v>46212</v>
      </c>
      <c r="C3140" s="1" t="n">
        <v>1</v>
      </c>
      <c r="D3140" s="1" t="s">
        <v>2453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3946</v>
      </c>
      <c r="N3140" s="1" t="n">
        <v>3</v>
      </c>
      <c r="O3140" s="1" t="n">
        <v>10.65</v>
      </c>
      <c r="P3140" s="1" t="s">
        <v>2455</v>
      </c>
    </row>
    <row r="3141" customFormat="false" ht="15" hidden="false" customHeight="true" outlineLevel="0" collapsed="false">
      <c r="A3141" s="1" t="n">
        <v>2</v>
      </c>
      <c r="B3141" s="75" t="n">
        <v>46212</v>
      </c>
      <c r="C3141" s="1" t="n">
        <v>1</v>
      </c>
      <c r="D3141" s="1" t="s">
        <v>2453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2840</v>
      </c>
      <c r="N3141" s="1" t="n">
        <v>5</v>
      </c>
      <c r="O3141" s="1" t="n">
        <v>23.65</v>
      </c>
      <c r="P3141" s="1" t="s">
        <v>2455</v>
      </c>
    </row>
    <row r="3142" customFormat="false" ht="15" hidden="false" customHeight="true" outlineLevel="0" collapsed="false">
      <c r="A3142" s="1" t="n">
        <v>2</v>
      </c>
      <c r="B3142" s="75" t="n">
        <v>46212</v>
      </c>
      <c r="C3142" s="1" t="n">
        <v>1</v>
      </c>
      <c r="D3142" s="1" t="s">
        <v>2453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3947</v>
      </c>
      <c r="N3142" s="1" t="n">
        <v>2</v>
      </c>
      <c r="O3142" s="1" t="n">
        <v>27.96</v>
      </c>
      <c r="P3142" s="1" t="s">
        <v>2455</v>
      </c>
    </row>
    <row r="3143" customFormat="false" ht="15" hidden="false" customHeight="true" outlineLevel="0" collapsed="false">
      <c r="A3143" s="1" t="n">
        <v>2</v>
      </c>
      <c r="B3143" s="75" t="n">
        <v>46212</v>
      </c>
      <c r="C3143" s="1" t="n">
        <v>1</v>
      </c>
      <c r="D3143" s="1" t="s">
        <v>2453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2842</v>
      </c>
      <c r="N3143" s="1" t="n">
        <v>2</v>
      </c>
      <c r="O3143" s="1" t="n">
        <v>16.38</v>
      </c>
      <c r="P3143" s="1" t="s">
        <v>2455</v>
      </c>
    </row>
    <row r="3144" customFormat="false" ht="15" hidden="false" customHeight="true" outlineLevel="0" collapsed="false">
      <c r="A3144" s="1" t="n">
        <v>2</v>
      </c>
      <c r="B3144" s="75" t="n">
        <v>46212</v>
      </c>
      <c r="C3144" s="1" t="n">
        <v>1</v>
      </c>
      <c r="D3144" s="1" t="s">
        <v>2453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2843</v>
      </c>
      <c r="N3144" s="1" t="n">
        <v>3</v>
      </c>
      <c r="O3144" s="1" t="n">
        <v>24.87</v>
      </c>
      <c r="P3144" s="1" t="s">
        <v>2455</v>
      </c>
    </row>
    <row r="3145" customFormat="false" ht="15" hidden="false" customHeight="true" outlineLevel="0" collapsed="false">
      <c r="A3145" s="1" t="n">
        <v>2</v>
      </c>
      <c r="B3145" s="75" t="n">
        <v>46212</v>
      </c>
      <c r="C3145" s="1" t="n">
        <v>1</v>
      </c>
      <c r="D3145" s="1" t="s">
        <v>2453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2845</v>
      </c>
      <c r="N3145" s="1" t="n">
        <v>3</v>
      </c>
      <c r="O3145" s="1" t="n">
        <v>24.87</v>
      </c>
      <c r="P3145" s="1" t="s">
        <v>2455</v>
      </c>
    </row>
    <row r="3146" customFormat="false" ht="15" hidden="false" customHeight="true" outlineLevel="0" collapsed="false">
      <c r="A3146" s="1" t="n">
        <v>2</v>
      </c>
      <c r="B3146" s="75" t="n">
        <v>46212</v>
      </c>
      <c r="C3146" s="1" t="n">
        <v>1</v>
      </c>
      <c r="D3146" s="1" t="s">
        <v>2453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3948</v>
      </c>
      <c r="N3146" s="1" t="n">
        <v>2</v>
      </c>
      <c r="O3146" s="1" t="n">
        <v>28.42</v>
      </c>
      <c r="P3146" s="1" t="s">
        <v>2455</v>
      </c>
    </row>
    <row r="3147" customFormat="false" ht="15" hidden="false" customHeight="true" outlineLevel="0" collapsed="false">
      <c r="A3147" s="1" t="n">
        <v>2</v>
      </c>
      <c r="B3147" s="75" t="n">
        <v>46212</v>
      </c>
      <c r="C3147" s="1" t="n">
        <v>1</v>
      </c>
      <c r="D3147" s="1" t="s">
        <v>2453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2657</v>
      </c>
      <c r="N3147" s="1" t="n">
        <v>6</v>
      </c>
      <c r="O3147" s="1" t="n">
        <v>50.76</v>
      </c>
      <c r="P3147" s="1" t="s">
        <v>2455</v>
      </c>
    </row>
    <row r="3148" customFormat="false" ht="15" hidden="false" customHeight="true" outlineLevel="0" collapsed="false">
      <c r="A3148" s="1" t="n">
        <v>2</v>
      </c>
      <c r="B3148" s="75" t="n">
        <v>46212</v>
      </c>
      <c r="C3148" s="1" t="n">
        <v>1</v>
      </c>
      <c r="D3148" s="1" t="s">
        <v>2453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2660</v>
      </c>
      <c r="N3148" s="1" t="n">
        <v>3</v>
      </c>
      <c r="O3148" s="1" t="n">
        <v>17.79</v>
      </c>
      <c r="P3148" s="1" t="s">
        <v>2455</v>
      </c>
    </row>
    <row r="3149" customFormat="false" ht="15" hidden="false" customHeight="true" outlineLevel="0" collapsed="false">
      <c r="A3149" s="1" t="n">
        <v>2</v>
      </c>
      <c r="B3149" s="75" t="n">
        <v>46212</v>
      </c>
      <c r="C3149" s="1" t="n">
        <v>1</v>
      </c>
      <c r="D3149" s="1" t="s">
        <v>2453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2662</v>
      </c>
      <c r="N3149" s="1" t="n">
        <v>2</v>
      </c>
      <c r="O3149" s="1" t="n">
        <v>24.4</v>
      </c>
      <c r="P3149" s="1" t="s">
        <v>2455</v>
      </c>
    </row>
    <row r="3150" customFormat="false" ht="15" hidden="false" customHeight="true" outlineLevel="0" collapsed="false">
      <c r="A3150" s="1" t="n">
        <v>2</v>
      </c>
      <c r="B3150" s="75" t="n">
        <v>46212</v>
      </c>
      <c r="C3150" s="1" t="n">
        <v>1</v>
      </c>
      <c r="D3150" s="1" t="s">
        <v>2453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2533</v>
      </c>
      <c r="N3150" s="1" t="n">
        <v>6</v>
      </c>
      <c r="O3150" s="1" t="n">
        <v>21.48</v>
      </c>
      <c r="P3150" s="1" t="s">
        <v>2455</v>
      </c>
    </row>
    <row r="3151" customFormat="false" ht="15" hidden="false" customHeight="true" outlineLevel="0" collapsed="false">
      <c r="A3151" s="1" t="n">
        <v>2</v>
      </c>
      <c r="B3151" s="75" t="n">
        <v>46212</v>
      </c>
      <c r="C3151" s="1" t="n">
        <v>1</v>
      </c>
      <c r="D3151" s="1" t="s">
        <v>2453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2663</v>
      </c>
      <c r="N3151" s="1" t="n">
        <v>4</v>
      </c>
      <c r="O3151" s="1" t="n">
        <v>12.84</v>
      </c>
      <c r="P3151" s="1" t="s">
        <v>2455</v>
      </c>
    </row>
    <row r="3152" customFormat="false" ht="15" hidden="false" customHeight="true" outlineLevel="0" collapsed="false">
      <c r="A3152" s="1" t="n">
        <v>2</v>
      </c>
      <c r="B3152" s="75" t="n">
        <v>46212</v>
      </c>
      <c r="C3152" s="1" t="n">
        <v>1</v>
      </c>
      <c r="D3152" s="1" t="s">
        <v>2453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3000</v>
      </c>
      <c r="N3152" s="1" t="n">
        <v>2</v>
      </c>
      <c r="O3152" s="1" t="n">
        <v>14.72</v>
      </c>
      <c r="P3152" s="1" t="s">
        <v>2455</v>
      </c>
    </row>
    <row r="3153" customFormat="false" ht="15" hidden="false" customHeight="true" outlineLevel="0" collapsed="false">
      <c r="A3153" s="1" t="n">
        <v>2</v>
      </c>
      <c r="B3153" s="75" t="n">
        <v>46212</v>
      </c>
      <c r="C3153" s="1" t="n">
        <v>1</v>
      </c>
      <c r="D3153" s="1" t="s">
        <v>2453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2537</v>
      </c>
      <c r="N3153" s="1" t="n">
        <v>2</v>
      </c>
      <c r="O3153" s="1" t="n">
        <v>24.58</v>
      </c>
      <c r="P3153" s="1" t="s">
        <v>2455</v>
      </c>
    </row>
    <row r="3154" customFormat="false" ht="15" hidden="false" customHeight="true" outlineLevel="0" collapsed="false">
      <c r="A3154" s="1" t="n">
        <v>2</v>
      </c>
      <c r="B3154" s="75" t="n">
        <v>46212</v>
      </c>
      <c r="C3154" s="1" t="n">
        <v>1</v>
      </c>
      <c r="D3154" s="1" t="s">
        <v>2453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3003</v>
      </c>
      <c r="N3154" s="1" t="n">
        <v>2</v>
      </c>
      <c r="O3154" s="1" t="n">
        <v>30.8</v>
      </c>
      <c r="P3154" s="1" t="s">
        <v>2455</v>
      </c>
    </row>
    <row r="3155" customFormat="false" ht="15" hidden="false" customHeight="true" outlineLevel="0" collapsed="false">
      <c r="A3155" s="1" t="n">
        <v>2</v>
      </c>
      <c r="B3155" s="75" t="n">
        <v>46212</v>
      </c>
      <c r="C3155" s="1" t="n">
        <v>1</v>
      </c>
      <c r="D3155" s="1" t="s">
        <v>2453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2580</v>
      </c>
      <c r="N3155" s="1" t="n">
        <v>60</v>
      </c>
      <c r="O3155" s="1" t="n">
        <v>190.48</v>
      </c>
      <c r="P3155" s="1" t="s">
        <v>2455</v>
      </c>
    </row>
    <row r="3156" customFormat="false" ht="15" hidden="false" customHeight="true" outlineLevel="0" collapsed="false">
      <c r="A3156" s="1" t="n">
        <v>2</v>
      </c>
      <c r="B3156" s="75" t="n">
        <v>46212</v>
      </c>
      <c r="C3156" s="1" t="n">
        <v>1</v>
      </c>
      <c r="D3156" s="1" t="s">
        <v>2453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3467</v>
      </c>
      <c r="N3156" s="1" t="n">
        <v>180</v>
      </c>
      <c r="O3156" s="1" t="n">
        <v>415.53</v>
      </c>
      <c r="P3156" s="1" t="s">
        <v>2455</v>
      </c>
    </row>
    <row r="3157" customFormat="false" ht="15" hidden="false" customHeight="true" outlineLevel="0" collapsed="false">
      <c r="A3157" s="1" t="n">
        <v>2</v>
      </c>
      <c r="B3157" s="75" t="n">
        <v>46212</v>
      </c>
      <c r="C3157" s="1" t="n">
        <v>1</v>
      </c>
      <c r="D3157" s="1" t="s">
        <v>2453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3949</v>
      </c>
      <c r="N3157" s="1" t="n">
        <v>12</v>
      </c>
      <c r="O3157" s="1" t="n">
        <v>61.92</v>
      </c>
      <c r="P3157" s="1" t="s">
        <v>2455</v>
      </c>
    </row>
    <row r="3158" customFormat="false" ht="15" hidden="false" customHeight="true" outlineLevel="0" collapsed="false">
      <c r="A3158" s="1" t="n">
        <v>2</v>
      </c>
      <c r="B3158" s="75" t="n">
        <v>46212</v>
      </c>
      <c r="C3158" s="1" t="n">
        <v>1</v>
      </c>
      <c r="D3158" s="1" t="s">
        <v>2453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3950</v>
      </c>
      <c r="N3158" s="1" t="n">
        <v>12</v>
      </c>
      <c r="O3158" s="1" t="n">
        <v>31.86</v>
      </c>
      <c r="P3158" s="1" t="s">
        <v>2455</v>
      </c>
    </row>
    <row r="3159" customFormat="false" ht="15" hidden="false" customHeight="true" outlineLevel="0" collapsed="false">
      <c r="A3159" s="1" t="n">
        <v>2</v>
      </c>
      <c r="B3159" s="75" t="n">
        <v>46212</v>
      </c>
      <c r="C3159" s="1" t="n">
        <v>1</v>
      </c>
      <c r="D3159" s="1" t="s">
        <v>2453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3951</v>
      </c>
      <c r="N3159" s="1" t="n">
        <v>12</v>
      </c>
      <c r="O3159" s="1" t="n">
        <v>28.68</v>
      </c>
      <c r="P3159" s="1" t="s">
        <v>2455</v>
      </c>
    </row>
    <row r="3160" customFormat="false" ht="15" hidden="false" customHeight="true" outlineLevel="0" collapsed="false">
      <c r="A3160" s="1" t="n">
        <v>2</v>
      </c>
      <c r="B3160" s="75" t="n">
        <v>46212</v>
      </c>
      <c r="C3160" s="1" t="n">
        <v>1</v>
      </c>
      <c r="D3160" s="1" t="s">
        <v>2453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3952</v>
      </c>
      <c r="N3160" s="1" t="n">
        <v>12</v>
      </c>
      <c r="O3160" s="1" t="n">
        <v>53.58</v>
      </c>
      <c r="P3160" s="1" t="s">
        <v>2455</v>
      </c>
    </row>
    <row r="3161" customFormat="false" ht="15" hidden="false" customHeight="true" outlineLevel="0" collapsed="false">
      <c r="A3161" s="1" t="n">
        <v>2</v>
      </c>
      <c r="B3161" s="75" t="n">
        <v>46212</v>
      </c>
      <c r="C3161" s="1" t="n">
        <v>1</v>
      </c>
      <c r="D3161" s="1" t="s">
        <v>2453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3953</v>
      </c>
      <c r="N3161" s="1" t="n">
        <v>69</v>
      </c>
      <c r="O3161" s="1" t="n">
        <v>100.4</v>
      </c>
      <c r="P3161" s="1" t="s">
        <v>2455</v>
      </c>
    </row>
    <row r="3162" customFormat="false" ht="15" hidden="false" customHeight="true" outlineLevel="0" collapsed="false">
      <c r="A3162" s="1" t="n">
        <v>2</v>
      </c>
      <c r="B3162" s="75" t="n">
        <v>46212</v>
      </c>
      <c r="C3162" s="1" t="n">
        <v>1</v>
      </c>
      <c r="D3162" s="1" t="s">
        <v>2453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3954</v>
      </c>
      <c r="N3162" s="1" t="n">
        <v>24</v>
      </c>
      <c r="O3162" s="1" t="n">
        <v>52.8</v>
      </c>
      <c r="P3162" s="1" t="s">
        <v>2455</v>
      </c>
    </row>
    <row r="3163" customFormat="false" ht="15" hidden="false" customHeight="true" outlineLevel="0" collapsed="false">
      <c r="A3163" s="1" t="n">
        <v>2</v>
      </c>
      <c r="B3163" s="75" t="n">
        <v>46212</v>
      </c>
      <c r="C3163" s="1" t="n">
        <v>1</v>
      </c>
      <c r="D3163" s="1" t="s">
        <v>2453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3955</v>
      </c>
      <c r="N3163" s="1" t="n">
        <v>24</v>
      </c>
      <c r="O3163" s="1" t="n">
        <v>52.8</v>
      </c>
      <c r="P3163" s="1" t="s">
        <v>2455</v>
      </c>
    </row>
    <row r="3164" customFormat="false" ht="15" hidden="false" customHeight="true" outlineLevel="0" collapsed="false">
      <c r="A3164" s="1" t="n">
        <v>2</v>
      </c>
      <c r="B3164" s="75" t="n">
        <v>46212</v>
      </c>
      <c r="C3164" s="1" t="n">
        <v>1</v>
      </c>
      <c r="D3164" s="1" t="s">
        <v>2453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3956</v>
      </c>
      <c r="N3164" s="1" t="n">
        <v>24</v>
      </c>
      <c r="O3164" s="1" t="n">
        <v>52.8</v>
      </c>
      <c r="P3164" s="1" t="s">
        <v>2455</v>
      </c>
    </row>
    <row r="3165" customFormat="false" ht="15" hidden="false" customHeight="true" outlineLevel="0" collapsed="false">
      <c r="A3165" s="1" t="n">
        <v>2</v>
      </c>
      <c r="B3165" s="75" t="n">
        <v>46212</v>
      </c>
      <c r="C3165" s="1" t="n">
        <v>1</v>
      </c>
      <c r="D3165" s="1" t="s">
        <v>2453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3957</v>
      </c>
      <c r="N3165" s="1" t="n">
        <v>24</v>
      </c>
      <c r="O3165" s="1" t="n">
        <v>52.8</v>
      </c>
      <c r="P3165" s="1" t="s">
        <v>2455</v>
      </c>
    </row>
    <row r="3166" customFormat="false" ht="15" hidden="false" customHeight="true" outlineLevel="0" collapsed="false">
      <c r="A3166" s="1" t="n">
        <v>2</v>
      </c>
      <c r="B3166" s="75" t="n">
        <v>46212</v>
      </c>
      <c r="C3166" s="1" t="n">
        <v>1</v>
      </c>
      <c r="D3166" s="1" t="s">
        <v>2453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3958</v>
      </c>
      <c r="N3166" s="1" t="n">
        <v>16</v>
      </c>
      <c r="O3166" s="1" t="n">
        <v>57.76</v>
      </c>
      <c r="P3166" s="1" t="s">
        <v>2455</v>
      </c>
    </row>
    <row r="3167" customFormat="false" ht="15" hidden="false" customHeight="true" outlineLevel="0" collapsed="false">
      <c r="A3167" s="1" t="n">
        <v>2</v>
      </c>
      <c r="B3167" s="75" t="n">
        <v>46212</v>
      </c>
      <c r="C3167" s="1" t="n">
        <v>1</v>
      </c>
      <c r="D3167" s="1" t="s">
        <v>2453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3959</v>
      </c>
      <c r="N3167" s="1" t="n">
        <v>16</v>
      </c>
      <c r="O3167" s="1" t="n">
        <v>57.76</v>
      </c>
      <c r="P3167" s="1" t="s">
        <v>2455</v>
      </c>
    </row>
    <row r="3168" customFormat="false" ht="15" hidden="false" customHeight="true" outlineLevel="0" collapsed="false">
      <c r="A3168" s="1" t="n">
        <v>2</v>
      </c>
      <c r="B3168" s="75" t="n">
        <v>46212</v>
      </c>
      <c r="C3168" s="1" t="n">
        <v>1</v>
      </c>
      <c r="D3168" s="1" t="s">
        <v>2453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3960</v>
      </c>
      <c r="N3168" s="1" t="n">
        <v>16</v>
      </c>
      <c r="O3168" s="1" t="n">
        <v>57.76</v>
      </c>
      <c r="P3168" s="1" t="s">
        <v>2455</v>
      </c>
    </row>
    <row r="3169" customFormat="false" ht="15" hidden="false" customHeight="true" outlineLevel="0" collapsed="false">
      <c r="A3169" s="1" t="n">
        <v>2</v>
      </c>
      <c r="B3169" s="75" t="n">
        <v>46212</v>
      </c>
      <c r="C3169" s="1" t="n">
        <v>1</v>
      </c>
      <c r="D3169" s="1" t="s">
        <v>2453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3961</v>
      </c>
      <c r="N3169" s="1" t="n">
        <v>6</v>
      </c>
      <c r="O3169" s="1" t="n">
        <v>27.96</v>
      </c>
      <c r="P3169" s="1" t="s">
        <v>2455</v>
      </c>
    </row>
    <row r="3170" customFormat="false" ht="15" hidden="false" customHeight="true" outlineLevel="0" collapsed="false">
      <c r="A3170" s="1" t="n">
        <v>2</v>
      </c>
      <c r="B3170" s="75" t="n">
        <v>46212</v>
      </c>
      <c r="C3170" s="1" t="n">
        <v>1</v>
      </c>
      <c r="D3170" s="1" t="s">
        <v>2453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3962</v>
      </c>
      <c r="N3170" s="1" t="n">
        <v>6</v>
      </c>
      <c r="O3170" s="1" t="n">
        <v>27.96</v>
      </c>
      <c r="P3170" s="1" t="s">
        <v>2455</v>
      </c>
    </row>
    <row r="3171" customFormat="false" ht="15" hidden="false" customHeight="true" outlineLevel="0" collapsed="false">
      <c r="A3171" s="1" t="n">
        <v>2</v>
      </c>
      <c r="B3171" s="75" t="n">
        <v>46212</v>
      </c>
      <c r="C3171" s="1" t="n">
        <v>1</v>
      </c>
      <c r="D3171" s="1" t="s">
        <v>2453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3963</v>
      </c>
      <c r="N3171" s="1" t="n">
        <v>12</v>
      </c>
      <c r="O3171" s="1" t="n">
        <v>100.32</v>
      </c>
      <c r="P3171" s="1" t="s">
        <v>2455</v>
      </c>
    </row>
    <row r="3172" customFormat="false" ht="15" hidden="false" customHeight="true" outlineLevel="0" collapsed="false">
      <c r="A3172" s="1" t="n">
        <v>2</v>
      </c>
      <c r="B3172" s="75" t="n">
        <v>46212</v>
      </c>
      <c r="C3172" s="1" t="n">
        <v>1</v>
      </c>
      <c r="D3172" s="1" t="s">
        <v>2453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3964</v>
      </c>
      <c r="N3172" s="1" t="n">
        <v>30</v>
      </c>
      <c r="O3172" s="1" t="n">
        <v>332.85</v>
      </c>
      <c r="P3172" s="1" t="s">
        <v>2455</v>
      </c>
    </row>
    <row r="3173" customFormat="false" ht="15" hidden="false" customHeight="true" outlineLevel="0" collapsed="false">
      <c r="A3173" s="1" t="n">
        <v>2</v>
      </c>
      <c r="B3173" s="75" t="n">
        <v>46212</v>
      </c>
      <c r="C3173" s="1" t="n">
        <v>1</v>
      </c>
      <c r="D3173" s="1" t="s">
        <v>2453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3965</v>
      </c>
      <c r="N3173" s="1" t="n">
        <v>36</v>
      </c>
      <c r="O3173" s="1" t="n">
        <v>134.51</v>
      </c>
      <c r="P3173" s="1" t="s">
        <v>2455</v>
      </c>
    </row>
    <row r="3174" customFormat="false" ht="15" hidden="false" customHeight="true" outlineLevel="0" collapsed="false">
      <c r="A3174" s="1" t="n">
        <v>2</v>
      </c>
      <c r="B3174" s="75" t="n">
        <v>46212</v>
      </c>
      <c r="C3174" s="1" t="n">
        <v>1</v>
      </c>
      <c r="D3174" s="1" t="s">
        <v>2453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3966</v>
      </c>
      <c r="N3174" s="1" t="n">
        <v>24</v>
      </c>
      <c r="O3174" s="1" t="n">
        <v>188.69</v>
      </c>
      <c r="P3174" s="1" t="s">
        <v>2455</v>
      </c>
    </row>
    <row r="3175" customFormat="false" ht="15" hidden="false" customHeight="true" outlineLevel="0" collapsed="false">
      <c r="A3175" s="1" t="n">
        <v>2</v>
      </c>
      <c r="B3175" s="75" t="n">
        <v>46212</v>
      </c>
      <c r="C3175" s="1" t="n">
        <v>1</v>
      </c>
      <c r="D3175" s="1" t="s">
        <v>2453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3967</v>
      </c>
      <c r="N3175" s="1" t="n">
        <v>24</v>
      </c>
      <c r="O3175" s="1" t="n">
        <v>132.08</v>
      </c>
      <c r="P3175" s="1" t="s">
        <v>2455</v>
      </c>
    </row>
    <row r="3176" customFormat="false" ht="15" hidden="false" customHeight="true" outlineLevel="0" collapsed="false">
      <c r="A3176" s="1" t="n">
        <v>2</v>
      </c>
      <c r="B3176" s="75" t="n">
        <v>46212</v>
      </c>
      <c r="C3176" s="1" t="n">
        <v>1</v>
      </c>
      <c r="D3176" s="1" t="s">
        <v>2453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3968</v>
      </c>
      <c r="N3176" s="1" t="n">
        <v>48</v>
      </c>
      <c r="O3176" s="1" t="n">
        <v>360.96</v>
      </c>
      <c r="P3176" s="1" t="s">
        <v>2455</v>
      </c>
    </row>
    <row r="3177" customFormat="false" ht="15" hidden="false" customHeight="true" outlineLevel="0" collapsed="false">
      <c r="A3177" s="1" t="n">
        <v>2</v>
      </c>
      <c r="B3177" s="75" t="n">
        <v>46212</v>
      </c>
      <c r="C3177" s="1" t="n">
        <v>1</v>
      </c>
      <c r="D3177" s="1" t="s">
        <v>2453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3969</v>
      </c>
      <c r="N3177" s="1" t="n">
        <v>4</v>
      </c>
      <c r="O3177" s="1" t="n">
        <v>33.44</v>
      </c>
      <c r="P3177" s="1" t="s">
        <v>2455</v>
      </c>
    </row>
    <row r="3178" customFormat="false" ht="15" hidden="false" customHeight="true" outlineLevel="0" collapsed="false">
      <c r="A3178" s="1" t="n">
        <v>2</v>
      </c>
      <c r="B3178" s="75" t="n">
        <v>46212</v>
      </c>
      <c r="C3178" s="1" t="n">
        <v>1</v>
      </c>
      <c r="D3178" s="1" t="s">
        <v>2453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3970</v>
      </c>
      <c r="N3178" s="1" t="n">
        <v>72</v>
      </c>
      <c r="O3178" s="1" t="n">
        <v>601.92</v>
      </c>
      <c r="P3178" s="1" t="s">
        <v>2455</v>
      </c>
    </row>
    <row r="3179" customFormat="false" ht="15" hidden="false" customHeight="true" outlineLevel="0" collapsed="false">
      <c r="A3179" s="1" t="n">
        <v>2</v>
      </c>
      <c r="B3179" s="75" t="n">
        <v>46212</v>
      </c>
      <c r="C3179" s="1" t="n">
        <v>1</v>
      </c>
      <c r="D3179" s="1" t="s">
        <v>2453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3971</v>
      </c>
      <c r="N3179" s="1" t="n">
        <v>4</v>
      </c>
      <c r="O3179" s="1" t="n">
        <v>33.44</v>
      </c>
      <c r="P3179" s="1" t="s">
        <v>2455</v>
      </c>
    </row>
    <row r="3180" customFormat="false" ht="15" hidden="false" customHeight="true" outlineLevel="0" collapsed="false">
      <c r="A3180" s="1" t="n">
        <v>2</v>
      </c>
      <c r="B3180" s="75" t="n">
        <v>46212</v>
      </c>
      <c r="C3180" s="1" t="n">
        <v>1</v>
      </c>
      <c r="D3180" s="1" t="s">
        <v>2453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3972</v>
      </c>
      <c r="N3180" s="1" t="n">
        <v>4</v>
      </c>
      <c r="O3180" s="1" t="n">
        <v>57.6</v>
      </c>
      <c r="P3180" s="1" t="s">
        <v>2455</v>
      </c>
    </row>
    <row r="3181" customFormat="false" ht="15" hidden="false" customHeight="true" outlineLevel="0" collapsed="false">
      <c r="A3181" s="1" t="n">
        <v>2</v>
      </c>
      <c r="B3181" s="75" t="n">
        <v>46212</v>
      </c>
      <c r="C3181" s="1" t="n">
        <v>6</v>
      </c>
      <c r="D3181" s="1" t="s">
        <v>2564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2497</v>
      </c>
      <c r="N3181" s="1" t="n">
        <v>2.758</v>
      </c>
      <c r="O3181" s="1" t="n">
        <v>11.446</v>
      </c>
      <c r="P3181" s="1" t="s">
        <v>2455</v>
      </c>
    </row>
    <row r="3182" customFormat="false" ht="15" hidden="false" customHeight="true" outlineLevel="0" collapsed="false">
      <c r="A3182" s="1" t="n">
        <v>2</v>
      </c>
      <c r="B3182" s="75" t="n">
        <v>46212</v>
      </c>
      <c r="C3182" s="1" t="n">
        <v>6</v>
      </c>
      <c r="D3182" s="1" t="s">
        <v>2564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3356</v>
      </c>
      <c r="N3182" s="1" t="n">
        <v>19.905</v>
      </c>
      <c r="O3182" s="1" t="n">
        <v>82.606</v>
      </c>
      <c r="P3182" s="1" t="s">
        <v>2455</v>
      </c>
    </row>
    <row r="3183" customFormat="false" ht="15" hidden="false" customHeight="true" outlineLevel="0" collapsed="false">
      <c r="A3183" s="1" t="n">
        <v>2</v>
      </c>
      <c r="B3183" s="75" t="n">
        <v>46212</v>
      </c>
      <c r="C3183" s="1" t="n">
        <v>6</v>
      </c>
      <c r="D3183" s="1" t="s">
        <v>2564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3973</v>
      </c>
      <c r="N3183" s="1" t="n">
        <v>2.784</v>
      </c>
      <c r="O3183" s="1" t="n">
        <v>11.554</v>
      </c>
      <c r="P3183" s="1" t="s">
        <v>2455</v>
      </c>
    </row>
    <row r="3184" customFormat="false" ht="15" hidden="false" customHeight="true" outlineLevel="0" collapsed="false">
      <c r="A3184" s="1" t="n">
        <v>2</v>
      </c>
      <c r="B3184" s="75" t="n">
        <v>46212</v>
      </c>
      <c r="C3184" s="1" t="n">
        <v>6</v>
      </c>
      <c r="D3184" s="1" t="s">
        <v>2564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3974</v>
      </c>
      <c r="N3184" s="1" t="n">
        <v>2.916</v>
      </c>
      <c r="O3184" s="1" t="n">
        <v>12.101</v>
      </c>
      <c r="P3184" s="1" t="s">
        <v>2455</v>
      </c>
    </row>
    <row r="3185" customFormat="false" ht="15" hidden="false" customHeight="true" outlineLevel="0" collapsed="false">
      <c r="A3185" s="1" t="n">
        <v>2</v>
      </c>
      <c r="B3185" s="75" t="n">
        <v>46212</v>
      </c>
      <c r="C3185" s="1" t="n">
        <v>6</v>
      </c>
      <c r="D3185" s="1" t="s">
        <v>2564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3975</v>
      </c>
      <c r="N3185" s="1" t="n">
        <v>17.64</v>
      </c>
      <c r="O3185" s="1" t="n">
        <v>70.56</v>
      </c>
      <c r="P3185" s="1" t="s">
        <v>2455</v>
      </c>
    </row>
    <row r="3186" customFormat="false" ht="15" hidden="false" customHeight="true" outlineLevel="0" collapsed="false">
      <c r="A3186" s="1" t="n">
        <v>2</v>
      </c>
      <c r="B3186" s="75" t="n">
        <v>46212</v>
      </c>
      <c r="C3186" s="1" t="n">
        <v>6</v>
      </c>
      <c r="D3186" s="1" t="s">
        <v>2564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3976</v>
      </c>
      <c r="N3186" s="1" t="n">
        <v>19.86</v>
      </c>
      <c r="O3186" s="1" t="n">
        <v>79.44</v>
      </c>
      <c r="P3186" s="1" t="s">
        <v>2455</v>
      </c>
    </row>
    <row r="3187" customFormat="false" ht="15" hidden="false" customHeight="true" outlineLevel="0" collapsed="false">
      <c r="A3187" s="1" t="n">
        <v>2</v>
      </c>
      <c r="B3187" s="75" t="n">
        <v>46212</v>
      </c>
      <c r="C3187" s="1" t="n">
        <v>6</v>
      </c>
      <c r="D3187" s="1" t="s">
        <v>2564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2507</v>
      </c>
      <c r="N3187" s="1" t="n">
        <v>0.686</v>
      </c>
      <c r="O3187" s="1" t="n">
        <v>1.029</v>
      </c>
      <c r="P3187" s="1" t="s">
        <v>2455</v>
      </c>
    </row>
    <row r="3188" customFormat="false" ht="15" hidden="false" customHeight="true" outlineLevel="0" collapsed="false">
      <c r="A3188" s="1" t="n">
        <v>2</v>
      </c>
      <c r="B3188" s="75" t="n">
        <v>46212</v>
      </c>
      <c r="C3188" s="1" t="n">
        <v>6</v>
      </c>
      <c r="D3188" s="1" t="s">
        <v>2564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3977</v>
      </c>
      <c r="N3188" s="1" t="n">
        <v>10.616</v>
      </c>
      <c r="O3188" s="1" t="n">
        <v>21.264</v>
      </c>
      <c r="P3188" s="1" t="s">
        <v>2455</v>
      </c>
    </row>
    <row r="3189" customFormat="false" ht="15" hidden="false" customHeight="true" outlineLevel="0" collapsed="false">
      <c r="A3189" s="1" t="n">
        <v>2</v>
      </c>
      <c r="B3189" s="75" t="n">
        <v>46212</v>
      </c>
      <c r="C3189" s="1" t="n">
        <v>6</v>
      </c>
      <c r="D3189" s="1" t="s">
        <v>2564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2545</v>
      </c>
      <c r="N3189" s="1" t="n">
        <v>15</v>
      </c>
      <c r="O3189" s="1" t="n">
        <v>210</v>
      </c>
      <c r="P3189" s="1" t="s">
        <v>2455</v>
      </c>
    </row>
    <row r="3190" customFormat="false" ht="15" hidden="false" customHeight="true" outlineLevel="0" collapsed="false">
      <c r="A3190" s="1" t="n">
        <v>2</v>
      </c>
      <c r="B3190" s="75" t="n">
        <v>46212</v>
      </c>
      <c r="C3190" s="1" t="n">
        <v>11</v>
      </c>
      <c r="D3190" s="1" t="s">
        <v>2482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3978</v>
      </c>
      <c r="N3190" s="1" t="n">
        <v>24</v>
      </c>
      <c r="O3190" s="1" t="n">
        <v>40.8</v>
      </c>
      <c r="P3190" s="1" t="s">
        <v>2455</v>
      </c>
    </row>
    <row r="3191" customFormat="false" ht="15" hidden="false" customHeight="true" outlineLevel="0" collapsed="false">
      <c r="A3191" s="1" t="n">
        <v>2</v>
      </c>
      <c r="B3191" s="75" t="n">
        <v>46212</v>
      </c>
      <c r="C3191" s="1" t="n">
        <v>11</v>
      </c>
      <c r="D3191" s="1" t="s">
        <v>2482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3979</v>
      </c>
      <c r="N3191" s="1" t="n">
        <v>2</v>
      </c>
      <c r="O3191" s="1" t="n">
        <v>66.94</v>
      </c>
      <c r="P3191" s="1" t="s">
        <v>2455</v>
      </c>
    </row>
    <row r="3192" customFormat="false" ht="15" hidden="false" customHeight="true" outlineLevel="0" collapsed="false">
      <c r="A3192" s="1" t="n">
        <v>2</v>
      </c>
      <c r="B3192" s="75" t="n">
        <v>46212</v>
      </c>
      <c r="C3192" s="1" t="n">
        <v>11</v>
      </c>
      <c r="D3192" s="1" t="s">
        <v>2482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3980</v>
      </c>
      <c r="N3192" s="1" t="n">
        <v>24</v>
      </c>
      <c r="O3192" s="1" t="n">
        <v>152.38</v>
      </c>
      <c r="P3192" s="1" t="s">
        <v>2455</v>
      </c>
    </row>
    <row r="3193" customFormat="false" ht="15" hidden="false" customHeight="true" outlineLevel="0" collapsed="false">
      <c r="A3193" s="1" t="n">
        <v>2</v>
      </c>
      <c r="B3193" s="75" t="n">
        <v>46212</v>
      </c>
      <c r="C3193" s="1" t="n">
        <v>11</v>
      </c>
      <c r="D3193" s="1" t="s">
        <v>2482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3980</v>
      </c>
      <c r="N3193" s="1" t="n">
        <v>12</v>
      </c>
      <c r="O3193" s="1" t="n">
        <v>74.88</v>
      </c>
      <c r="P3193" s="1" t="s">
        <v>2455</v>
      </c>
    </row>
    <row r="3194" customFormat="false" ht="15" hidden="false" customHeight="true" outlineLevel="0" collapsed="false">
      <c r="A3194" s="1" t="n">
        <v>2</v>
      </c>
      <c r="B3194" s="75" t="n">
        <v>46212</v>
      </c>
      <c r="C3194" s="1" t="n">
        <v>22</v>
      </c>
      <c r="D3194" s="1" t="s">
        <v>2490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2491</v>
      </c>
      <c r="N3194" s="1" t="n">
        <v>2.468</v>
      </c>
      <c r="O3194" s="1" t="n">
        <v>51.34</v>
      </c>
      <c r="P3194" s="1" t="s">
        <v>2455</v>
      </c>
    </row>
    <row r="3195" customFormat="false" ht="15" hidden="false" customHeight="true" outlineLevel="0" collapsed="false">
      <c r="A3195" s="1" t="n">
        <v>2</v>
      </c>
      <c r="B3195" s="75" t="n">
        <v>46212</v>
      </c>
      <c r="C3195" s="1" t="n">
        <v>22</v>
      </c>
      <c r="D3195" s="1" t="s">
        <v>2490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2491</v>
      </c>
      <c r="N3195" s="1" t="n">
        <v>3.146</v>
      </c>
      <c r="O3195" s="1" t="n">
        <v>51.37</v>
      </c>
      <c r="P3195" s="1" t="s">
        <v>2455</v>
      </c>
    </row>
    <row r="3196" customFormat="false" ht="15" hidden="false" customHeight="true" outlineLevel="0" collapsed="false">
      <c r="A3196" s="1" t="n">
        <v>2</v>
      </c>
      <c r="B3196" s="75" t="n">
        <v>46212</v>
      </c>
      <c r="C3196" s="1" t="n">
        <v>22</v>
      </c>
      <c r="D3196" s="1" t="s">
        <v>2490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2492</v>
      </c>
      <c r="N3196" s="1" t="n">
        <v>11.69</v>
      </c>
      <c r="O3196" s="1" t="n">
        <v>263.48</v>
      </c>
      <c r="P3196" s="1" t="s">
        <v>2455</v>
      </c>
    </row>
    <row r="3197" customFormat="false" ht="15" hidden="false" customHeight="true" outlineLevel="0" collapsed="false">
      <c r="A3197" s="1" t="n">
        <v>2</v>
      </c>
      <c r="B3197" s="75" t="n">
        <v>46212</v>
      </c>
      <c r="C3197" s="1" t="n">
        <v>22</v>
      </c>
      <c r="D3197" s="1" t="s">
        <v>2490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2493</v>
      </c>
      <c r="N3197" s="1" t="n">
        <v>22.13</v>
      </c>
      <c r="O3197" s="1" t="n">
        <v>575.54</v>
      </c>
      <c r="P3197" s="1" t="s">
        <v>2455</v>
      </c>
    </row>
    <row r="3198" customFormat="false" ht="15" hidden="false" customHeight="true" outlineLevel="0" collapsed="false">
      <c r="A3198" s="1" t="n">
        <v>2</v>
      </c>
      <c r="B3198" s="75" t="n">
        <v>46212</v>
      </c>
      <c r="C3198" s="1" t="n">
        <v>22</v>
      </c>
      <c r="D3198" s="1" t="s">
        <v>2490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2494</v>
      </c>
      <c r="N3198" s="1" t="n">
        <v>13.18</v>
      </c>
      <c r="O3198" s="1" t="n">
        <v>365.64</v>
      </c>
      <c r="P3198" s="1" t="s">
        <v>2455</v>
      </c>
    </row>
    <row r="3199" customFormat="false" ht="15" hidden="false" customHeight="true" outlineLevel="0" collapsed="false">
      <c r="A3199" s="1" t="n">
        <v>2</v>
      </c>
      <c r="B3199" s="75" t="n">
        <v>46212</v>
      </c>
      <c r="C3199" s="1" t="n">
        <v>22</v>
      </c>
      <c r="D3199" s="1" t="s">
        <v>2490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2495</v>
      </c>
      <c r="N3199" s="1" t="n">
        <v>1.466</v>
      </c>
      <c r="O3199" s="1" t="n">
        <v>35.58</v>
      </c>
      <c r="P3199" s="1" t="s">
        <v>2455</v>
      </c>
    </row>
    <row r="3200" customFormat="false" ht="15" hidden="false" customHeight="true" outlineLevel="0" collapsed="false">
      <c r="A3200" s="1" t="n">
        <v>2</v>
      </c>
      <c r="B3200" s="75" t="n">
        <v>46212</v>
      </c>
      <c r="C3200" s="1" t="n">
        <v>22</v>
      </c>
      <c r="D3200" s="1" t="s">
        <v>2490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2495</v>
      </c>
      <c r="N3200" s="1" t="n">
        <v>10.325</v>
      </c>
      <c r="O3200" s="1" t="n">
        <v>196.72</v>
      </c>
      <c r="P3200" s="1" t="s">
        <v>2455</v>
      </c>
    </row>
    <row r="3201" customFormat="false" ht="15" hidden="false" customHeight="true" outlineLevel="0" collapsed="false">
      <c r="A3201" s="1" t="n">
        <v>2</v>
      </c>
      <c r="B3201" s="75" t="n">
        <v>46212</v>
      </c>
      <c r="C3201" s="1" t="n">
        <v>22</v>
      </c>
      <c r="D3201" s="1" t="s">
        <v>2490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2593</v>
      </c>
      <c r="N3201" s="1" t="n">
        <v>0.692</v>
      </c>
      <c r="O3201" s="1" t="n">
        <v>18</v>
      </c>
      <c r="P3201" s="1" t="s">
        <v>2455</v>
      </c>
    </row>
    <row r="3202" customFormat="false" ht="15" hidden="false" customHeight="true" outlineLevel="0" collapsed="false">
      <c r="A3202" s="1" t="n">
        <v>2</v>
      </c>
      <c r="B3202" s="75" t="n">
        <v>46212</v>
      </c>
      <c r="C3202" s="1" t="n">
        <v>22</v>
      </c>
      <c r="D3202" s="1" t="s">
        <v>2490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2496</v>
      </c>
      <c r="N3202" s="1" t="n">
        <v>2.292</v>
      </c>
      <c r="O3202" s="1" t="n">
        <v>53.03</v>
      </c>
      <c r="P3202" s="1" t="s">
        <v>2455</v>
      </c>
    </row>
    <row r="3203" customFormat="false" ht="15" hidden="false" customHeight="true" outlineLevel="0" collapsed="false">
      <c r="A3203" s="1" t="n">
        <v>2</v>
      </c>
      <c r="B3203" s="75" t="n">
        <v>46212</v>
      </c>
      <c r="C3203" s="1" t="n">
        <v>22</v>
      </c>
      <c r="D3203" s="1" t="s">
        <v>2490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2497</v>
      </c>
      <c r="N3203" s="1" t="n">
        <v>2.608</v>
      </c>
      <c r="O3203" s="1" t="n">
        <v>67.83</v>
      </c>
      <c r="P3203" s="1" t="s">
        <v>2455</v>
      </c>
    </row>
    <row r="3204" customFormat="false" ht="15" hidden="false" customHeight="true" outlineLevel="0" collapsed="false">
      <c r="A3204" s="1" t="n">
        <v>2</v>
      </c>
      <c r="B3204" s="75" t="n">
        <v>46212</v>
      </c>
      <c r="C3204" s="1" t="n">
        <v>22</v>
      </c>
      <c r="D3204" s="1" t="s">
        <v>2490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2497</v>
      </c>
      <c r="N3204" s="1" t="n">
        <v>1.988</v>
      </c>
      <c r="O3204" s="1" t="n">
        <v>40.58</v>
      </c>
      <c r="P3204" s="1" t="s">
        <v>2455</v>
      </c>
    </row>
    <row r="3205" customFormat="false" ht="15" hidden="false" customHeight="true" outlineLevel="0" collapsed="false">
      <c r="A3205" s="1" t="n">
        <v>2</v>
      </c>
      <c r="B3205" s="75" t="n">
        <v>46212</v>
      </c>
      <c r="C3205" s="1" t="n">
        <v>22</v>
      </c>
      <c r="D3205" s="1" t="s">
        <v>2490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2498</v>
      </c>
      <c r="N3205" s="1" t="n">
        <v>11.955</v>
      </c>
      <c r="O3205" s="1" t="n">
        <v>317.29</v>
      </c>
      <c r="P3205" s="1" t="s">
        <v>2455</v>
      </c>
    </row>
    <row r="3206" customFormat="false" ht="15" hidden="false" customHeight="true" outlineLevel="0" collapsed="false">
      <c r="A3206" s="1" t="n">
        <v>2</v>
      </c>
      <c r="B3206" s="75" t="n">
        <v>46212</v>
      </c>
      <c r="C3206" s="1" t="n">
        <v>22</v>
      </c>
      <c r="D3206" s="1" t="s">
        <v>2490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2499</v>
      </c>
      <c r="N3206" s="1" t="n">
        <v>8.565</v>
      </c>
      <c r="O3206" s="1" t="n">
        <v>256.47</v>
      </c>
      <c r="P3206" s="1" t="s">
        <v>2455</v>
      </c>
    </row>
    <row r="3207" customFormat="false" ht="15" hidden="false" customHeight="true" outlineLevel="0" collapsed="false">
      <c r="A3207" s="1" t="n">
        <v>2</v>
      </c>
      <c r="B3207" s="75" t="n">
        <v>46212</v>
      </c>
      <c r="C3207" s="1" t="n">
        <v>22</v>
      </c>
      <c r="D3207" s="1" t="s">
        <v>2490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2500</v>
      </c>
      <c r="N3207" s="1" t="n">
        <v>6.35</v>
      </c>
      <c r="O3207" s="1" t="n">
        <v>216.08</v>
      </c>
      <c r="P3207" s="1" t="s">
        <v>2455</v>
      </c>
    </row>
    <row r="3208" customFormat="false" ht="15" hidden="false" customHeight="true" outlineLevel="0" collapsed="false">
      <c r="A3208" s="1" t="n">
        <v>2</v>
      </c>
      <c r="B3208" s="75" t="n">
        <v>46212</v>
      </c>
      <c r="C3208" s="1" t="n">
        <v>22</v>
      </c>
      <c r="D3208" s="1" t="s">
        <v>2490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2501</v>
      </c>
      <c r="N3208" s="1" t="n">
        <v>9.865</v>
      </c>
      <c r="O3208" s="1" t="n">
        <v>355.83</v>
      </c>
      <c r="P3208" s="1" t="s">
        <v>2455</v>
      </c>
    </row>
    <row r="3209" customFormat="false" ht="15" hidden="false" customHeight="true" outlineLevel="0" collapsed="false">
      <c r="A3209" s="1" t="n">
        <v>2</v>
      </c>
      <c r="B3209" s="75" t="n">
        <v>46212</v>
      </c>
      <c r="C3209" s="1" t="n">
        <v>22</v>
      </c>
      <c r="D3209" s="1" t="s">
        <v>2490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2502</v>
      </c>
      <c r="N3209" s="1" t="n">
        <v>4.672</v>
      </c>
      <c r="O3209" s="1" t="n">
        <v>171.7</v>
      </c>
      <c r="P3209" s="1" t="s">
        <v>2455</v>
      </c>
    </row>
    <row r="3210" customFormat="false" ht="15" hidden="false" customHeight="true" outlineLevel="0" collapsed="false">
      <c r="A3210" s="1" t="n">
        <v>2</v>
      </c>
      <c r="B3210" s="75" t="n">
        <v>46212</v>
      </c>
      <c r="C3210" s="1" t="n">
        <v>22</v>
      </c>
      <c r="D3210" s="1" t="s">
        <v>2490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2503</v>
      </c>
      <c r="N3210" s="1" t="n">
        <v>1.558</v>
      </c>
      <c r="O3210" s="1" t="n">
        <v>50.9</v>
      </c>
      <c r="P3210" s="1" t="s">
        <v>2455</v>
      </c>
    </row>
    <row r="3211" customFormat="false" ht="15" hidden="false" customHeight="true" outlineLevel="0" collapsed="false">
      <c r="A3211" s="1" t="n">
        <v>2</v>
      </c>
      <c r="B3211" s="75" t="n">
        <v>46212</v>
      </c>
      <c r="C3211" s="1" t="n">
        <v>22</v>
      </c>
      <c r="D3211" s="1" t="s">
        <v>2490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2504</v>
      </c>
      <c r="N3211" s="1" t="n">
        <v>2.728</v>
      </c>
      <c r="O3211" s="1" t="n">
        <v>129.97</v>
      </c>
      <c r="P3211" s="1" t="s">
        <v>2455</v>
      </c>
    </row>
    <row r="3212" customFormat="false" ht="15" hidden="false" customHeight="true" outlineLevel="0" collapsed="false">
      <c r="A3212" s="1" t="n">
        <v>2</v>
      </c>
      <c r="B3212" s="75" t="n">
        <v>46212</v>
      </c>
      <c r="C3212" s="1" t="n">
        <v>22</v>
      </c>
      <c r="D3212" s="1" t="s">
        <v>2490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2505</v>
      </c>
      <c r="N3212" s="1" t="n">
        <v>1.316</v>
      </c>
      <c r="O3212" s="1" t="n">
        <v>62.7</v>
      </c>
      <c r="P3212" s="1" t="s">
        <v>2455</v>
      </c>
    </row>
    <row r="3213" customFormat="false" ht="15" hidden="false" customHeight="true" outlineLevel="0" collapsed="false">
      <c r="A3213" s="1" t="n">
        <v>2</v>
      </c>
      <c r="B3213" s="75" t="n">
        <v>46212</v>
      </c>
      <c r="C3213" s="1" t="n">
        <v>22</v>
      </c>
      <c r="D3213" s="1" t="s">
        <v>2490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3790</v>
      </c>
      <c r="N3213" s="1" t="n">
        <v>3.696</v>
      </c>
      <c r="O3213" s="1" t="n">
        <v>134.59</v>
      </c>
      <c r="P3213" s="1" t="s">
        <v>2455</v>
      </c>
    </row>
    <row r="3214" customFormat="false" ht="15" hidden="false" customHeight="true" outlineLevel="0" collapsed="false">
      <c r="A3214" s="1" t="n">
        <v>2</v>
      </c>
      <c r="B3214" s="75" t="n">
        <v>46212</v>
      </c>
      <c r="C3214" s="1" t="n">
        <v>22</v>
      </c>
      <c r="D3214" s="1" t="s">
        <v>2490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2673</v>
      </c>
      <c r="N3214" s="1" t="n">
        <v>1.11</v>
      </c>
      <c r="O3214" s="1" t="n">
        <v>22.66</v>
      </c>
      <c r="P3214" s="1" t="s">
        <v>2455</v>
      </c>
    </row>
    <row r="3215" customFormat="false" ht="15" hidden="false" customHeight="true" outlineLevel="0" collapsed="false">
      <c r="A3215" s="1" t="n">
        <v>2</v>
      </c>
      <c r="B3215" s="75" t="n">
        <v>46212</v>
      </c>
      <c r="C3215" s="1" t="n">
        <v>22</v>
      </c>
      <c r="D3215" s="1" t="s">
        <v>2490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2594</v>
      </c>
      <c r="N3215" s="1" t="n">
        <v>2.222</v>
      </c>
      <c r="O3215" s="1" t="n">
        <v>61.64</v>
      </c>
      <c r="P3215" s="1" t="s">
        <v>2455</v>
      </c>
    </row>
    <row r="3216" customFormat="false" ht="15" hidden="false" customHeight="true" outlineLevel="0" collapsed="false">
      <c r="A3216" s="1" t="n">
        <v>2</v>
      </c>
      <c r="B3216" s="75" t="n">
        <v>46212</v>
      </c>
      <c r="C3216" s="1" t="n">
        <v>22</v>
      </c>
      <c r="D3216" s="1" t="s">
        <v>2490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2506</v>
      </c>
      <c r="N3216" s="1" t="n">
        <v>0.748</v>
      </c>
      <c r="O3216" s="1" t="n">
        <v>22.4</v>
      </c>
      <c r="P3216" s="1" t="s">
        <v>2455</v>
      </c>
    </row>
    <row r="3217" customFormat="false" ht="15" hidden="false" customHeight="true" outlineLevel="0" collapsed="false">
      <c r="A3217" s="1" t="n">
        <v>2</v>
      </c>
      <c r="B3217" s="75" t="n">
        <v>46212</v>
      </c>
      <c r="C3217" s="1" t="n">
        <v>22</v>
      </c>
      <c r="D3217" s="1" t="s">
        <v>2490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2507</v>
      </c>
      <c r="N3217" s="1" t="n">
        <v>0.889</v>
      </c>
      <c r="O3217" s="1" t="n">
        <v>1.81</v>
      </c>
      <c r="P3217" s="1" t="s">
        <v>2455</v>
      </c>
    </row>
    <row r="3218" customFormat="false" ht="15" hidden="false" customHeight="true" outlineLevel="0" collapsed="false">
      <c r="A3218" s="1" t="n">
        <v>2</v>
      </c>
      <c r="B3218" s="75" t="n">
        <v>46212</v>
      </c>
      <c r="C3218" s="1" t="n">
        <v>22</v>
      </c>
      <c r="D3218" s="1" t="s">
        <v>2490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3791</v>
      </c>
      <c r="N3218" s="1" t="n">
        <v>3.204</v>
      </c>
      <c r="O3218" s="1" t="n">
        <v>13.86</v>
      </c>
      <c r="P3218" s="1" t="s">
        <v>2455</v>
      </c>
    </row>
    <row r="3219" customFormat="false" ht="15" hidden="false" customHeight="true" outlineLevel="0" collapsed="false">
      <c r="A3219" s="1" t="n">
        <v>2</v>
      </c>
      <c r="B3219" s="75" t="n">
        <v>46212</v>
      </c>
      <c r="C3219" s="1" t="n">
        <v>22</v>
      </c>
      <c r="D3219" s="1" t="s">
        <v>2490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3791</v>
      </c>
      <c r="N3219" s="1" t="n">
        <v>12.285</v>
      </c>
      <c r="O3219" s="1" t="n">
        <v>41.73</v>
      </c>
      <c r="P3219" s="1" t="s">
        <v>2455</v>
      </c>
    </row>
    <row r="3220" customFormat="false" ht="15" hidden="false" customHeight="true" outlineLevel="0" collapsed="false">
      <c r="A3220" s="1" t="n">
        <v>2</v>
      </c>
      <c r="B3220" s="75" t="n">
        <v>46212</v>
      </c>
      <c r="C3220" s="1" t="n">
        <v>22</v>
      </c>
      <c r="D3220" s="1" t="s">
        <v>2490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2509</v>
      </c>
      <c r="N3220" s="1" t="n">
        <v>0.144</v>
      </c>
      <c r="O3220" s="1" t="n">
        <v>0</v>
      </c>
      <c r="P3220" s="1" t="s">
        <v>2455</v>
      </c>
    </row>
    <row r="3221" customFormat="false" ht="15" hidden="false" customHeight="true" outlineLevel="0" collapsed="false">
      <c r="A3221" s="1" t="n">
        <v>2</v>
      </c>
      <c r="B3221" s="75" t="n">
        <v>46212</v>
      </c>
      <c r="C3221" s="1" t="n">
        <v>22</v>
      </c>
      <c r="D3221" s="1" t="s">
        <v>2490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2674</v>
      </c>
      <c r="N3221" s="1" t="n">
        <v>2.308</v>
      </c>
      <c r="O3221" s="1" t="n">
        <v>61.26</v>
      </c>
      <c r="P3221" s="1" t="s">
        <v>2455</v>
      </c>
    </row>
    <row r="3222" customFormat="false" ht="15" hidden="false" customHeight="true" outlineLevel="0" collapsed="false">
      <c r="A3222" s="1" t="n">
        <v>2</v>
      </c>
      <c r="B3222" s="75" t="n">
        <v>46212</v>
      </c>
      <c r="C3222" s="1" t="n">
        <v>100</v>
      </c>
      <c r="D3222" s="1" t="s">
        <v>2510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2491</v>
      </c>
      <c r="N3222" s="1" t="n">
        <v>2.468</v>
      </c>
      <c r="O3222" s="1" t="n">
        <v>51.34</v>
      </c>
      <c r="P3222" s="1" t="s">
        <v>2455</v>
      </c>
    </row>
    <row r="3223" customFormat="false" ht="15" hidden="false" customHeight="true" outlineLevel="0" collapsed="false">
      <c r="A3223" s="1" t="n">
        <v>2</v>
      </c>
      <c r="B3223" s="75" t="n">
        <v>46212</v>
      </c>
      <c r="C3223" s="1" t="n">
        <v>100</v>
      </c>
      <c r="D3223" s="1" t="s">
        <v>2510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2492</v>
      </c>
      <c r="N3223" s="1" t="n">
        <v>11.69</v>
      </c>
      <c r="O3223" s="1" t="n">
        <v>263.48</v>
      </c>
      <c r="P3223" s="1" t="s">
        <v>2455</v>
      </c>
    </row>
    <row r="3224" customFormat="false" ht="15" hidden="false" customHeight="true" outlineLevel="0" collapsed="false">
      <c r="A3224" s="1" t="n">
        <v>2</v>
      </c>
      <c r="B3224" s="75" t="n">
        <v>46212</v>
      </c>
      <c r="C3224" s="1" t="n">
        <v>100</v>
      </c>
      <c r="D3224" s="1" t="s">
        <v>2510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2493</v>
      </c>
      <c r="N3224" s="1" t="n">
        <v>22.13</v>
      </c>
      <c r="O3224" s="1" t="n">
        <v>575.54</v>
      </c>
      <c r="P3224" s="1" t="s">
        <v>2455</v>
      </c>
    </row>
    <row r="3225" customFormat="false" ht="15" hidden="false" customHeight="true" outlineLevel="0" collapsed="false">
      <c r="A3225" s="1" t="n">
        <v>2</v>
      </c>
      <c r="B3225" s="75" t="n">
        <v>46212</v>
      </c>
      <c r="C3225" s="1" t="n">
        <v>100</v>
      </c>
      <c r="D3225" s="1" t="s">
        <v>2510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2494</v>
      </c>
      <c r="N3225" s="1" t="n">
        <v>13.18</v>
      </c>
      <c r="O3225" s="1" t="n">
        <v>365.64</v>
      </c>
      <c r="P3225" s="1" t="s">
        <v>2455</v>
      </c>
    </row>
    <row r="3226" customFormat="false" ht="15" hidden="false" customHeight="true" outlineLevel="0" collapsed="false">
      <c r="A3226" s="1" t="n">
        <v>2</v>
      </c>
      <c r="B3226" s="75" t="n">
        <v>46212</v>
      </c>
      <c r="C3226" s="1" t="n">
        <v>100</v>
      </c>
      <c r="D3226" s="1" t="s">
        <v>2510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2495</v>
      </c>
      <c r="N3226" s="1" t="n">
        <v>1.466</v>
      </c>
      <c r="O3226" s="1" t="n">
        <v>35.58</v>
      </c>
      <c r="P3226" s="1" t="s">
        <v>2455</v>
      </c>
    </row>
    <row r="3227" customFormat="false" ht="15" hidden="false" customHeight="true" outlineLevel="0" collapsed="false">
      <c r="A3227" s="1" t="n">
        <v>2</v>
      </c>
      <c r="B3227" s="75" t="n">
        <v>46212</v>
      </c>
      <c r="C3227" s="1" t="n">
        <v>100</v>
      </c>
      <c r="D3227" s="1" t="s">
        <v>2510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2593</v>
      </c>
      <c r="N3227" s="1" t="n">
        <v>0.692</v>
      </c>
      <c r="O3227" s="1" t="n">
        <v>18</v>
      </c>
      <c r="P3227" s="1" t="s">
        <v>2455</v>
      </c>
    </row>
    <row r="3228" customFormat="false" ht="15" hidden="false" customHeight="true" outlineLevel="0" collapsed="false">
      <c r="A3228" s="1" t="n">
        <v>2</v>
      </c>
      <c r="B3228" s="75" t="n">
        <v>46212</v>
      </c>
      <c r="C3228" s="1" t="n">
        <v>100</v>
      </c>
      <c r="D3228" s="1" t="s">
        <v>2510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2497</v>
      </c>
      <c r="N3228" s="1" t="n">
        <v>2.608</v>
      </c>
      <c r="O3228" s="1" t="n">
        <v>67.83</v>
      </c>
      <c r="P3228" s="1" t="s">
        <v>2455</v>
      </c>
    </row>
    <row r="3229" customFormat="false" ht="15" hidden="false" customHeight="true" outlineLevel="0" collapsed="false">
      <c r="A3229" s="1" t="n">
        <v>2</v>
      </c>
      <c r="B3229" s="75" t="n">
        <v>46212</v>
      </c>
      <c r="C3229" s="1" t="n">
        <v>100</v>
      </c>
      <c r="D3229" s="1" t="s">
        <v>2510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3790</v>
      </c>
      <c r="N3229" s="1" t="n">
        <v>3.696</v>
      </c>
      <c r="O3229" s="1" t="n">
        <v>134.59</v>
      </c>
      <c r="P3229" s="1" t="s">
        <v>2455</v>
      </c>
    </row>
    <row r="3230" customFormat="false" ht="15" hidden="false" customHeight="true" outlineLevel="0" collapsed="false">
      <c r="A3230" s="1" t="n">
        <v>2</v>
      </c>
      <c r="B3230" s="75" t="n">
        <v>46212</v>
      </c>
      <c r="C3230" s="1" t="n">
        <v>100</v>
      </c>
      <c r="D3230" s="1" t="s">
        <v>2510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2594</v>
      </c>
      <c r="N3230" s="1" t="n">
        <v>2.222</v>
      </c>
      <c r="O3230" s="1" t="n">
        <v>61.64</v>
      </c>
      <c r="P3230" s="1" t="s">
        <v>2455</v>
      </c>
    </row>
    <row r="3231" customFormat="false" ht="15" hidden="false" customHeight="true" outlineLevel="0" collapsed="false">
      <c r="A3231" s="1" t="n">
        <v>2</v>
      </c>
      <c r="B3231" s="75" t="n">
        <v>46212</v>
      </c>
      <c r="C3231" s="1" t="n">
        <v>100</v>
      </c>
      <c r="D3231" s="1" t="s">
        <v>2510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3791</v>
      </c>
      <c r="N3231" s="1" t="n">
        <v>3.204</v>
      </c>
      <c r="O3231" s="1" t="n">
        <v>13.86</v>
      </c>
      <c r="P3231" s="1" t="s">
        <v>2455</v>
      </c>
    </row>
    <row r="3232" customFormat="false" ht="15" hidden="false" customHeight="true" outlineLevel="0" collapsed="false">
      <c r="A3232" s="1" t="n">
        <v>2</v>
      </c>
      <c r="B3232" s="75" t="n">
        <v>46212</v>
      </c>
      <c r="C3232" s="1" t="n">
        <v>100</v>
      </c>
      <c r="D3232" s="1" t="s">
        <v>2510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2509</v>
      </c>
      <c r="N3232" s="1" t="n">
        <v>0.144</v>
      </c>
      <c r="O3232" s="1" t="n">
        <v>0</v>
      </c>
      <c r="P3232" s="1" t="s">
        <v>2455</v>
      </c>
    </row>
    <row r="3233" customFormat="false" ht="15" hidden="false" customHeight="true" outlineLevel="0" collapsed="false">
      <c r="A3233" s="1" t="n">
        <v>2</v>
      </c>
      <c r="B3233" s="75" t="n">
        <v>46212</v>
      </c>
      <c r="C3233" s="1" t="n">
        <v>100</v>
      </c>
      <c r="D3233" s="1" t="s">
        <v>2510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2491</v>
      </c>
      <c r="N3233" s="1" t="n">
        <v>3.146</v>
      </c>
      <c r="O3233" s="1" t="n">
        <v>51.37</v>
      </c>
      <c r="P3233" s="1" t="s">
        <v>2455</v>
      </c>
    </row>
    <row r="3234" customFormat="false" ht="15" hidden="false" customHeight="true" outlineLevel="0" collapsed="false">
      <c r="A3234" s="1" t="n">
        <v>2</v>
      </c>
      <c r="B3234" s="75" t="n">
        <v>46212</v>
      </c>
      <c r="C3234" s="1" t="n">
        <v>100</v>
      </c>
      <c r="D3234" s="1" t="s">
        <v>2510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2495</v>
      </c>
      <c r="N3234" s="1" t="n">
        <v>10.325</v>
      </c>
      <c r="O3234" s="1" t="n">
        <v>196.72</v>
      </c>
      <c r="P3234" s="1" t="s">
        <v>2455</v>
      </c>
    </row>
    <row r="3235" customFormat="false" ht="15" hidden="false" customHeight="true" outlineLevel="0" collapsed="false">
      <c r="A3235" s="1" t="n">
        <v>2</v>
      </c>
      <c r="B3235" s="75" t="n">
        <v>46212</v>
      </c>
      <c r="C3235" s="1" t="n">
        <v>100</v>
      </c>
      <c r="D3235" s="1" t="s">
        <v>2510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2496</v>
      </c>
      <c r="N3235" s="1" t="n">
        <v>2.292</v>
      </c>
      <c r="O3235" s="1" t="n">
        <v>53.03</v>
      </c>
      <c r="P3235" s="1" t="s">
        <v>2455</v>
      </c>
    </row>
    <row r="3236" customFormat="false" ht="15" hidden="false" customHeight="true" outlineLevel="0" collapsed="false">
      <c r="A3236" s="1" t="n">
        <v>2</v>
      </c>
      <c r="B3236" s="75" t="n">
        <v>46212</v>
      </c>
      <c r="C3236" s="1" t="n">
        <v>100</v>
      </c>
      <c r="D3236" s="1" t="s">
        <v>2510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2497</v>
      </c>
      <c r="N3236" s="1" t="n">
        <v>1.988</v>
      </c>
      <c r="O3236" s="1" t="n">
        <v>40.58</v>
      </c>
      <c r="P3236" s="1" t="s">
        <v>2455</v>
      </c>
    </row>
    <row r="3237" customFormat="false" ht="15" hidden="false" customHeight="true" outlineLevel="0" collapsed="false">
      <c r="A3237" s="1" t="n">
        <v>2</v>
      </c>
      <c r="B3237" s="75" t="n">
        <v>46212</v>
      </c>
      <c r="C3237" s="1" t="n">
        <v>100</v>
      </c>
      <c r="D3237" s="1" t="s">
        <v>2510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2498</v>
      </c>
      <c r="N3237" s="1" t="n">
        <v>11.955</v>
      </c>
      <c r="O3237" s="1" t="n">
        <v>317.29</v>
      </c>
      <c r="P3237" s="1" t="s">
        <v>2455</v>
      </c>
    </row>
    <row r="3238" customFormat="false" ht="15" hidden="false" customHeight="true" outlineLevel="0" collapsed="false">
      <c r="A3238" s="1" t="n">
        <v>2</v>
      </c>
      <c r="B3238" s="75" t="n">
        <v>46212</v>
      </c>
      <c r="C3238" s="1" t="n">
        <v>100</v>
      </c>
      <c r="D3238" s="1" t="s">
        <v>2510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2499</v>
      </c>
      <c r="N3238" s="1" t="n">
        <v>8.565</v>
      </c>
      <c r="O3238" s="1" t="n">
        <v>256.47</v>
      </c>
      <c r="P3238" s="1" t="s">
        <v>2455</v>
      </c>
    </row>
    <row r="3239" customFormat="false" ht="15" hidden="false" customHeight="true" outlineLevel="0" collapsed="false">
      <c r="A3239" s="1" t="n">
        <v>2</v>
      </c>
      <c r="B3239" s="75" t="n">
        <v>46212</v>
      </c>
      <c r="C3239" s="1" t="n">
        <v>100</v>
      </c>
      <c r="D3239" s="1" t="s">
        <v>2510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2500</v>
      </c>
      <c r="N3239" s="1" t="n">
        <v>6.35</v>
      </c>
      <c r="O3239" s="1" t="n">
        <v>216.08</v>
      </c>
      <c r="P3239" s="1" t="s">
        <v>2455</v>
      </c>
    </row>
    <row r="3240" customFormat="false" ht="15" hidden="false" customHeight="true" outlineLevel="0" collapsed="false">
      <c r="A3240" s="1" t="n">
        <v>2</v>
      </c>
      <c r="B3240" s="75" t="n">
        <v>46212</v>
      </c>
      <c r="C3240" s="1" t="n">
        <v>100</v>
      </c>
      <c r="D3240" s="1" t="s">
        <v>2510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2501</v>
      </c>
      <c r="N3240" s="1" t="n">
        <v>9.865</v>
      </c>
      <c r="O3240" s="1" t="n">
        <v>355.83</v>
      </c>
      <c r="P3240" s="1" t="s">
        <v>2455</v>
      </c>
    </row>
    <row r="3241" customFormat="false" ht="15" hidden="false" customHeight="true" outlineLevel="0" collapsed="false">
      <c r="A3241" s="1" t="n">
        <v>2</v>
      </c>
      <c r="B3241" s="75" t="n">
        <v>46212</v>
      </c>
      <c r="C3241" s="1" t="n">
        <v>100</v>
      </c>
      <c r="D3241" s="1" t="s">
        <v>2510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2502</v>
      </c>
      <c r="N3241" s="1" t="n">
        <v>4.672</v>
      </c>
      <c r="O3241" s="1" t="n">
        <v>171.7</v>
      </c>
      <c r="P3241" s="1" t="s">
        <v>2455</v>
      </c>
    </row>
    <row r="3242" customFormat="false" ht="15" hidden="false" customHeight="true" outlineLevel="0" collapsed="false">
      <c r="A3242" s="1" t="n">
        <v>2</v>
      </c>
      <c r="B3242" s="75" t="n">
        <v>46212</v>
      </c>
      <c r="C3242" s="1" t="n">
        <v>100</v>
      </c>
      <c r="D3242" s="1" t="s">
        <v>2510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2503</v>
      </c>
      <c r="N3242" s="1" t="n">
        <v>1.558</v>
      </c>
      <c r="O3242" s="1" t="n">
        <v>50.9</v>
      </c>
      <c r="P3242" s="1" t="s">
        <v>2455</v>
      </c>
    </row>
    <row r="3243" customFormat="false" ht="15" hidden="false" customHeight="true" outlineLevel="0" collapsed="false">
      <c r="A3243" s="1" t="n">
        <v>2</v>
      </c>
      <c r="B3243" s="75" t="n">
        <v>46212</v>
      </c>
      <c r="C3243" s="1" t="n">
        <v>100</v>
      </c>
      <c r="D3243" s="1" t="s">
        <v>2510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2504</v>
      </c>
      <c r="N3243" s="1" t="n">
        <v>2.728</v>
      </c>
      <c r="O3243" s="1" t="n">
        <v>129.97</v>
      </c>
      <c r="P3243" s="1" t="s">
        <v>2455</v>
      </c>
    </row>
    <row r="3244" customFormat="false" ht="15" hidden="false" customHeight="true" outlineLevel="0" collapsed="false">
      <c r="A3244" s="1" t="n">
        <v>2</v>
      </c>
      <c r="B3244" s="75" t="n">
        <v>46212</v>
      </c>
      <c r="C3244" s="1" t="n">
        <v>100</v>
      </c>
      <c r="D3244" s="1" t="s">
        <v>2510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2505</v>
      </c>
      <c r="N3244" s="1" t="n">
        <v>1.316</v>
      </c>
      <c r="O3244" s="1" t="n">
        <v>62.7</v>
      </c>
      <c r="P3244" s="1" t="s">
        <v>2455</v>
      </c>
    </row>
    <row r="3245" customFormat="false" ht="15" hidden="false" customHeight="true" outlineLevel="0" collapsed="false">
      <c r="A3245" s="1" t="n">
        <v>2</v>
      </c>
      <c r="B3245" s="75" t="n">
        <v>46212</v>
      </c>
      <c r="C3245" s="1" t="n">
        <v>100</v>
      </c>
      <c r="D3245" s="1" t="s">
        <v>2510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2673</v>
      </c>
      <c r="N3245" s="1" t="n">
        <v>1.11</v>
      </c>
      <c r="O3245" s="1" t="n">
        <v>22.66</v>
      </c>
      <c r="P3245" s="1" t="s">
        <v>2455</v>
      </c>
    </row>
    <row r="3246" customFormat="false" ht="15" hidden="false" customHeight="true" outlineLevel="0" collapsed="false">
      <c r="A3246" s="1" t="n">
        <v>2</v>
      </c>
      <c r="B3246" s="75" t="n">
        <v>46212</v>
      </c>
      <c r="C3246" s="1" t="n">
        <v>100</v>
      </c>
      <c r="D3246" s="1" t="s">
        <v>2510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2506</v>
      </c>
      <c r="N3246" s="1" t="n">
        <v>0.748</v>
      </c>
      <c r="O3246" s="1" t="n">
        <v>22.4</v>
      </c>
      <c r="P3246" s="1" t="s">
        <v>2455</v>
      </c>
    </row>
    <row r="3247" customFormat="false" ht="15" hidden="false" customHeight="true" outlineLevel="0" collapsed="false">
      <c r="A3247" s="1" t="n">
        <v>2</v>
      </c>
      <c r="B3247" s="75" t="n">
        <v>46212</v>
      </c>
      <c r="C3247" s="1" t="n">
        <v>100</v>
      </c>
      <c r="D3247" s="1" t="s">
        <v>2510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2507</v>
      </c>
      <c r="N3247" s="1" t="n">
        <v>0.889</v>
      </c>
      <c r="O3247" s="1" t="n">
        <v>1.81</v>
      </c>
      <c r="P3247" s="1" t="s">
        <v>2455</v>
      </c>
    </row>
    <row r="3248" customFormat="false" ht="15" hidden="false" customHeight="true" outlineLevel="0" collapsed="false">
      <c r="A3248" s="1" t="n">
        <v>2</v>
      </c>
      <c r="B3248" s="75" t="n">
        <v>46212</v>
      </c>
      <c r="C3248" s="1" t="n">
        <v>100</v>
      </c>
      <c r="D3248" s="1" t="s">
        <v>2510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3791</v>
      </c>
      <c r="N3248" s="1" t="n">
        <v>12.285</v>
      </c>
      <c r="O3248" s="1" t="n">
        <v>41.73</v>
      </c>
      <c r="P3248" s="1" t="s">
        <v>2455</v>
      </c>
    </row>
    <row r="3249" customFormat="false" ht="15" hidden="false" customHeight="true" outlineLevel="0" collapsed="false">
      <c r="A3249" s="1" t="n">
        <v>2</v>
      </c>
      <c r="B3249" s="75" t="n">
        <v>46212</v>
      </c>
      <c r="C3249" s="1" t="n">
        <v>100</v>
      </c>
      <c r="D3249" s="1" t="s">
        <v>2510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2674</v>
      </c>
      <c r="N3249" s="1" t="n">
        <v>2.308</v>
      </c>
      <c r="O3249" s="1" t="n">
        <v>61.26</v>
      </c>
      <c r="P3249" s="1" t="s">
        <v>2455</v>
      </c>
    </row>
    <row r="3250" customFormat="false" ht="15" hidden="false" customHeight="true" outlineLevel="0" collapsed="false">
      <c r="A3250" s="1" t="n">
        <v>2</v>
      </c>
      <c r="B3250" s="75" t="n">
        <v>46212</v>
      </c>
      <c r="C3250" s="1" t="n">
        <v>171</v>
      </c>
      <c r="D3250" s="1" t="s">
        <v>3028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3981</v>
      </c>
      <c r="N3250" s="1" t="n">
        <v>6</v>
      </c>
      <c r="O3250" s="1" t="n">
        <v>35.7</v>
      </c>
      <c r="P3250" s="1" t="s">
        <v>3030</v>
      </c>
    </row>
    <row r="3251" customFormat="false" ht="15" hidden="false" customHeight="true" outlineLevel="0" collapsed="false">
      <c r="A3251" s="1" t="n">
        <v>2</v>
      </c>
      <c r="B3251" s="75" t="n">
        <v>46212</v>
      </c>
      <c r="C3251" s="1" t="n">
        <v>171</v>
      </c>
      <c r="D3251" s="1" t="s">
        <v>3028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3966</v>
      </c>
      <c r="N3251" s="1" t="n">
        <v>24</v>
      </c>
      <c r="O3251" s="1" t="n">
        <v>132.13</v>
      </c>
      <c r="P3251" s="1" t="s">
        <v>3030</v>
      </c>
    </row>
    <row r="3252" customFormat="false" ht="15" hidden="false" customHeight="true" outlineLevel="0" collapsed="false">
      <c r="A3252" s="1" t="n">
        <v>2</v>
      </c>
      <c r="B3252" s="75" t="n">
        <v>46212</v>
      </c>
      <c r="C3252" s="1" t="n">
        <v>171</v>
      </c>
      <c r="D3252" s="1" t="s">
        <v>3028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3968</v>
      </c>
      <c r="N3252" s="1" t="n">
        <v>96</v>
      </c>
      <c r="O3252" s="1" t="n">
        <v>721.92</v>
      </c>
      <c r="P3252" s="1" t="s">
        <v>3030</v>
      </c>
    </row>
    <row r="3253" customFormat="false" ht="15" hidden="false" customHeight="true" outlineLevel="0" collapsed="false">
      <c r="A3253" s="1" t="n">
        <v>2</v>
      </c>
      <c r="B3253" s="75" t="n">
        <v>46213</v>
      </c>
      <c r="C3253" s="1" t="n">
        <v>1</v>
      </c>
      <c r="D3253" s="1" t="s">
        <v>2453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3982</v>
      </c>
      <c r="N3253" s="1" t="n">
        <v>12</v>
      </c>
      <c r="O3253" s="1" t="n">
        <v>48</v>
      </c>
      <c r="P3253" s="1" t="s">
        <v>2455</v>
      </c>
    </row>
    <row r="3254" customFormat="false" ht="15" hidden="false" customHeight="true" outlineLevel="0" collapsed="false">
      <c r="A3254" s="1" t="n">
        <v>2</v>
      </c>
      <c r="B3254" s="75" t="n">
        <v>46213</v>
      </c>
      <c r="C3254" s="1" t="n">
        <v>1</v>
      </c>
      <c r="D3254" s="1" t="s">
        <v>2453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3983</v>
      </c>
      <c r="N3254" s="1" t="n">
        <v>12</v>
      </c>
      <c r="O3254" s="1" t="n">
        <v>48</v>
      </c>
      <c r="P3254" s="1" t="s">
        <v>2455</v>
      </c>
    </row>
    <row r="3255" customFormat="false" ht="15" hidden="false" customHeight="true" outlineLevel="0" collapsed="false">
      <c r="A3255" s="1" t="n">
        <v>2</v>
      </c>
      <c r="B3255" s="75" t="n">
        <v>46213</v>
      </c>
      <c r="C3255" s="1" t="n">
        <v>1</v>
      </c>
      <c r="D3255" s="1" t="s">
        <v>2453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3984</v>
      </c>
      <c r="N3255" s="1" t="n">
        <v>12</v>
      </c>
      <c r="O3255" s="1" t="n">
        <v>96</v>
      </c>
      <c r="P3255" s="1" t="s">
        <v>2455</v>
      </c>
    </row>
    <row r="3256" customFormat="false" ht="15" hidden="false" customHeight="true" outlineLevel="0" collapsed="false">
      <c r="A3256" s="1" t="n">
        <v>2</v>
      </c>
      <c r="B3256" s="75" t="n">
        <v>46213</v>
      </c>
      <c r="C3256" s="1" t="n">
        <v>1</v>
      </c>
      <c r="D3256" s="1" t="s">
        <v>2453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3985</v>
      </c>
      <c r="N3256" s="1" t="n">
        <v>12</v>
      </c>
      <c r="O3256" s="1" t="n">
        <v>48</v>
      </c>
      <c r="P3256" s="1" t="s">
        <v>2455</v>
      </c>
    </row>
    <row r="3257" customFormat="false" ht="15" hidden="false" customHeight="true" outlineLevel="0" collapsed="false">
      <c r="A3257" s="1" t="n">
        <v>2</v>
      </c>
      <c r="B3257" s="75" t="n">
        <v>46213</v>
      </c>
      <c r="C3257" s="1" t="n">
        <v>1</v>
      </c>
      <c r="D3257" s="1" t="s">
        <v>2453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3986</v>
      </c>
      <c r="N3257" s="1" t="n">
        <v>12</v>
      </c>
      <c r="O3257" s="1" t="n">
        <v>96</v>
      </c>
      <c r="P3257" s="1" t="s">
        <v>2455</v>
      </c>
    </row>
    <row r="3258" customFormat="false" ht="15" hidden="false" customHeight="true" outlineLevel="0" collapsed="false">
      <c r="A3258" s="1" t="n">
        <v>2</v>
      </c>
      <c r="B3258" s="75" t="n">
        <v>46213</v>
      </c>
      <c r="C3258" s="1" t="n">
        <v>1</v>
      </c>
      <c r="D3258" s="1" t="s">
        <v>2453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3987</v>
      </c>
      <c r="N3258" s="1" t="n">
        <v>12</v>
      </c>
      <c r="O3258" s="1" t="n">
        <v>96</v>
      </c>
      <c r="P3258" s="1" t="s">
        <v>2455</v>
      </c>
    </row>
    <row r="3259" customFormat="false" ht="15" hidden="false" customHeight="true" outlineLevel="0" collapsed="false">
      <c r="A3259" s="1" t="n">
        <v>2</v>
      </c>
      <c r="B3259" s="75" t="n">
        <v>46213</v>
      </c>
      <c r="C3259" s="1" t="n">
        <v>1</v>
      </c>
      <c r="D3259" s="1" t="s">
        <v>2453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3988</v>
      </c>
      <c r="N3259" s="1" t="n">
        <v>36</v>
      </c>
      <c r="O3259" s="1" t="n">
        <v>119.97</v>
      </c>
      <c r="P3259" s="1" t="s">
        <v>2455</v>
      </c>
    </row>
    <row r="3260" customFormat="false" ht="15" hidden="false" customHeight="true" outlineLevel="0" collapsed="false">
      <c r="A3260" s="1" t="n">
        <v>2</v>
      </c>
      <c r="B3260" s="75" t="n">
        <v>46213</v>
      </c>
      <c r="C3260" s="1" t="n">
        <v>1</v>
      </c>
      <c r="D3260" s="1" t="s">
        <v>2453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3469</v>
      </c>
      <c r="N3260" s="1" t="n">
        <v>30</v>
      </c>
      <c r="O3260" s="1" t="n">
        <v>129.5</v>
      </c>
      <c r="P3260" s="1" t="s">
        <v>2455</v>
      </c>
    </row>
    <row r="3261" customFormat="false" ht="15" hidden="false" customHeight="true" outlineLevel="0" collapsed="false">
      <c r="A3261" s="1" t="n">
        <v>2</v>
      </c>
      <c r="B3261" s="75" t="n">
        <v>46213</v>
      </c>
      <c r="C3261" s="1" t="n">
        <v>1</v>
      </c>
      <c r="D3261" s="1" t="s">
        <v>2453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3989</v>
      </c>
      <c r="N3261" s="1" t="n">
        <v>24</v>
      </c>
      <c r="O3261" s="1" t="n">
        <v>43.8</v>
      </c>
      <c r="P3261" s="1" t="s">
        <v>2455</v>
      </c>
    </row>
    <row r="3262" customFormat="false" ht="15" hidden="false" customHeight="true" outlineLevel="0" collapsed="false">
      <c r="A3262" s="1" t="n">
        <v>2</v>
      </c>
      <c r="B3262" s="75" t="n">
        <v>46213</v>
      </c>
      <c r="C3262" s="1" t="n">
        <v>1</v>
      </c>
      <c r="D3262" s="1" t="s">
        <v>2453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3990</v>
      </c>
      <c r="N3262" s="1" t="n">
        <v>24</v>
      </c>
      <c r="O3262" s="1" t="n">
        <v>43.8</v>
      </c>
      <c r="P3262" s="1" t="s">
        <v>2455</v>
      </c>
    </row>
    <row r="3263" customFormat="false" ht="15" hidden="false" customHeight="true" outlineLevel="0" collapsed="false">
      <c r="A3263" s="1" t="n">
        <v>2</v>
      </c>
      <c r="B3263" s="75" t="n">
        <v>46213</v>
      </c>
      <c r="C3263" s="1" t="n">
        <v>1</v>
      </c>
      <c r="D3263" s="1" t="s">
        <v>2453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3470</v>
      </c>
      <c r="N3263" s="1" t="n">
        <v>30</v>
      </c>
      <c r="O3263" s="1" t="n">
        <v>134</v>
      </c>
      <c r="P3263" s="1" t="s">
        <v>2455</v>
      </c>
    </row>
    <row r="3264" customFormat="false" ht="15" hidden="false" customHeight="true" outlineLevel="0" collapsed="false">
      <c r="A3264" s="1" t="n">
        <v>2</v>
      </c>
      <c r="B3264" s="75" t="n">
        <v>46213</v>
      </c>
      <c r="C3264" s="1" t="n">
        <v>1</v>
      </c>
      <c r="D3264" s="1" t="s">
        <v>2453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3991</v>
      </c>
      <c r="N3264" s="1" t="n">
        <v>30</v>
      </c>
      <c r="O3264" s="1" t="n">
        <v>134</v>
      </c>
      <c r="P3264" s="1" t="s">
        <v>2455</v>
      </c>
    </row>
    <row r="3265" customFormat="false" ht="15" hidden="false" customHeight="true" outlineLevel="0" collapsed="false">
      <c r="A3265" s="1" t="n">
        <v>2</v>
      </c>
      <c r="B3265" s="75" t="n">
        <v>46213</v>
      </c>
      <c r="C3265" s="1" t="n">
        <v>1</v>
      </c>
      <c r="D3265" s="1" t="s">
        <v>2453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3992</v>
      </c>
      <c r="N3265" s="1" t="n">
        <v>30</v>
      </c>
      <c r="O3265" s="1" t="n">
        <v>129.5</v>
      </c>
      <c r="P3265" s="1" t="s">
        <v>2455</v>
      </c>
    </row>
    <row r="3266" customFormat="false" ht="15" hidden="false" customHeight="true" outlineLevel="0" collapsed="false">
      <c r="A3266" s="1" t="n">
        <v>2</v>
      </c>
      <c r="B3266" s="75" t="n">
        <v>46213</v>
      </c>
      <c r="C3266" s="1" t="n">
        <v>1</v>
      </c>
      <c r="D3266" s="1" t="s">
        <v>2453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3993</v>
      </c>
      <c r="N3266" s="1" t="n">
        <v>30</v>
      </c>
      <c r="O3266" s="1" t="n">
        <v>134</v>
      </c>
      <c r="P3266" s="1" t="s">
        <v>2455</v>
      </c>
    </row>
    <row r="3267" customFormat="false" ht="15" hidden="false" customHeight="true" outlineLevel="0" collapsed="false">
      <c r="A3267" s="1" t="n">
        <v>2</v>
      </c>
      <c r="B3267" s="75" t="n">
        <v>46213</v>
      </c>
      <c r="C3267" s="1" t="n">
        <v>1</v>
      </c>
      <c r="D3267" s="1" t="s">
        <v>2453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3994</v>
      </c>
      <c r="N3267" s="1" t="n">
        <v>30</v>
      </c>
      <c r="O3267" s="1" t="n">
        <v>129.5</v>
      </c>
      <c r="P3267" s="1" t="s">
        <v>2455</v>
      </c>
    </row>
    <row r="3268" customFormat="false" ht="15" hidden="false" customHeight="true" outlineLevel="0" collapsed="false">
      <c r="A3268" s="1" t="n">
        <v>2</v>
      </c>
      <c r="B3268" s="75" t="n">
        <v>46213</v>
      </c>
      <c r="C3268" s="1" t="n">
        <v>1</v>
      </c>
      <c r="D3268" s="1" t="s">
        <v>2453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3995</v>
      </c>
      <c r="N3268" s="1" t="n">
        <v>24</v>
      </c>
      <c r="O3268" s="1" t="n">
        <v>43.8</v>
      </c>
      <c r="P3268" s="1" t="s">
        <v>2455</v>
      </c>
    </row>
    <row r="3269" customFormat="false" ht="15" hidden="false" customHeight="true" outlineLevel="0" collapsed="false">
      <c r="A3269" s="1" t="n">
        <v>2</v>
      </c>
      <c r="B3269" s="75" t="n">
        <v>46213</v>
      </c>
      <c r="C3269" s="1" t="n">
        <v>1</v>
      </c>
      <c r="D3269" s="1" t="s">
        <v>2453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3994</v>
      </c>
      <c r="N3269" s="1" t="n">
        <v>30</v>
      </c>
      <c r="O3269" s="1" t="n">
        <v>129.5</v>
      </c>
      <c r="P3269" s="1" t="s">
        <v>2455</v>
      </c>
    </row>
    <row r="3270" customFormat="false" ht="15" hidden="false" customHeight="true" outlineLevel="0" collapsed="false">
      <c r="A3270" s="1" t="n">
        <v>2</v>
      </c>
      <c r="B3270" s="75" t="n">
        <v>46213</v>
      </c>
      <c r="C3270" s="1" t="n">
        <v>1</v>
      </c>
      <c r="D3270" s="1" t="s">
        <v>2453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2722</v>
      </c>
      <c r="N3270" s="1" t="n">
        <v>25</v>
      </c>
      <c r="O3270" s="1" t="n">
        <v>225</v>
      </c>
      <c r="P3270" s="1" t="s">
        <v>2455</v>
      </c>
    </row>
    <row r="3271" customFormat="false" ht="15" hidden="false" customHeight="true" outlineLevel="0" collapsed="false">
      <c r="A3271" s="1" t="n">
        <v>2</v>
      </c>
      <c r="B3271" s="75" t="n">
        <v>46213</v>
      </c>
      <c r="C3271" s="1" t="n">
        <v>1</v>
      </c>
      <c r="D3271" s="1" t="s">
        <v>2453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3996</v>
      </c>
      <c r="N3271" s="1" t="n">
        <v>29</v>
      </c>
      <c r="O3271" s="1" t="n">
        <v>435</v>
      </c>
      <c r="P3271" s="1" t="s">
        <v>2455</v>
      </c>
    </row>
    <row r="3272" customFormat="false" ht="15" hidden="false" customHeight="true" outlineLevel="0" collapsed="false">
      <c r="A3272" s="1" t="n">
        <v>2</v>
      </c>
      <c r="B3272" s="75" t="n">
        <v>46213</v>
      </c>
      <c r="C3272" s="1" t="n">
        <v>1</v>
      </c>
      <c r="D3272" s="1" t="s">
        <v>2453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3997</v>
      </c>
      <c r="N3272" s="1" t="n">
        <v>25</v>
      </c>
      <c r="O3272" s="1" t="n">
        <v>75</v>
      </c>
      <c r="P3272" s="1" t="s">
        <v>2455</v>
      </c>
    </row>
    <row r="3273" customFormat="false" ht="15" hidden="false" customHeight="true" outlineLevel="0" collapsed="false">
      <c r="A3273" s="1" t="n">
        <v>2</v>
      </c>
      <c r="B3273" s="75" t="n">
        <v>46213</v>
      </c>
      <c r="C3273" s="1" t="n">
        <v>1</v>
      </c>
      <c r="D3273" s="1" t="s">
        <v>2453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3998</v>
      </c>
      <c r="N3273" s="1" t="n">
        <v>25</v>
      </c>
      <c r="O3273" s="1" t="n">
        <v>75</v>
      </c>
      <c r="P3273" s="1" t="s">
        <v>2455</v>
      </c>
    </row>
    <row r="3274" customFormat="false" ht="15" hidden="false" customHeight="true" outlineLevel="0" collapsed="false">
      <c r="A3274" s="1" t="n">
        <v>2</v>
      </c>
      <c r="B3274" s="75" t="n">
        <v>46213</v>
      </c>
      <c r="C3274" s="1" t="n">
        <v>1</v>
      </c>
      <c r="D3274" s="1" t="s">
        <v>2453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3464</v>
      </c>
      <c r="N3274" s="1" t="n">
        <v>12</v>
      </c>
      <c r="O3274" s="1" t="n">
        <v>45</v>
      </c>
      <c r="P3274" s="1" t="s">
        <v>2455</v>
      </c>
    </row>
    <row r="3275" customFormat="false" ht="15" hidden="false" customHeight="true" outlineLevel="0" collapsed="false">
      <c r="A3275" s="1" t="n">
        <v>2</v>
      </c>
      <c r="B3275" s="75" t="n">
        <v>46213</v>
      </c>
      <c r="C3275" s="1" t="n">
        <v>1</v>
      </c>
      <c r="D3275" s="1" t="s">
        <v>2453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2619</v>
      </c>
      <c r="N3275" s="1" t="n">
        <v>9</v>
      </c>
      <c r="O3275" s="1" t="n">
        <v>55</v>
      </c>
      <c r="P3275" s="1" t="s">
        <v>2455</v>
      </c>
    </row>
    <row r="3276" customFormat="false" ht="15" hidden="false" customHeight="true" outlineLevel="0" collapsed="false">
      <c r="A3276" s="1" t="n">
        <v>2</v>
      </c>
      <c r="B3276" s="75" t="n">
        <v>46213</v>
      </c>
      <c r="C3276" s="1" t="n">
        <v>1</v>
      </c>
      <c r="D3276" s="1" t="s">
        <v>2453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2620</v>
      </c>
      <c r="N3276" s="1" t="n">
        <v>9</v>
      </c>
      <c r="O3276" s="1" t="n">
        <v>80</v>
      </c>
      <c r="P3276" s="1" t="s">
        <v>2455</v>
      </c>
    </row>
    <row r="3277" customFormat="false" ht="15" hidden="false" customHeight="true" outlineLevel="0" collapsed="false">
      <c r="A3277" s="1" t="n">
        <v>2</v>
      </c>
      <c r="B3277" s="75" t="n">
        <v>46213</v>
      </c>
      <c r="C3277" s="1" t="n">
        <v>1</v>
      </c>
      <c r="D3277" s="1" t="s">
        <v>2453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2621</v>
      </c>
      <c r="N3277" s="1" t="n">
        <v>30</v>
      </c>
      <c r="O3277" s="1" t="n">
        <v>57</v>
      </c>
      <c r="P3277" s="1" t="s">
        <v>2455</v>
      </c>
    </row>
    <row r="3278" customFormat="false" ht="15" hidden="false" customHeight="true" outlineLevel="0" collapsed="false">
      <c r="A3278" s="1" t="n">
        <v>2</v>
      </c>
      <c r="B3278" s="75" t="n">
        <v>46213</v>
      </c>
      <c r="C3278" s="1" t="n">
        <v>1</v>
      </c>
      <c r="D3278" s="1" t="s">
        <v>2453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2624</v>
      </c>
      <c r="N3278" s="1" t="n">
        <v>9</v>
      </c>
      <c r="O3278" s="1" t="n">
        <v>70.65</v>
      </c>
      <c r="P3278" s="1" t="s">
        <v>2455</v>
      </c>
    </row>
    <row r="3279" customFormat="false" ht="15" hidden="false" customHeight="true" outlineLevel="0" collapsed="false">
      <c r="A3279" s="1" t="n">
        <v>2</v>
      </c>
      <c r="B3279" s="75" t="n">
        <v>46213</v>
      </c>
      <c r="C3279" s="1" t="n">
        <v>1</v>
      </c>
      <c r="D3279" s="1" t="s">
        <v>2453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2625</v>
      </c>
      <c r="N3279" s="1" t="n">
        <v>20</v>
      </c>
      <c r="O3279" s="1" t="n">
        <v>66</v>
      </c>
      <c r="P3279" s="1" t="s">
        <v>2455</v>
      </c>
    </row>
    <row r="3280" customFormat="false" ht="15" hidden="false" customHeight="true" outlineLevel="0" collapsed="false">
      <c r="A3280" s="1" t="n">
        <v>2</v>
      </c>
      <c r="B3280" s="75" t="n">
        <v>46213</v>
      </c>
      <c r="C3280" s="1" t="n">
        <v>1</v>
      </c>
      <c r="D3280" s="1" t="s">
        <v>2453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2627</v>
      </c>
      <c r="N3280" s="1" t="n">
        <v>20</v>
      </c>
      <c r="O3280" s="1" t="n">
        <v>66</v>
      </c>
      <c r="P3280" s="1" t="s">
        <v>2455</v>
      </c>
    </row>
    <row r="3281" customFormat="false" ht="15" hidden="false" customHeight="true" outlineLevel="0" collapsed="false">
      <c r="A3281" s="1" t="n">
        <v>2</v>
      </c>
      <c r="B3281" s="75" t="n">
        <v>46213</v>
      </c>
      <c r="C3281" s="1" t="n">
        <v>1</v>
      </c>
      <c r="D3281" s="1" t="s">
        <v>2453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3999</v>
      </c>
      <c r="N3281" s="1" t="n">
        <v>20</v>
      </c>
      <c r="O3281" s="1" t="n">
        <v>80</v>
      </c>
      <c r="P3281" s="1" t="s">
        <v>2455</v>
      </c>
    </row>
    <row r="3282" customFormat="false" ht="15" hidden="false" customHeight="true" outlineLevel="0" collapsed="false">
      <c r="A3282" s="1" t="n">
        <v>2</v>
      </c>
      <c r="B3282" s="75" t="n">
        <v>46213</v>
      </c>
      <c r="C3282" s="1" t="n">
        <v>1</v>
      </c>
      <c r="D3282" s="1" t="s">
        <v>2453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4000</v>
      </c>
      <c r="N3282" s="1" t="n">
        <v>20</v>
      </c>
      <c r="O3282" s="1" t="n">
        <v>146.86</v>
      </c>
      <c r="P3282" s="1" t="s">
        <v>2455</v>
      </c>
    </row>
    <row r="3283" customFormat="false" ht="15" hidden="false" customHeight="true" outlineLevel="0" collapsed="false">
      <c r="A3283" s="1" t="n">
        <v>2</v>
      </c>
      <c r="B3283" s="75" t="n">
        <v>46213</v>
      </c>
      <c r="C3283" s="1" t="n">
        <v>1</v>
      </c>
      <c r="D3283" s="1" t="s">
        <v>2453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4001</v>
      </c>
      <c r="N3283" s="1" t="n">
        <v>20</v>
      </c>
      <c r="O3283" s="1" t="n">
        <v>52.45</v>
      </c>
      <c r="P3283" s="1" t="s">
        <v>2455</v>
      </c>
    </row>
    <row r="3284" customFormat="false" ht="15" hidden="false" customHeight="true" outlineLevel="0" collapsed="false">
      <c r="A3284" s="1" t="n">
        <v>2</v>
      </c>
      <c r="B3284" s="75" t="n">
        <v>46213</v>
      </c>
      <c r="C3284" s="1" t="n">
        <v>1</v>
      </c>
      <c r="D3284" s="1" t="s">
        <v>2453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4002</v>
      </c>
      <c r="N3284" s="1" t="n">
        <v>20</v>
      </c>
      <c r="O3284" s="1" t="n">
        <v>146.86</v>
      </c>
      <c r="P3284" s="1" t="s">
        <v>2455</v>
      </c>
    </row>
    <row r="3285" customFormat="false" ht="15" hidden="false" customHeight="true" outlineLevel="0" collapsed="false">
      <c r="A3285" s="1" t="n">
        <v>2</v>
      </c>
      <c r="B3285" s="75" t="n">
        <v>46213</v>
      </c>
      <c r="C3285" s="1" t="n">
        <v>1</v>
      </c>
      <c r="D3285" s="1" t="s">
        <v>2453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4003</v>
      </c>
      <c r="N3285" s="1" t="n">
        <v>30</v>
      </c>
      <c r="O3285" s="1" t="n">
        <v>72.38</v>
      </c>
      <c r="P3285" s="1" t="s">
        <v>2455</v>
      </c>
    </row>
    <row r="3286" customFormat="false" ht="15" hidden="false" customHeight="true" outlineLevel="0" collapsed="false">
      <c r="A3286" s="1" t="n">
        <v>2</v>
      </c>
      <c r="B3286" s="75" t="n">
        <v>46213</v>
      </c>
      <c r="C3286" s="1" t="n">
        <v>1</v>
      </c>
      <c r="D3286" s="1" t="s">
        <v>2453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4004</v>
      </c>
      <c r="N3286" s="1" t="n">
        <v>30</v>
      </c>
      <c r="O3286" s="1" t="n">
        <v>72.38</v>
      </c>
      <c r="P3286" s="1" t="s">
        <v>2455</v>
      </c>
    </row>
    <row r="3287" customFormat="false" ht="15" hidden="false" customHeight="true" outlineLevel="0" collapsed="false">
      <c r="A3287" s="1" t="n">
        <v>2</v>
      </c>
      <c r="B3287" s="75" t="n">
        <v>46213</v>
      </c>
      <c r="C3287" s="1" t="n">
        <v>1</v>
      </c>
      <c r="D3287" s="1" t="s">
        <v>2453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2791</v>
      </c>
      <c r="N3287" s="1" t="n">
        <v>20</v>
      </c>
      <c r="O3287" s="1" t="n">
        <v>102.8</v>
      </c>
      <c r="P3287" s="1" t="s">
        <v>2455</v>
      </c>
    </row>
    <row r="3288" customFormat="false" ht="15" hidden="false" customHeight="true" outlineLevel="0" collapsed="false">
      <c r="A3288" s="1" t="n">
        <v>2</v>
      </c>
      <c r="B3288" s="75" t="n">
        <v>46213</v>
      </c>
      <c r="C3288" s="1" t="n">
        <v>1</v>
      </c>
      <c r="D3288" s="1" t="s">
        <v>2453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4005</v>
      </c>
      <c r="N3288" s="1" t="n">
        <v>30</v>
      </c>
      <c r="O3288" s="1" t="n">
        <v>72.38</v>
      </c>
      <c r="P3288" s="1" t="s">
        <v>2455</v>
      </c>
    </row>
    <row r="3289" customFormat="false" ht="15" hidden="false" customHeight="true" outlineLevel="0" collapsed="false">
      <c r="A3289" s="1" t="n">
        <v>2</v>
      </c>
      <c r="B3289" s="75" t="n">
        <v>46213</v>
      </c>
      <c r="C3289" s="1" t="n">
        <v>1</v>
      </c>
      <c r="D3289" s="1" t="s">
        <v>2453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4006</v>
      </c>
      <c r="N3289" s="1" t="n">
        <v>20</v>
      </c>
      <c r="O3289" s="1" t="n">
        <v>52.45</v>
      </c>
      <c r="P3289" s="1" t="s">
        <v>2455</v>
      </c>
    </row>
    <row r="3290" customFormat="false" ht="15" hidden="false" customHeight="true" outlineLevel="0" collapsed="false">
      <c r="A3290" s="1" t="n">
        <v>2</v>
      </c>
      <c r="B3290" s="75" t="n">
        <v>46213</v>
      </c>
      <c r="C3290" s="1" t="n">
        <v>1</v>
      </c>
      <c r="D3290" s="1" t="s">
        <v>2453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4007</v>
      </c>
      <c r="N3290" s="1" t="n">
        <v>20</v>
      </c>
      <c r="O3290" s="1" t="n">
        <v>52.45</v>
      </c>
      <c r="P3290" s="1" t="s">
        <v>2455</v>
      </c>
    </row>
    <row r="3291" customFormat="false" ht="15" hidden="false" customHeight="true" outlineLevel="0" collapsed="false">
      <c r="A3291" s="1" t="n">
        <v>2</v>
      </c>
      <c r="B3291" s="75" t="n">
        <v>46213</v>
      </c>
      <c r="C3291" s="1" t="n">
        <v>1</v>
      </c>
      <c r="D3291" s="1" t="s">
        <v>2453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4008</v>
      </c>
      <c r="N3291" s="1" t="n">
        <v>12</v>
      </c>
      <c r="O3291" s="1" t="n">
        <v>47.88</v>
      </c>
      <c r="P3291" s="1" t="s">
        <v>2455</v>
      </c>
    </row>
    <row r="3292" customFormat="false" ht="15" hidden="false" customHeight="true" outlineLevel="0" collapsed="false">
      <c r="A3292" s="1" t="n">
        <v>2</v>
      </c>
      <c r="B3292" s="75" t="n">
        <v>46213</v>
      </c>
      <c r="C3292" s="1" t="n">
        <v>1</v>
      </c>
      <c r="D3292" s="1" t="s">
        <v>2453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4009</v>
      </c>
      <c r="N3292" s="1" t="n">
        <v>72</v>
      </c>
      <c r="O3292" s="1" t="n">
        <v>71.48</v>
      </c>
      <c r="P3292" s="1" t="s">
        <v>2455</v>
      </c>
    </row>
    <row r="3293" customFormat="false" ht="15" hidden="false" customHeight="true" outlineLevel="0" collapsed="false">
      <c r="A3293" s="1" t="n">
        <v>2</v>
      </c>
      <c r="B3293" s="75" t="n">
        <v>46213</v>
      </c>
      <c r="C3293" s="1" t="n">
        <v>1</v>
      </c>
      <c r="D3293" s="1" t="s">
        <v>2453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4010</v>
      </c>
      <c r="N3293" s="1" t="n">
        <v>24</v>
      </c>
      <c r="O3293" s="1" t="n">
        <v>95.76</v>
      </c>
      <c r="P3293" s="1" t="s">
        <v>2455</v>
      </c>
    </row>
    <row r="3294" customFormat="false" ht="15" hidden="false" customHeight="true" outlineLevel="0" collapsed="false">
      <c r="A3294" s="1" t="n">
        <v>2</v>
      </c>
      <c r="B3294" s="75" t="n">
        <v>46213</v>
      </c>
      <c r="C3294" s="1" t="n">
        <v>1</v>
      </c>
      <c r="D3294" s="1" t="s">
        <v>2453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3253</v>
      </c>
      <c r="N3294" s="1" t="n">
        <v>10</v>
      </c>
      <c r="O3294" s="1" t="n">
        <v>97.65</v>
      </c>
      <c r="P3294" s="1" t="s">
        <v>2455</v>
      </c>
    </row>
    <row r="3295" customFormat="false" ht="15" hidden="false" customHeight="true" outlineLevel="0" collapsed="false">
      <c r="A3295" s="1" t="n">
        <v>2</v>
      </c>
      <c r="B3295" s="75" t="n">
        <v>46213</v>
      </c>
      <c r="C3295" s="1" t="n">
        <v>1</v>
      </c>
      <c r="D3295" s="1" t="s">
        <v>2453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3254</v>
      </c>
      <c r="N3295" s="1" t="n">
        <v>60</v>
      </c>
      <c r="O3295" s="1" t="n">
        <v>43.87</v>
      </c>
      <c r="P3295" s="1" t="s">
        <v>2455</v>
      </c>
    </row>
    <row r="3296" customFormat="false" ht="15" hidden="false" customHeight="true" outlineLevel="0" collapsed="false">
      <c r="A3296" s="1" t="n">
        <v>2</v>
      </c>
      <c r="B3296" s="75" t="n">
        <v>46213</v>
      </c>
      <c r="C3296" s="1" t="n">
        <v>1</v>
      </c>
      <c r="D3296" s="1" t="s">
        <v>2453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4011</v>
      </c>
      <c r="N3296" s="1" t="n">
        <v>5</v>
      </c>
      <c r="O3296" s="1" t="n">
        <v>71.78</v>
      </c>
      <c r="P3296" s="1" t="s">
        <v>2455</v>
      </c>
    </row>
    <row r="3297" customFormat="false" ht="15" hidden="false" customHeight="true" outlineLevel="0" collapsed="false">
      <c r="A3297" s="1" t="n">
        <v>2</v>
      </c>
      <c r="B3297" s="75" t="n">
        <v>46213</v>
      </c>
      <c r="C3297" s="1" t="n">
        <v>1</v>
      </c>
      <c r="D3297" s="1" t="s">
        <v>2453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4012</v>
      </c>
      <c r="N3297" s="1" t="n">
        <v>12</v>
      </c>
      <c r="O3297" s="1" t="n">
        <v>83.88</v>
      </c>
      <c r="P3297" s="1" t="s">
        <v>2455</v>
      </c>
    </row>
    <row r="3298" customFormat="false" ht="15" hidden="false" customHeight="true" outlineLevel="0" collapsed="false">
      <c r="A3298" s="1" t="n">
        <v>2</v>
      </c>
      <c r="B3298" s="75" t="n">
        <v>46213</v>
      </c>
      <c r="C3298" s="1" t="n">
        <v>1</v>
      </c>
      <c r="D3298" s="1" t="s">
        <v>2453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4013</v>
      </c>
      <c r="N3298" s="1" t="n">
        <v>12</v>
      </c>
      <c r="O3298" s="1" t="n">
        <v>58.8</v>
      </c>
      <c r="P3298" s="1" t="s">
        <v>2455</v>
      </c>
    </row>
    <row r="3299" customFormat="false" ht="15" hidden="false" customHeight="true" outlineLevel="0" collapsed="false">
      <c r="A3299" s="1" t="n">
        <v>2</v>
      </c>
      <c r="B3299" s="75" t="n">
        <v>46213</v>
      </c>
      <c r="C3299" s="1" t="n">
        <v>1</v>
      </c>
      <c r="D3299" s="1" t="s">
        <v>2453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4014</v>
      </c>
      <c r="N3299" s="1" t="n">
        <v>12</v>
      </c>
      <c r="O3299" s="1" t="n">
        <v>83.88</v>
      </c>
      <c r="P3299" s="1" t="s">
        <v>2455</v>
      </c>
    </row>
    <row r="3300" customFormat="false" ht="15" hidden="false" customHeight="true" outlineLevel="0" collapsed="false">
      <c r="A3300" s="1" t="n">
        <v>2</v>
      </c>
      <c r="B3300" s="75" t="n">
        <v>46213</v>
      </c>
      <c r="C3300" s="1" t="n">
        <v>1</v>
      </c>
      <c r="D3300" s="1" t="s">
        <v>2453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4015</v>
      </c>
      <c r="N3300" s="1" t="n">
        <v>3</v>
      </c>
      <c r="O3300" s="1" t="n">
        <v>43.74</v>
      </c>
      <c r="P3300" s="1" t="s">
        <v>2455</v>
      </c>
    </row>
    <row r="3301" customFormat="false" ht="15" hidden="false" customHeight="true" outlineLevel="0" collapsed="false">
      <c r="A3301" s="1" t="n">
        <v>2</v>
      </c>
      <c r="B3301" s="75" t="n">
        <v>46213</v>
      </c>
      <c r="C3301" s="1" t="n">
        <v>1</v>
      </c>
      <c r="D3301" s="1" t="s">
        <v>2453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4016</v>
      </c>
      <c r="N3301" s="1" t="n">
        <v>3</v>
      </c>
      <c r="O3301" s="1" t="n">
        <v>35.64</v>
      </c>
      <c r="P3301" s="1" t="s">
        <v>2455</v>
      </c>
    </row>
    <row r="3302" customFormat="false" ht="15" hidden="false" customHeight="true" outlineLevel="0" collapsed="false">
      <c r="A3302" s="1" t="n">
        <v>2</v>
      </c>
      <c r="B3302" s="75" t="n">
        <v>46213</v>
      </c>
      <c r="C3302" s="1" t="n">
        <v>1</v>
      </c>
      <c r="D3302" s="1" t="s">
        <v>2453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4017</v>
      </c>
      <c r="N3302" s="1" t="n">
        <v>3</v>
      </c>
      <c r="O3302" s="1" t="n">
        <v>35.64</v>
      </c>
      <c r="P3302" s="1" t="s">
        <v>2455</v>
      </c>
    </row>
    <row r="3303" customFormat="false" ht="15" hidden="false" customHeight="true" outlineLevel="0" collapsed="false">
      <c r="A3303" s="1" t="n">
        <v>2</v>
      </c>
      <c r="B3303" s="75" t="n">
        <v>46213</v>
      </c>
      <c r="C3303" s="1" t="n">
        <v>1</v>
      </c>
      <c r="D3303" s="1" t="s">
        <v>2453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4018</v>
      </c>
      <c r="N3303" s="1" t="n">
        <v>3</v>
      </c>
      <c r="O3303" s="1" t="n">
        <v>43.74</v>
      </c>
      <c r="P3303" s="1" t="s">
        <v>2455</v>
      </c>
    </row>
    <row r="3304" customFormat="false" ht="15" hidden="false" customHeight="true" outlineLevel="0" collapsed="false">
      <c r="A3304" s="1" t="n">
        <v>2</v>
      </c>
      <c r="B3304" s="75" t="n">
        <v>46213</v>
      </c>
      <c r="C3304" s="1" t="n">
        <v>1</v>
      </c>
      <c r="D3304" s="1" t="s">
        <v>2453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4019</v>
      </c>
      <c r="N3304" s="1" t="n">
        <v>3</v>
      </c>
      <c r="O3304" s="1" t="n">
        <v>35.64</v>
      </c>
      <c r="P3304" s="1" t="s">
        <v>2455</v>
      </c>
    </row>
    <row r="3305" customFormat="false" ht="15" hidden="false" customHeight="true" outlineLevel="0" collapsed="false">
      <c r="A3305" s="1" t="n">
        <v>2</v>
      </c>
      <c r="B3305" s="75" t="n">
        <v>46213</v>
      </c>
      <c r="C3305" s="1" t="n">
        <v>1</v>
      </c>
      <c r="D3305" s="1" t="s">
        <v>2453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4020</v>
      </c>
      <c r="N3305" s="1" t="n">
        <v>3</v>
      </c>
      <c r="O3305" s="1" t="n">
        <v>44.7</v>
      </c>
      <c r="P3305" s="1" t="s">
        <v>2455</v>
      </c>
    </row>
    <row r="3306" customFormat="false" ht="15" hidden="false" customHeight="true" outlineLevel="0" collapsed="false">
      <c r="A3306" s="1" t="n">
        <v>2</v>
      </c>
      <c r="B3306" s="75" t="n">
        <v>46213</v>
      </c>
      <c r="C3306" s="1" t="n">
        <v>1</v>
      </c>
      <c r="D3306" s="1" t="s">
        <v>2453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4020</v>
      </c>
      <c r="N3306" s="1" t="n">
        <v>3</v>
      </c>
      <c r="O3306" s="1" t="n">
        <v>29.97</v>
      </c>
      <c r="P3306" s="1" t="s">
        <v>2455</v>
      </c>
    </row>
    <row r="3307" customFormat="false" ht="15" hidden="false" customHeight="true" outlineLevel="0" collapsed="false">
      <c r="A3307" s="1" t="n">
        <v>2</v>
      </c>
      <c r="B3307" s="75" t="n">
        <v>46213</v>
      </c>
      <c r="C3307" s="1" t="n">
        <v>1</v>
      </c>
      <c r="D3307" s="1" t="s">
        <v>2453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4021</v>
      </c>
      <c r="N3307" s="1" t="n">
        <v>60</v>
      </c>
      <c r="O3307" s="1" t="n">
        <v>43.87</v>
      </c>
      <c r="P3307" s="1" t="s">
        <v>2455</v>
      </c>
    </row>
    <row r="3308" customFormat="false" ht="15" hidden="false" customHeight="true" outlineLevel="0" collapsed="false">
      <c r="A3308" s="1" t="n">
        <v>2</v>
      </c>
      <c r="B3308" s="75" t="n">
        <v>46213</v>
      </c>
      <c r="C3308" s="1" t="n">
        <v>1</v>
      </c>
      <c r="D3308" s="1" t="s">
        <v>2453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4022</v>
      </c>
      <c r="N3308" s="1" t="n">
        <v>3</v>
      </c>
      <c r="O3308" s="1" t="n">
        <v>59.7</v>
      </c>
      <c r="P3308" s="1" t="s">
        <v>2455</v>
      </c>
    </row>
    <row r="3309" customFormat="false" ht="15" hidden="false" customHeight="true" outlineLevel="0" collapsed="false">
      <c r="A3309" s="1" t="n">
        <v>2</v>
      </c>
      <c r="B3309" s="75" t="n">
        <v>46213</v>
      </c>
      <c r="C3309" s="1" t="n">
        <v>1</v>
      </c>
      <c r="D3309" s="1" t="s">
        <v>2453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4023</v>
      </c>
      <c r="N3309" s="1" t="n">
        <v>3</v>
      </c>
      <c r="O3309" s="1" t="n">
        <v>43.74</v>
      </c>
      <c r="P3309" s="1" t="s">
        <v>2455</v>
      </c>
    </row>
    <row r="3310" customFormat="false" ht="15" hidden="false" customHeight="true" outlineLevel="0" collapsed="false">
      <c r="A3310" s="1" t="n">
        <v>2</v>
      </c>
      <c r="B3310" s="75" t="n">
        <v>46213</v>
      </c>
      <c r="C3310" s="1" t="n">
        <v>1</v>
      </c>
      <c r="D3310" s="1" t="s">
        <v>2453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4024</v>
      </c>
      <c r="N3310" s="1" t="n">
        <v>3</v>
      </c>
      <c r="O3310" s="1" t="n">
        <v>52.5</v>
      </c>
      <c r="P3310" s="1" t="s">
        <v>2455</v>
      </c>
    </row>
    <row r="3311" customFormat="false" ht="15" hidden="false" customHeight="true" outlineLevel="0" collapsed="false">
      <c r="A3311" s="1" t="n">
        <v>2</v>
      </c>
      <c r="B3311" s="75" t="n">
        <v>46213</v>
      </c>
      <c r="C3311" s="1" t="n">
        <v>1</v>
      </c>
      <c r="D3311" s="1" t="s">
        <v>2453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4025</v>
      </c>
      <c r="N3311" s="1" t="n">
        <v>54</v>
      </c>
      <c r="O3311" s="1" t="n">
        <v>198.49</v>
      </c>
      <c r="P3311" s="1" t="s">
        <v>2455</v>
      </c>
    </row>
    <row r="3312" customFormat="false" ht="15" hidden="false" customHeight="true" outlineLevel="0" collapsed="false">
      <c r="A3312" s="1" t="n">
        <v>2</v>
      </c>
      <c r="B3312" s="75" t="n">
        <v>46213</v>
      </c>
      <c r="C3312" s="1" t="n">
        <v>1</v>
      </c>
      <c r="D3312" s="1" t="s">
        <v>2453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3015</v>
      </c>
      <c r="N3312" s="1" t="n">
        <v>12</v>
      </c>
      <c r="O3312" s="1" t="n">
        <v>45.02</v>
      </c>
      <c r="P3312" s="1" t="s">
        <v>2455</v>
      </c>
    </row>
    <row r="3313" customFormat="false" ht="15" hidden="false" customHeight="true" outlineLevel="0" collapsed="false">
      <c r="A3313" s="1" t="n">
        <v>2</v>
      </c>
      <c r="B3313" s="75" t="n">
        <v>46213</v>
      </c>
      <c r="C3313" s="1" t="n">
        <v>1</v>
      </c>
      <c r="D3313" s="1" t="s">
        <v>2453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4026</v>
      </c>
      <c r="N3313" s="1" t="n">
        <v>12</v>
      </c>
      <c r="O3313" s="1" t="n">
        <v>99.48</v>
      </c>
      <c r="P3313" s="1" t="s">
        <v>2455</v>
      </c>
    </row>
    <row r="3314" customFormat="false" ht="15" hidden="false" customHeight="true" outlineLevel="0" collapsed="false">
      <c r="A3314" s="1" t="n">
        <v>2</v>
      </c>
      <c r="B3314" s="75" t="n">
        <v>46213</v>
      </c>
      <c r="C3314" s="1" t="n">
        <v>1</v>
      </c>
      <c r="D3314" s="1" t="s">
        <v>2453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4027</v>
      </c>
      <c r="N3314" s="1" t="n">
        <v>12</v>
      </c>
      <c r="O3314" s="1" t="n">
        <v>102.36</v>
      </c>
      <c r="P3314" s="1" t="s">
        <v>2455</v>
      </c>
    </row>
    <row r="3315" customFormat="false" ht="15" hidden="false" customHeight="true" outlineLevel="0" collapsed="false">
      <c r="A3315" s="1" t="n">
        <v>2</v>
      </c>
      <c r="B3315" s="75" t="n">
        <v>46213</v>
      </c>
      <c r="C3315" s="1" t="n">
        <v>1</v>
      </c>
      <c r="D3315" s="1" t="s">
        <v>2453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4028</v>
      </c>
      <c r="N3315" s="1" t="n">
        <v>12</v>
      </c>
      <c r="O3315" s="1" t="n">
        <v>45.02</v>
      </c>
      <c r="P3315" s="1" t="s">
        <v>2455</v>
      </c>
    </row>
    <row r="3316" customFormat="false" ht="15" hidden="false" customHeight="true" outlineLevel="0" collapsed="false">
      <c r="A3316" s="1" t="n">
        <v>2</v>
      </c>
      <c r="B3316" s="75" t="n">
        <v>46213</v>
      </c>
      <c r="C3316" s="1" t="n">
        <v>1</v>
      </c>
      <c r="D3316" s="1" t="s">
        <v>2453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4029</v>
      </c>
      <c r="N3316" s="1" t="n">
        <v>12</v>
      </c>
      <c r="O3316" s="1" t="n">
        <v>45.02</v>
      </c>
      <c r="P3316" s="1" t="s">
        <v>2455</v>
      </c>
    </row>
    <row r="3317" customFormat="false" ht="15" hidden="false" customHeight="true" outlineLevel="0" collapsed="false">
      <c r="A3317" s="1" t="n">
        <v>2</v>
      </c>
      <c r="B3317" s="75" t="n">
        <v>46213</v>
      </c>
      <c r="C3317" s="1" t="n">
        <v>1</v>
      </c>
      <c r="D3317" s="1" t="s">
        <v>2453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4030</v>
      </c>
      <c r="N3317" s="1" t="n">
        <v>24</v>
      </c>
      <c r="O3317" s="1" t="n">
        <v>34.38</v>
      </c>
      <c r="P3317" s="1" t="s">
        <v>2455</v>
      </c>
    </row>
    <row r="3318" customFormat="false" ht="15" hidden="false" customHeight="true" outlineLevel="0" collapsed="false">
      <c r="A3318" s="1" t="n">
        <v>2</v>
      </c>
      <c r="B3318" s="75" t="n">
        <v>46213</v>
      </c>
      <c r="C3318" s="1" t="n">
        <v>1</v>
      </c>
      <c r="D3318" s="1" t="s">
        <v>2453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4031</v>
      </c>
      <c r="N3318" s="1" t="n">
        <v>24</v>
      </c>
      <c r="O3318" s="1" t="n">
        <v>34.38</v>
      </c>
      <c r="P3318" s="1" t="s">
        <v>2455</v>
      </c>
    </row>
    <row r="3319" customFormat="false" ht="15" hidden="false" customHeight="true" outlineLevel="0" collapsed="false">
      <c r="A3319" s="1" t="n">
        <v>2</v>
      </c>
      <c r="B3319" s="75" t="n">
        <v>46213</v>
      </c>
      <c r="C3319" s="1" t="n">
        <v>1</v>
      </c>
      <c r="D3319" s="1" t="s">
        <v>2453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4032</v>
      </c>
      <c r="N3319" s="1" t="n">
        <v>24</v>
      </c>
      <c r="O3319" s="1" t="n">
        <v>34.38</v>
      </c>
      <c r="P3319" s="1" t="s">
        <v>2455</v>
      </c>
    </row>
    <row r="3320" customFormat="false" ht="15" hidden="false" customHeight="true" outlineLevel="0" collapsed="false">
      <c r="A3320" s="1" t="n">
        <v>2</v>
      </c>
      <c r="B3320" s="75" t="n">
        <v>46213</v>
      </c>
      <c r="C3320" s="1" t="n">
        <v>1</v>
      </c>
      <c r="D3320" s="1" t="s">
        <v>2453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4033</v>
      </c>
      <c r="N3320" s="1" t="n">
        <v>40</v>
      </c>
      <c r="O3320" s="1" t="n">
        <v>234.35</v>
      </c>
      <c r="P3320" s="1" t="s">
        <v>2455</v>
      </c>
    </row>
    <row r="3321" customFormat="false" ht="15" hidden="false" customHeight="true" outlineLevel="0" collapsed="false">
      <c r="A3321" s="1" t="n">
        <v>2</v>
      </c>
      <c r="B3321" s="75" t="n">
        <v>46213</v>
      </c>
      <c r="C3321" s="1" t="n">
        <v>1</v>
      </c>
      <c r="D3321" s="1" t="s">
        <v>2453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4034</v>
      </c>
      <c r="N3321" s="1" t="n">
        <v>60</v>
      </c>
      <c r="O3321" s="1" t="n">
        <v>72.19</v>
      </c>
      <c r="P3321" s="1" t="s">
        <v>2455</v>
      </c>
    </row>
    <row r="3322" customFormat="false" ht="15" hidden="false" customHeight="true" outlineLevel="0" collapsed="false">
      <c r="A3322" s="1" t="n">
        <v>2</v>
      </c>
      <c r="B3322" s="75" t="n">
        <v>46213</v>
      </c>
      <c r="C3322" s="1" t="n">
        <v>1</v>
      </c>
      <c r="D3322" s="1" t="s">
        <v>2453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4035</v>
      </c>
      <c r="N3322" s="1" t="n">
        <v>12</v>
      </c>
      <c r="O3322" s="1" t="n">
        <v>40.64</v>
      </c>
      <c r="P3322" s="1" t="s">
        <v>2455</v>
      </c>
    </row>
    <row r="3323" customFormat="false" ht="15" hidden="false" customHeight="true" outlineLevel="0" collapsed="false">
      <c r="A3323" s="1" t="n">
        <v>2</v>
      </c>
      <c r="B3323" s="75" t="n">
        <v>46213</v>
      </c>
      <c r="C3323" s="1" t="n">
        <v>1</v>
      </c>
      <c r="D3323" s="1" t="s">
        <v>2453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4036</v>
      </c>
      <c r="N3323" s="1" t="n">
        <v>12</v>
      </c>
      <c r="O3323" s="1" t="n">
        <v>40.64</v>
      </c>
      <c r="P3323" s="1" t="s">
        <v>2455</v>
      </c>
    </row>
    <row r="3324" customFormat="false" ht="15" hidden="false" customHeight="true" outlineLevel="0" collapsed="false">
      <c r="A3324" s="1" t="n">
        <v>2</v>
      </c>
      <c r="B3324" s="75" t="n">
        <v>46213</v>
      </c>
      <c r="C3324" s="1" t="n">
        <v>1</v>
      </c>
      <c r="D3324" s="1" t="s">
        <v>2453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4037</v>
      </c>
      <c r="N3324" s="1" t="n">
        <v>12</v>
      </c>
      <c r="O3324" s="1" t="n">
        <v>40.64</v>
      </c>
      <c r="P3324" s="1" t="s">
        <v>2455</v>
      </c>
    </row>
    <row r="3325" customFormat="false" ht="15" hidden="false" customHeight="true" outlineLevel="0" collapsed="false">
      <c r="A3325" s="1" t="n">
        <v>2</v>
      </c>
      <c r="B3325" s="75" t="n">
        <v>46213</v>
      </c>
      <c r="C3325" s="1" t="n">
        <v>1</v>
      </c>
      <c r="D3325" s="1" t="s">
        <v>2453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3500</v>
      </c>
      <c r="N3325" s="1" t="n">
        <v>45</v>
      </c>
      <c r="O3325" s="1" t="n">
        <v>172.89</v>
      </c>
      <c r="P3325" s="1" t="s">
        <v>2455</v>
      </c>
    </row>
    <row r="3326" customFormat="false" ht="15" hidden="false" customHeight="true" outlineLevel="0" collapsed="false">
      <c r="A3326" s="1" t="n">
        <v>2</v>
      </c>
      <c r="B3326" s="75" t="n">
        <v>46213</v>
      </c>
      <c r="C3326" s="1" t="n">
        <v>1</v>
      </c>
      <c r="D3326" s="1" t="s">
        <v>2453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4038</v>
      </c>
      <c r="N3326" s="1" t="n">
        <v>12</v>
      </c>
      <c r="O3326" s="1" t="n">
        <v>40.64</v>
      </c>
      <c r="P3326" s="1" t="s">
        <v>2455</v>
      </c>
    </row>
    <row r="3327" customFormat="false" ht="15" hidden="false" customHeight="true" outlineLevel="0" collapsed="false">
      <c r="A3327" s="1" t="n">
        <v>2</v>
      </c>
      <c r="B3327" s="75" t="n">
        <v>46213</v>
      </c>
      <c r="C3327" s="1" t="n">
        <v>1</v>
      </c>
      <c r="D3327" s="1" t="s">
        <v>2453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3501</v>
      </c>
      <c r="N3327" s="1" t="n">
        <v>45</v>
      </c>
      <c r="O3327" s="1" t="n">
        <v>172.89</v>
      </c>
      <c r="P3327" s="1" t="s">
        <v>2455</v>
      </c>
    </row>
    <row r="3328" customFormat="false" ht="15" hidden="false" customHeight="true" outlineLevel="0" collapsed="false">
      <c r="A3328" s="1" t="n">
        <v>2</v>
      </c>
      <c r="B3328" s="75" t="n">
        <v>46213</v>
      </c>
      <c r="C3328" s="1" t="n">
        <v>1</v>
      </c>
      <c r="D3328" s="1" t="s">
        <v>2453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4039</v>
      </c>
      <c r="N3328" s="1" t="n">
        <v>15</v>
      </c>
      <c r="O3328" s="1" t="n">
        <v>22.44</v>
      </c>
      <c r="P3328" s="1" t="s">
        <v>2455</v>
      </c>
    </row>
    <row r="3329" customFormat="false" ht="15" hidden="false" customHeight="true" outlineLevel="0" collapsed="false">
      <c r="A3329" s="1" t="n">
        <v>2</v>
      </c>
      <c r="B3329" s="75" t="n">
        <v>46213</v>
      </c>
      <c r="C3329" s="1" t="n">
        <v>1</v>
      </c>
      <c r="D3329" s="1" t="s">
        <v>2453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4040</v>
      </c>
      <c r="N3329" s="1" t="n">
        <v>15</v>
      </c>
      <c r="O3329" s="1" t="n">
        <v>22.44</v>
      </c>
      <c r="P3329" s="1" t="s">
        <v>2455</v>
      </c>
    </row>
    <row r="3330" customFormat="false" ht="15" hidden="false" customHeight="true" outlineLevel="0" collapsed="false">
      <c r="A3330" s="1" t="n">
        <v>2</v>
      </c>
      <c r="B3330" s="75" t="n">
        <v>46213</v>
      </c>
      <c r="C3330" s="1" t="n">
        <v>1</v>
      </c>
      <c r="D3330" s="1" t="s">
        <v>2453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4041</v>
      </c>
      <c r="N3330" s="1" t="n">
        <v>15</v>
      </c>
      <c r="O3330" s="1" t="n">
        <v>22.44</v>
      </c>
      <c r="P3330" s="1" t="s">
        <v>2455</v>
      </c>
    </row>
    <row r="3331" customFormat="false" ht="15" hidden="false" customHeight="true" outlineLevel="0" collapsed="false">
      <c r="A3331" s="1" t="n">
        <v>2</v>
      </c>
      <c r="B3331" s="75" t="n">
        <v>46213</v>
      </c>
      <c r="C3331" s="1" t="n">
        <v>1</v>
      </c>
      <c r="D3331" s="1" t="s">
        <v>2453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4042</v>
      </c>
      <c r="N3331" s="1" t="n">
        <v>15</v>
      </c>
      <c r="O3331" s="1" t="n">
        <v>22.44</v>
      </c>
      <c r="P3331" s="1" t="s">
        <v>2455</v>
      </c>
    </row>
    <row r="3332" customFormat="false" ht="15" hidden="false" customHeight="true" outlineLevel="0" collapsed="false">
      <c r="A3332" s="1" t="n">
        <v>2</v>
      </c>
      <c r="B3332" s="75" t="n">
        <v>46213</v>
      </c>
      <c r="C3332" s="1" t="n">
        <v>1</v>
      </c>
      <c r="D3332" s="1" t="s">
        <v>2453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3502</v>
      </c>
      <c r="N3332" s="1" t="n">
        <v>20</v>
      </c>
      <c r="O3332" s="1" t="n">
        <v>89.58</v>
      </c>
      <c r="P3332" s="1" t="s">
        <v>2455</v>
      </c>
    </row>
    <row r="3333" customFormat="false" ht="15" hidden="false" customHeight="true" outlineLevel="0" collapsed="false">
      <c r="A3333" s="1" t="n">
        <v>2</v>
      </c>
      <c r="B3333" s="75" t="n">
        <v>46213</v>
      </c>
      <c r="C3333" s="1" t="n">
        <v>1</v>
      </c>
      <c r="D3333" s="1" t="s">
        <v>2453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3503</v>
      </c>
      <c r="N3333" s="1" t="n">
        <v>20</v>
      </c>
      <c r="O3333" s="1" t="n">
        <v>89.58</v>
      </c>
      <c r="P3333" s="1" t="s">
        <v>2455</v>
      </c>
    </row>
    <row r="3334" customFormat="false" ht="15" hidden="false" customHeight="true" outlineLevel="0" collapsed="false">
      <c r="A3334" s="1" t="n">
        <v>2</v>
      </c>
      <c r="B3334" s="75" t="n">
        <v>46213</v>
      </c>
      <c r="C3334" s="1" t="n">
        <v>1</v>
      </c>
      <c r="D3334" s="1" t="s">
        <v>2453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3504</v>
      </c>
      <c r="N3334" s="1" t="n">
        <v>24</v>
      </c>
      <c r="O3334" s="1" t="n">
        <v>107.5</v>
      </c>
      <c r="P3334" s="1" t="s">
        <v>2455</v>
      </c>
    </row>
    <row r="3335" customFormat="false" ht="15" hidden="false" customHeight="true" outlineLevel="0" collapsed="false">
      <c r="A3335" s="1" t="n">
        <v>2</v>
      </c>
      <c r="B3335" s="75" t="n">
        <v>46213</v>
      </c>
      <c r="C3335" s="1" t="n">
        <v>1</v>
      </c>
      <c r="D3335" s="1" t="s">
        <v>2453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3503</v>
      </c>
      <c r="N3335" s="1" t="n">
        <v>24</v>
      </c>
      <c r="O3335" s="1" t="n">
        <v>45.86</v>
      </c>
      <c r="P3335" s="1" t="s">
        <v>2455</v>
      </c>
    </row>
    <row r="3336" customFormat="false" ht="15" hidden="false" customHeight="true" outlineLevel="0" collapsed="false">
      <c r="A3336" s="1" t="n">
        <v>2</v>
      </c>
      <c r="B3336" s="75" t="n">
        <v>46213</v>
      </c>
      <c r="C3336" s="1" t="n">
        <v>1</v>
      </c>
      <c r="D3336" s="1" t="s">
        <v>2453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3505</v>
      </c>
      <c r="N3336" s="1" t="n">
        <v>24</v>
      </c>
      <c r="O3336" s="1" t="n">
        <v>45.86</v>
      </c>
      <c r="P3336" s="1" t="s">
        <v>2455</v>
      </c>
    </row>
    <row r="3337" customFormat="false" ht="15" hidden="false" customHeight="true" outlineLevel="0" collapsed="false">
      <c r="A3337" s="1" t="n">
        <v>2</v>
      </c>
      <c r="B3337" s="75" t="n">
        <v>46213</v>
      </c>
      <c r="C3337" s="1" t="n">
        <v>1</v>
      </c>
      <c r="D3337" s="1" t="s">
        <v>2453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4043</v>
      </c>
      <c r="N3337" s="1" t="n">
        <v>15</v>
      </c>
      <c r="O3337" s="1" t="n">
        <v>22.44</v>
      </c>
      <c r="P3337" s="1" t="s">
        <v>2455</v>
      </c>
    </row>
    <row r="3338" customFormat="false" ht="15" hidden="false" customHeight="true" outlineLevel="0" collapsed="false">
      <c r="A3338" s="1" t="n">
        <v>2</v>
      </c>
      <c r="B3338" s="75" t="n">
        <v>46213</v>
      </c>
      <c r="C3338" s="1" t="n">
        <v>1</v>
      </c>
      <c r="D3338" s="1" t="s">
        <v>2453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4044</v>
      </c>
      <c r="N3338" s="1" t="n">
        <v>15</v>
      </c>
      <c r="O3338" s="1" t="n">
        <v>22.44</v>
      </c>
      <c r="P3338" s="1" t="s">
        <v>2455</v>
      </c>
    </row>
    <row r="3339" customFormat="false" ht="15" hidden="false" customHeight="true" outlineLevel="0" collapsed="false">
      <c r="A3339" s="1" t="n">
        <v>2</v>
      </c>
      <c r="B3339" s="75" t="n">
        <v>46213</v>
      </c>
      <c r="C3339" s="1" t="n">
        <v>1</v>
      </c>
      <c r="D3339" s="1" t="s">
        <v>2453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4045</v>
      </c>
      <c r="N3339" s="1" t="n">
        <v>10</v>
      </c>
      <c r="O3339" s="1" t="n">
        <v>38.01</v>
      </c>
      <c r="P3339" s="1" t="s">
        <v>2455</v>
      </c>
    </row>
    <row r="3340" customFormat="false" ht="15" hidden="false" customHeight="true" outlineLevel="0" collapsed="false">
      <c r="A3340" s="1" t="n">
        <v>2</v>
      </c>
      <c r="B3340" s="75" t="n">
        <v>46213</v>
      </c>
      <c r="C3340" s="1" t="n">
        <v>1</v>
      </c>
      <c r="D3340" s="1" t="s">
        <v>2453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4046</v>
      </c>
      <c r="N3340" s="1" t="n">
        <v>15</v>
      </c>
      <c r="O3340" s="1" t="n">
        <v>51.56</v>
      </c>
      <c r="P3340" s="1" t="s">
        <v>2455</v>
      </c>
    </row>
    <row r="3341" customFormat="false" ht="15" hidden="false" customHeight="true" outlineLevel="0" collapsed="false">
      <c r="A3341" s="1" t="n">
        <v>2</v>
      </c>
      <c r="B3341" s="75" t="n">
        <v>46213</v>
      </c>
      <c r="C3341" s="1" t="n">
        <v>1</v>
      </c>
      <c r="D3341" s="1" t="s">
        <v>2453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4047</v>
      </c>
      <c r="N3341" s="1" t="n">
        <v>10</v>
      </c>
      <c r="O3341" s="1" t="n">
        <v>49.64</v>
      </c>
      <c r="P3341" s="1" t="s">
        <v>2455</v>
      </c>
    </row>
    <row r="3342" customFormat="false" ht="15" hidden="false" customHeight="true" outlineLevel="0" collapsed="false">
      <c r="A3342" s="1" t="n">
        <v>2</v>
      </c>
      <c r="B3342" s="75" t="n">
        <v>46213</v>
      </c>
      <c r="C3342" s="1" t="n">
        <v>1</v>
      </c>
      <c r="D3342" s="1" t="s">
        <v>2453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3507</v>
      </c>
      <c r="N3342" s="1" t="n">
        <v>36</v>
      </c>
      <c r="O3342" s="1" t="n">
        <v>99.01</v>
      </c>
      <c r="P3342" s="1" t="s">
        <v>2455</v>
      </c>
    </row>
    <row r="3343" customFormat="false" ht="15" hidden="false" customHeight="true" outlineLevel="0" collapsed="false">
      <c r="A3343" s="1" t="n">
        <v>2</v>
      </c>
      <c r="B3343" s="75" t="n">
        <v>46213</v>
      </c>
      <c r="C3343" s="1" t="n">
        <v>1</v>
      </c>
      <c r="D3343" s="1" t="s">
        <v>2453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4048</v>
      </c>
      <c r="N3343" s="1" t="n">
        <v>6</v>
      </c>
      <c r="O3343" s="1" t="n">
        <v>124.73</v>
      </c>
      <c r="P3343" s="1" t="s">
        <v>2455</v>
      </c>
    </row>
    <row r="3344" customFormat="false" ht="15" hidden="false" customHeight="true" outlineLevel="0" collapsed="false">
      <c r="A3344" s="1" t="n">
        <v>2</v>
      </c>
      <c r="B3344" s="75" t="n">
        <v>46213</v>
      </c>
      <c r="C3344" s="1" t="n">
        <v>1</v>
      </c>
      <c r="D3344" s="1" t="s">
        <v>2453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4049</v>
      </c>
      <c r="N3344" s="1" t="n">
        <v>36</v>
      </c>
      <c r="O3344" s="1" t="n">
        <v>61.51</v>
      </c>
      <c r="P3344" s="1" t="s">
        <v>2455</v>
      </c>
    </row>
    <row r="3345" customFormat="false" ht="15" hidden="false" customHeight="true" outlineLevel="0" collapsed="false">
      <c r="A3345" s="1" t="n">
        <v>2</v>
      </c>
      <c r="B3345" s="75" t="n">
        <v>46213</v>
      </c>
      <c r="C3345" s="1" t="n">
        <v>1</v>
      </c>
      <c r="D3345" s="1" t="s">
        <v>2453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3511</v>
      </c>
      <c r="N3345" s="1" t="n">
        <v>36</v>
      </c>
      <c r="O3345" s="1" t="n">
        <v>61.51</v>
      </c>
      <c r="P3345" s="1" t="s">
        <v>2455</v>
      </c>
    </row>
    <row r="3346" customFormat="false" ht="15" hidden="false" customHeight="true" outlineLevel="0" collapsed="false">
      <c r="A3346" s="1" t="n">
        <v>2</v>
      </c>
      <c r="B3346" s="75" t="n">
        <v>46213</v>
      </c>
      <c r="C3346" s="1" t="n">
        <v>1</v>
      </c>
      <c r="D3346" s="1" t="s">
        <v>2453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4050</v>
      </c>
      <c r="N3346" s="1" t="n">
        <v>36</v>
      </c>
      <c r="O3346" s="1" t="n">
        <v>61.51</v>
      </c>
      <c r="P3346" s="1" t="s">
        <v>2455</v>
      </c>
    </row>
    <row r="3347" customFormat="false" ht="15" hidden="false" customHeight="true" outlineLevel="0" collapsed="false">
      <c r="A3347" s="1" t="n">
        <v>2</v>
      </c>
      <c r="B3347" s="75" t="n">
        <v>46213</v>
      </c>
      <c r="C3347" s="1" t="n">
        <v>1</v>
      </c>
      <c r="D3347" s="1" t="s">
        <v>2453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3512</v>
      </c>
      <c r="N3347" s="1" t="n">
        <v>36</v>
      </c>
      <c r="O3347" s="1" t="n">
        <v>61.51</v>
      </c>
      <c r="P3347" s="1" t="s">
        <v>2455</v>
      </c>
    </row>
    <row r="3348" customFormat="false" ht="15" hidden="false" customHeight="true" outlineLevel="0" collapsed="false">
      <c r="A3348" s="1" t="n">
        <v>2</v>
      </c>
      <c r="B3348" s="75" t="n">
        <v>46213</v>
      </c>
      <c r="C3348" s="1" t="n">
        <v>1</v>
      </c>
      <c r="D3348" s="1" t="s">
        <v>2453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4051</v>
      </c>
      <c r="N3348" s="1" t="n">
        <v>36</v>
      </c>
      <c r="O3348" s="1" t="n">
        <v>111.01</v>
      </c>
      <c r="P3348" s="1" t="s">
        <v>2455</v>
      </c>
    </row>
    <row r="3349" customFormat="false" ht="15" hidden="false" customHeight="true" outlineLevel="0" collapsed="false">
      <c r="A3349" s="1" t="n">
        <v>2</v>
      </c>
      <c r="B3349" s="75" t="n">
        <v>46213</v>
      </c>
      <c r="C3349" s="1" t="n">
        <v>1</v>
      </c>
      <c r="D3349" s="1" t="s">
        <v>2453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2799</v>
      </c>
      <c r="N3349" s="1" t="n">
        <v>36</v>
      </c>
      <c r="O3349" s="1" t="n">
        <v>33</v>
      </c>
      <c r="P3349" s="1" t="s">
        <v>2455</v>
      </c>
    </row>
    <row r="3350" customFormat="false" ht="15" hidden="false" customHeight="true" outlineLevel="0" collapsed="false">
      <c r="A3350" s="1" t="n">
        <v>2</v>
      </c>
      <c r="B3350" s="75" t="n">
        <v>46213</v>
      </c>
      <c r="C3350" s="1" t="n">
        <v>1</v>
      </c>
      <c r="D3350" s="1" t="s">
        <v>2453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2800</v>
      </c>
      <c r="N3350" s="1" t="n">
        <v>120</v>
      </c>
      <c r="O3350" s="1" t="n">
        <v>125</v>
      </c>
      <c r="P3350" s="1" t="s">
        <v>2455</v>
      </c>
    </row>
    <row r="3351" customFormat="false" ht="15" hidden="false" customHeight="true" outlineLevel="0" collapsed="false">
      <c r="A3351" s="1" t="n">
        <v>2</v>
      </c>
      <c r="B3351" s="75" t="n">
        <v>46213</v>
      </c>
      <c r="C3351" s="1" t="n">
        <v>1</v>
      </c>
      <c r="D3351" s="1" t="s">
        <v>2453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2802</v>
      </c>
      <c r="N3351" s="1" t="n">
        <v>24</v>
      </c>
      <c r="O3351" s="1" t="n">
        <v>26</v>
      </c>
      <c r="P3351" s="1" t="s">
        <v>2455</v>
      </c>
    </row>
    <row r="3352" customFormat="false" ht="15" hidden="false" customHeight="true" outlineLevel="0" collapsed="false">
      <c r="A3352" s="1" t="n">
        <v>2</v>
      </c>
      <c r="B3352" s="75" t="n">
        <v>46213</v>
      </c>
      <c r="C3352" s="1" t="n">
        <v>1</v>
      </c>
      <c r="D3352" s="1" t="s">
        <v>2453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4052</v>
      </c>
      <c r="N3352" s="1" t="n">
        <v>60</v>
      </c>
      <c r="O3352" s="1" t="n">
        <v>70</v>
      </c>
      <c r="P3352" s="1" t="s">
        <v>2455</v>
      </c>
    </row>
    <row r="3353" customFormat="false" ht="15" hidden="false" customHeight="true" outlineLevel="0" collapsed="false">
      <c r="A3353" s="1" t="n">
        <v>2</v>
      </c>
      <c r="B3353" s="75" t="n">
        <v>46213</v>
      </c>
      <c r="C3353" s="1" t="n">
        <v>1</v>
      </c>
      <c r="D3353" s="1" t="s">
        <v>2453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2803</v>
      </c>
      <c r="N3353" s="1" t="n">
        <v>24</v>
      </c>
      <c r="O3353" s="1" t="n">
        <v>26</v>
      </c>
      <c r="P3353" s="1" t="s">
        <v>2455</v>
      </c>
    </row>
    <row r="3354" customFormat="false" ht="15" hidden="false" customHeight="true" outlineLevel="0" collapsed="false">
      <c r="A3354" s="1" t="n">
        <v>2</v>
      </c>
      <c r="B3354" s="75" t="n">
        <v>46213</v>
      </c>
      <c r="C3354" s="1" t="n">
        <v>1</v>
      </c>
      <c r="D3354" s="1" t="s">
        <v>2453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4053</v>
      </c>
      <c r="N3354" s="1" t="n">
        <v>120</v>
      </c>
      <c r="O3354" s="1" t="n">
        <v>660.180029</v>
      </c>
      <c r="P3354" s="1" t="s">
        <v>2455</v>
      </c>
    </row>
    <row r="3355" customFormat="false" ht="15" hidden="false" customHeight="true" outlineLevel="0" collapsed="false">
      <c r="A3355" s="1" t="n">
        <v>2</v>
      </c>
      <c r="B3355" s="75" t="n">
        <v>46213</v>
      </c>
      <c r="C3355" s="1" t="n">
        <v>1</v>
      </c>
      <c r="D3355" s="1" t="s">
        <v>2453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2523</v>
      </c>
      <c r="N3355" s="1" t="n">
        <v>7</v>
      </c>
      <c r="O3355" s="1" t="n">
        <v>48.02</v>
      </c>
      <c r="P3355" s="1" t="s">
        <v>2455</v>
      </c>
    </row>
    <row r="3356" customFormat="false" ht="15" hidden="false" customHeight="true" outlineLevel="0" collapsed="false">
      <c r="A3356" s="1" t="n">
        <v>2</v>
      </c>
      <c r="B3356" s="75" t="n">
        <v>46213</v>
      </c>
      <c r="C3356" s="1" t="n">
        <v>1</v>
      </c>
      <c r="D3356" s="1" t="s">
        <v>2453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2524</v>
      </c>
      <c r="N3356" s="1" t="n">
        <v>5</v>
      </c>
      <c r="O3356" s="1" t="n">
        <v>68.5</v>
      </c>
      <c r="P3356" s="1" t="s">
        <v>2455</v>
      </c>
    </row>
    <row r="3357" customFormat="false" ht="15" hidden="false" customHeight="true" outlineLevel="0" collapsed="false">
      <c r="A3357" s="1" t="n">
        <v>2</v>
      </c>
      <c r="B3357" s="75" t="n">
        <v>46213</v>
      </c>
      <c r="C3357" s="1" t="n">
        <v>1</v>
      </c>
      <c r="D3357" s="1" t="s">
        <v>2453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2525</v>
      </c>
      <c r="N3357" s="1" t="n">
        <v>3</v>
      </c>
      <c r="O3357" s="1" t="n">
        <v>37.68</v>
      </c>
      <c r="P3357" s="1" t="s">
        <v>2455</v>
      </c>
    </row>
    <row r="3358" customFormat="false" ht="15" hidden="false" customHeight="true" outlineLevel="0" collapsed="false">
      <c r="A3358" s="1" t="n">
        <v>2</v>
      </c>
      <c r="B3358" s="75" t="n">
        <v>46213</v>
      </c>
      <c r="C3358" s="1" t="n">
        <v>1</v>
      </c>
      <c r="D3358" s="1" t="s">
        <v>2453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2526</v>
      </c>
      <c r="N3358" s="1" t="n">
        <v>3</v>
      </c>
      <c r="O3358" s="1" t="n">
        <v>37.68</v>
      </c>
      <c r="P3358" s="1" t="s">
        <v>2455</v>
      </c>
    </row>
    <row r="3359" customFormat="false" ht="15" hidden="false" customHeight="true" outlineLevel="0" collapsed="false">
      <c r="A3359" s="1" t="n">
        <v>2</v>
      </c>
      <c r="B3359" s="75" t="n">
        <v>46213</v>
      </c>
      <c r="C3359" s="1" t="n">
        <v>1</v>
      </c>
      <c r="D3359" s="1" t="s">
        <v>2453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2527</v>
      </c>
      <c r="N3359" s="1" t="n">
        <v>5</v>
      </c>
      <c r="O3359" s="1" t="n">
        <v>58.2</v>
      </c>
      <c r="P3359" s="1" t="s">
        <v>2455</v>
      </c>
    </row>
    <row r="3360" customFormat="false" ht="15" hidden="false" customHeight="true" outlineLevel="0" collapsed="false">
      <c r="A3360" s="1" t="n">
        <v>2</v>
      </c>
      <c r="B3360" s="75" t="n">
        <v>46213</v>
      </c>
      <c r="C3360" s="1" t="n">
        <v>1</v>
      </c>
      <c r="D3360" s="1" t="s">
        <v>2453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2648</v>
      </c>
      <c r="N3360" s="1" t="n">
        <v>40</v>
      </c>
      <c r="O3360" s="1" t="n">
        <v>491.24</v>
      </c>
      <c r="P3360" s="1" t="s">
        <v>2455</v>
      </c>
    </row>
    <row r="3361" customFormat="false" ht="15" hidden="false" customHeight="true" outlineLevel="0" collapsed="false">
      <c r="A3361" s="1" t="n">
        <v>2</v>
      </c>
      <c r="B3361" s="75" t="n">
        <v>46213</v>
      </c>
      <c r="C3361" s="1" t="n">
        <v>1</v>
      </c>
      <c r="D3361" s="1" t="s">
        <v>2453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2636</v>
      </c>
      <c r="N3361" s="1" t="n">
        <v>60</v>
      </c>
      <c r="O3361" s="1" t="n">
        <v>695.4</v>
      </c>
      <c r="P3361" s="1" t="s">
        <v>2455</v>
      </c>
    </row>
    <row r="3362" customFormat="false" ht="15" hidden="false" customHeight="true" outlineLevel="0" collapsed="false">
      <c r="A3362" s="1" t="n">
        <v>2</v>
      </c>
      <c r="B3362" s="75" t="n">
        <v>46213</v>
      </c>
      <c r="C3362" s="1" t="n">
        <v>1</v>
      </c>
      <c r="D3362" s="1" t="s">
        <v>2453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2983</v>
      </c>
      <c r="N3362" s="1" t="n">
        <v>8</v>
      </c>
      <c r="O3362" s="1" t="n">
        <v>100.1</v>
      </c>
      <c r="P3362" s="1" t="s">
        <v>2455</v>
      </c>
    </row>
    <row r="3363" customFormat="false" ht="15" hidden="false" customHeight="true" outlineLevel="0" collapsed="false">
      <c r="A3363" s="1" t="n">
        <v>2</v>
      </c>
      <c r="B3363" s="75" t="n">
        <v>46213</v>
      </c>
      <c r="C3363" s="1" t="n">
        <v>1</v>
      </c>
      <c r="D3363" s="1" t="s">
        <v>2453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3770</v>
      </c>
      <c r="N3363" s="1" t="n">
        <v>12</v>
      </c>
      <c r="O3363" s="1" t="n">
        <v>186.66</v>
      </c>
      <c r="P3363" s="1" t="s">
        <v>2455</v>
      </c>
    </row>
    <row r="3364" customFormat="false" ht="15" hidden="false" customHeight="true" outlineLevel="0" collapsed="false">
      <c r="A3364" s="1" t="n">
        <v>2</v>
      </c>
      <c r="B3364" s="75" t="n">
        <v>46213</v>
      </c>
      <c r="C3364" s="1" t="n">
        <v>1</v>
      </c>
      <c r="D3364" s="1" t="s">
        <v>2453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2984</v>
      </c>
      <c r="N3364" s="1" t="n">
        <v>12</v>
      </c>
      <c r="O3364" s="1" t="n">
        <v>184.92</v>
      </c>
      <c r="P3364" s="1" t="s">
        <v>2455</v>
      </c>
    </row>
    <row r="3365" customFormat="false" ht="15" hidden="false" customHeight="true" outlineLevel="0" collapsed="false">
      <c r="A3365" s="1" t="n">
        <v>2</v>
      </c>
      <c r="B3365" s="75" t="n">
        <v>46213</v>
      </c>
      <c r="C3365" s="1" t="n">
        <v>1</v>
      </c>
      <c r="D3365" s="1" t="s">
        <v>2453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4054</v>
      </c>
      <c r="N3365" s="1" t="n">
        <v>12</v>
      </c>
      <c r="O3365" s="1" t="n">
        <v>117.4</v>
      </c>
      <c r="P3365" s="1" t="s">
        <v>2455</v>
      </c>
    </row>
    <row r="3366" customFormat="false" ht="15" hidden="false" customHeight="true" outlineLevel="0" collapsed="false">
      <c r="A3366" s="1" t="n">
        <v>2</v>
      </c>
      <c r="B3366" s="75" t="n">
        <v>46213</v>
      </c>
      <c r="C3366" s="1" t="n">
        <v>1</v>
      </c>
      <c r="D3366" s="1" t="s">
        <v>2453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2989</v>
      </c>
      <c r="N3366" s="1" t="n">
        <v>90</v>
      </c>
      <c r="O3366" s="1" t="n">
        <v>155.62</v>
      </c>
      <c r="P3366" s="1" t="s">
        <v>2455</v>
      </c>
    </row>
    <row r="3367" customFormat="false" ht="15" hidden="false" customHeight="true" outlineLevel="0" collapsed="false">
      <c r="A3367" s="1" t="n">
        <v>2</v>
      </c>
      <c r="B3367" s="75" t="n">
        <v>46213</v>
      </c>
      <c r="C3367" s="1" t="n">
        <v>1</v>
      </c>
      <c r="D3367" s="1" t="s">
        <v>2453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4055</v>
      </c>
      <c r="N3367" s="1" t="n">
        <v>16</v>
      </c>
      <c r="O3367" s="1" t="n">
        <v>118.79</v>
      </c>
      <c r="P3367" s="1" t="s">
        <v>2455</v>
      </c>
    </row>
    <row r="3368" customFormat="false" ht="15" hidden="false" customHeight="true" outlineLevel="0" collapsed="false">
      <c r="A3368" s="1" t="n">
        <v>2</v>
      </c>
      <c r="B3368" s="75" t="n">
        <v>46213</v>
      </c>
      <c r="C3368" s="1" t="n">
        <v>6</v>
      </c>
      <c r="D3368" s="1" t="s">
        <v>2564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2547</v>
      </c>
      <c r="N3368" s="1" t="n">
        <v>48</v>
      </c>
      <c r="O3368" s="1" t="n">
        <v>360</v>
      </c>
      <c r="P3368" s="1" t="s">
        <v>2455</v>
      </c>
    </row>
    <row r="3369" customFormat="false" ht="15" hidden="false" customHeight="true" outlineLevel="0" collapsed="false">
      <c r="A3369" s="1" t="n">
        <v>2</v>
      </c>
      <c r="B3369" s="75" t="n">
        <v>46213</v>
      </c>
      <c r="C3369" s="1" t="n">
        <v>6</v>
      </c>
      <c r="D3369" s="1" t="s">
        <v>2564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2548</v>
      </c>
      <c r="N3369" s="1" t="n">
        <v>40</v>
      </c>
      <c r="O3369" s="1" t="n">
        <v>280</v>
      </c>
      <c r="P3369" s="1" t="s">
        <v>2455</v>
      </c>
    </row>
    <row r="3370" customFormat="false" ht="15" hidden="false" customHeight="true" outlineLevel="0" collapsed="false">
      <c r="A3370" s="1" t="n">
        <v>2</v>
      </c>
      <c r="B3370" s="75" t="n">
        <v>46213</v>
      </c>
      <c r="C3370" s="1" t="n">
        <v>6</v>
      </c>
      <c r="D3370" s="1" t="s">
        <v>2564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2550</v>
      </c>
      <c r="N3370" s="1" t="n">
        <v>20</v>
      </c>
      <c r="O3370" s="1" t="n">
        <v>55</v>
      </c>
      <c r="P3370" s="1" t="s">
        <v>2455</v>
      </c>
    </row>
    <row r="3371" customFormat="false" ht="15" hidden="false" customHeight="true" outlineLevel="0" collapsed="false">
      <c r="A3371" s="1" t="n">
        <v>2</v>
      </c>
      <c r="B3371" s="75" t="n">
        <v>46213</v>
      </c>
      <c r="C3371" s="1" t="n">
        <v>6</v>
      </c>
      <c r="D3371" s="1" t="s">
        <v>2564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2705</v>
      </c>
      <c r="N3371" s="1" t="n">
        <v>10</v>
      </c>
      <c r="O3371" s="1" t="n">
        <v>86.6</v>
      </c>
      <c r="P3371" s="1" t="s">
        <v>2455</v>
      </c>
    </row>
    <row r="3372" customFormat="false" ht="15" hidden="false" customHeight="true" outlineLevel="0" collapsed="false">
      <c r="A3372" s="1" t="n">
        <v>2</v>
      </c>
      <c r="B3372" s="75" t="n">
        <v>46213</v>
      </c>
      <c r="C3372" s="1" t="n">
        <v>6</v>
      </c>
      <c r="D3372" s="1" t="s">
        <v>2564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2551</v>
      </c>
      <c r="N3372" s="1" t="n">
        <v>2</v>
      </c>
      <c r="O3372" s="1" t="n">
        <v>24</v>
      </c>
      <c r="P3372" s="1" t="s">
        <v>2455</v>
      </c>
    </row>
    <row r="3373" customFormat="false" ht="15" hidden="false" customHeight="true" outlineLevel="0" collapsed="false">
      <c r="A3373" s="1" t="n">
        <v>2</v>
      </c>
      <c r="B3373" s="75" t="n">
        <v>46213</v>
      </c>
      <c r="C3373" s="1" t="n">
        <v>6</v>
      </c>
      <c r="D3373" s="1" t="s">
        <v>2564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2553</v>
      </c>
      <c r="N3373" s="1" t="n">
        <v>3</v>
      </c>
      <c r="O3373" s="1" t="n">
        <v>60</v>
      </c>
      <c r="P3373" s="1" t="s">
        <v>2455</v>
      </c>
    </row>
    <row r="3374" customFormat="false" ht="15" hidden="false" customHeight="true" outlineLevel="0" collapsed="false">
      <c r="A3374" s="1" t="n">
        <v>2</v>
      </c>
      <c r="B3374" s="75" t="n">
        <v>46213</v>
      </c>
      <c r="C3374" s="1" t="n">
        <v>6</v>
      </c>
      <c r="D3374" s="1" t="s">
        <v>2564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2554</v>
      </c>
      <c r="N3374" s="1" t="n">
        <v>5</v>
      </c>
      <c r="O3374" s="1" t="n">
        <v>65</v>
      </c>
      <c r="P3374" s="1" t="s">
        <v>2455</v>
      </c>
    </row>
    <row r="3375" customFormat="false" ht="15" hidden="false" customHeight="true" outlineLevel="0" collapsed="false">
      <c r="A3375" s="1" t="n">
        <v>2</v>
      </c>
      <c r="B3375" s="75" t="n">
        <v>46213</v>
      </c>
      <c r="C3375" s="1" t="n">
        <v>6</v>
      </c>
      <c r="D3375" s="1" t="s">
        <v>2564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2555</v>
      </c>
      <c r="N3375" s="1" t="n">
        <v>1</v>
      </c>
      <c r="O3375" s="1" t="n">
        <v>10</v>
      </c>
      <c r="P3375" s="1" t="s">
        <v>2455</v>
      </c>
    </row>
    <row r="3376" customFormat="false" ht="15" hidden="false" customHeight="true" outlineLevel="0" collapsed="false">
      <c r="A3376" s="1" t="n">
        <v>2</v>
      </c>
      <c r="B3376" s="75" t="n">
        <v>46213</v>
      </c>
      <c r="C3376" s="1" t="n">
        <v>6</v>
      </c>
      <c r="D3376" s="1" t="s">
        <v>2564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2706</v>
      </c>
      <c r="N3376" s="1" t="n">
        <v>3</v>
      </c>
      <c r="O3376" s="1" t="n">
        <v>33</v>
      </c>
      <c r="P3376" s="1" t="s">
        <v>2455</v>
      </c>
    </row>
    <row r="3377" customFormat="false" ht="15" hidden="false" customHeight="true" outlineLevel="0" collapsed="false">
      <c r="A3377" s="1" t="n">
        <v>2</v>
      </c>
      <c r="B3377" s="75" t="n">
        <v>46213</v>
      </c>
      <c r="C3377" s="1" t="n">
        <v>6</v>
      </c>
      <c r="D3377" s="1" t="s">
        <v>2564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2556</v>
      </c>
      <c r="N3377" s="1" t="n">
        <v>10</v>
      </c>
      <c r="O3377" s="1" t="n">
        <v>70</v>
      </c>
      <c r="P3377" s="1" t="s">
        <v>2455</v>
      </c>
    </row>
    <row r="3378" customFormat="false" ht="15" hidden="false" customHeight="true" outlineLevel="0" collapsed="false">
      <c r="A3378" s="1" t="n">
        <v>2</v>
      </c>
      <c r="B3378" s="75" t="n">
        <v>46213</v>
      </c>
      <c r="C3378" s="1" t="n">
        <v>6</v>
      </c>
      <c r="D3378" s="1" t="s">
        <v>2564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2557</v>
      </c>
      <c r="N3378" s="1" t="n">
        <v>35</v>
      </c>
      <c r="O3378" s="1" t="n">
        <v>120</v>
      </c>
      <c r="P3378" s="1" t="s">
        <v>2455</v>
      </c>
    </row>
    <row r="3379" customFormat="false" ht="15" hidden="false" customHeight="true" outlineLevel="0" collapsed="false">
      <c r="A3379" s="1" t="n">
        <v>2</v>
      </c>
      <c r="B3379" s="75" t="n">
        <v>46213</v>
      </c>
      <c r="C3379" s="1" t="n">
        <v>6</v>
      </c>
      <c r="D3379" s="1" t="s">
        <v>2564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2558</v>
      </c>
      <c r="N3379" s="1" t="n">
        <v>15</v>
      </c>
      <c r="O3379" s="1" t="n">
        <v>90</v>
      </c>
      <c r="P3379" s="1" t="s">
        <v>2455</v>
      </c>
    </row>
    <row r="3380" customFormat="false" ht="15" hidden="false" customHeight="true" outlineLevel="0" collapsed="false">
      <c r="A3380" s="1" t="n">
        <v>2</v>
      </c>
      <c r="B3380" s="75" t="n">
        <v>46213</v>
      </c>
      <c r="C3380" s="1" t="n">
        <v>6</v>
      </c>
      <c r="D3380" s="1" t="s">
        <v>2564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2559</v>
      </c>
      <c r="N3380" s="1" t="n">
        <v>15</v>
      </c>
      <c r="O3380" s="1" t="n">
        <v>75</v>
      </c>
      <c r="P3380" s="1" t="s">
        <v>2455</v>
      </c>
    </row>
    <row r="3381" customFormat="false" ht="15" hidden="false" customHeight="true" outlineLevel="0" collapsed="false">
      <c r="A3381" s="1" t="n">
        <v>2</v>
      </c>
      <c r="B3381" s="75" t="n">
        <v>46213</v>
      </c>
      <c r="C3381" s="1" t="n">
        <v>6</v>
      </c>
      <c r="D3381" s="1" t="s">
        <v>2564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2560</v>
      </c>
      <c r="N3381" s="1" t="n">
        <v>20</v>
      </c>
      <c r="O3381" s="1" t="n">
        <v>125</v>
      </c>
      <c r="P3381" s="1" t="s">
        <v>2455</v>
      </c>
    </row>
    <row r="3382" customFormat="false" ht="15" hidden="false" customHeight="true" outlineLevel="0" collapsed="false">
      <c r="A3382" s="1" t="n">
        <v>2</v>
      </c>
      <c r="B3382" s="75" t="n">
        <v>46213</v>
      </c>
      <c r="C3382" s="1" t="n">
        <v>6</v>
      </c>
      <c r="D3382" s="1" t="s">
        <v>2564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2561</v>
      </c>
      <c r="N3382" s="1" t="n">
        <v>40</v>
      </c>
      <c r="O3382" s="1" t="n">
        <v>240</v>
      </c>
      <c r="P3382" s="1" t="s">
        <v>2455</v>
      </c>
    </row>
    <row r="3383" customFormat="false" ht="15" hidden="false" customHeight="true" outlineLevel="0" collapsed="false">
      <c r="A3383" s="1" t="n">
        <v>2</v>
      </c>
      <c r="B3383" s="75" t="n">
        <v>46213</v>
      </c>
      <c r="C3383" s="1" t="n">
        <v>6</v>
      </c>
      <c r="D3383" s="1" t="s">
        <v>2564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2562</v>
      </c>
      <c r="N3383" s="1" t="n">
        <v>15</v>
      </c>
      <c r="O3383" s="1" t="n">
        <v>45</v>
      </c>
      <c r="P3383" s="1" t="s">
        <v>2455</v>
      </c>
    </row>
    <row r="3384" customFormat="false" ht="15" hidden="false" customHeight="true" outlineLevel="0" collapsed="false">
      <c r="A3384" s="1" t="n">
        <v>2</v>
      </c>
      <c r="B3384" s="75" t="n">
        <v>46213</v>
      </c>
      <c r="C3384" s="1" t="n">
        <v>6</v>
      </c>
      <c r="D3384" s="1" t="s">
        <v>2564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4056</v>
      </c>
      <c r="N3384" s="1" t="n">
        <v>20</v>
      </c>
      <c r="O3384" s="1" t="n">
        <v>100</v>
      </c>
      <c r="P3384" s="1" t="s">
        <v>2455</v>
      </c>
    </row>
    <row r="3385" customFormat="false" ht="15" hidden="false" customHeight="true" outlineLevel="0" collapsed="false">
      <c r="A3385" s="1" t="n">
        <v>2</v>
      </c>
      <c r="B3385" s="75" t="n">
        <v>46214</v>
      </c>
      <c r="C3385" s="1" t="n">
        <v>1</v>
      </c>
      <c r="D3385" s="1" t="s">
        <v>2453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2512</v>
      </c>
      <c r="N3385" s="1" t="n">
        <v>15</v>
      </c>
      <c r="O3385" s="1" t="n">
        <v>180</v>
      </c>
      <c r="P3385" s="1" t="s">
        <v>2455</v>
      </c>
    </row>
    <row r="3386" customFormat="false" ht="15" hidden="false" customHeight="true" outlineLevel="0" collapsed="false">
      <c r="A3386" s="1" t="n">
        <v>2</v>
      </c>
      <c r="B3386" s="75" t="n">
        <v>46214</v>
      </c>
      <c r="C3386" s="1" t="n">
        <v>1</v>
      </c>
      <c r="D3386" s="1" t="s">
        <v>2453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2454</v>
      </c>
      <c r="N3386" s="1" t="n">
        <v>12</v>
      </c>
      <c r="O3386" s="1" t="n">
        <v>59.88</v>
      </c>
      <c r="P3386" s="1" t="s">
        <v>2455</v>
      </c>
    </row>
    <row r="3387" customFormat="false" ht="15" hidden="false" customHeight="true" outlineLevel="0" collapsed="false">
      <c r="A3387" s="1" t="n">
        <v>2</v>
      </c>
      <c r="B3387" s="75" t="n">
        <v>46214</v>
      </c>
      <c r="C3387" s="1" t="n">
        <v>1</v>
      </c>
      <c r="D3387" s="1" t="s">
        <v>2453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2456</v>
      </c>
      <c r="N3387" s="1" t="n">
        <v>20</v>
      </c>
      <c r="O3387" s="1" t="n">
        <v>90</v>
      </c>
      <c r="P3387" s="1" t="s">
        <v>2455</v>
      </c>
    </row>
    <row r="3388" customFormat="false" ht="15" hidden="false" customHeight="true" outlineLevel="0" collapsed="false">
      <c r="A3388" s="1" t="n">
        <v>2</v>
      </c>
      <c r="B3388" s="75" t="n">
        <v>46214</v>
      </c>
      <c r="C3388" s="1" t="n">
        <v>1</v>
      </c>
      <c r="D3388" s="1" t="s">
        <v>2453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2457</v>
      </c>
      <c r="N3388" s="1" t="n">
        <v>15</v>
      </c>
      <c r="O3388" s="1" t="n">
        <v>74.85</v>
      </c>
      <c r="P3388" s="1" t="s">
        <v>2455</v>
      </c>
    </row>
    <row r="3389" customFormat="false" ht="15" hidden="false" customHeight="true" outlineLevel="0" collapsed="false">
      <c r="A3389" s="1" t="n">
        <v>2</v>
      </c>
      <c r="B3389" s="75" t="n">
        <v>46214</v>
      </c>
      <c r="C3389" s="1" t="n">
        <v>1</v>
      </c>
      <c r="D3389" s="1" t="s">
        <v>2453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2595</v>
      </c>
      <c r="N3389" s="1" t="n">
        <v>5</v>
      </c>
      <c r="O3389" s="1" t="n">
        <v>22.5</v>
      </c>
      <c r="P3389" s="1" t="s">
        <v>2455</v>
      </c>
    </row>
    <row r="3390" customFormat="false" ht="15" hidden="false" customHeight="true" outlineLevel="0" collapsed="false">
      <c r="A3390" s="1" t="n">
        <v>2</v>
      </c>
      <c r="B3390" s="75" t="n">
        <v>46214</v>
      </c>
      <c r="C3390" s="1" t="n">
        <v>1</v>
      </c>
      <c r="D3390" s="1" t="s">
        <v>2453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2458</v>
      </c>
      <c r="N3390" s="1" t="n">
        <v>12</v>
      </c>
      <c r="O3390" s="1" t="n">
        <v>59.88</v>
      </c>
      <c r="P3390" s="1" t="s">
        <v>2455</v>
      </c>
    </row>
    <row r="3391" customFormat="false" ht="15" hidden="false" customHeight="true" outlineLevel="0" collapsed="false">
      <c r="A3391" s="1" t="n">
        <v>2</v>
      </c>
      <c r="B3391" s="75" t="n">
        <v>46214</v>
      </c>
      <c r="C3391" s="1" t="n">
        <v>1</v>
      </c>
      <c r="D3391" s="1" t="s">
        <v>2453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3009</v>
      </c>
      <c r="N3391" s="1" t="n">
        <v>80</v>
      </c>
      <c r="O3391" s="1" t="n">
        <v>690.72</v>
      </c>
      <c r="P3391" s="1" t="s">
        <v>2455</v>
      </c>
    </row>
    <row r="3392" customFormat="false" ht="15" hidden="false" customHeight="true" outlineLevel="0" collapsed="false">
      <c r="A3392" s="1" t="n">
        <v>2</v>
      </c>
      <c r="B3392" s="75" t="n">
        <v>46214</v>
      </c>
      <c r="C3392" s="1" t="n">
        <v>1</v>
      </c>
      <c r="D3392" s="1" t="s">
        <v>2453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4057</v>
      </c>
      <c r="N3392" s="1" t="n">
        <v>80.8</v>
      </c>
      <c r="O3392" s="1" t="n">
        <v>690.72</v>
      </c>
      <c r="P3392" s="1" t="s">
        <v>2455</v>
      </c>
    </row>
    <row r="3393" customFormat="false" ht="15" hidden="false" customHeight="true" outlineLevel="0" collapsed="false">
      <c r="A3393" s="1" t="n">
        <v>2</v>
      </c>
      <c r="B3393" s="75" t="n">
        <v>46214</v>
      </c>
      <c r="C3393" s="1" t="n">
        <v>1</v>
      </c>
      <c r="D3393" s="1" t="s">
        <v>2453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3011</v>
      </c>
      <c r="N3393" s="1" t="n">
        <v>1</v>
      </c>
      <c r="O3393" s="1" t="n">
        <v>134.09</v>
      </c>
      <c r="P3393" s="1" t="s">
        <v>2455</v>
      </c>
    </row>
    <row r="3394" customFormat="false" ht="15" hidden="false" customHeight="true" outlineLevel="0" collapsed="false">
      <c r="A3394" s="1" t="n">
        <v>2</v>
      </c>
      <c r="B3394" s="75" t="n">
        <v>46214</v>
      </c>
      <c r="C3394" s="1" t="n">
        <v>1</v>
      </c>
      <c r="D3394" s="1" t="s">
        <v>2453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4058</v>
      </c>
      <c r="N3394" s="1" t="n">
        <v>12</v>
      </c>
      <c r="O3394" s="1" t="n">
        <v>63.48</v>
      </c>
      <c r="P3394" s="1" t="s">
        <v>2455</v>
      </c>
    </row>
    <row r="3395" customFormat="false" ht="15" hidden="false" customHeight="true" outlineLevel="0" collapsed="false">
      <c r="A3395" s="1" t="n">
        <v>2</v>
      </c>
      <c r="B3395" s="75" t="n">
        <v>46214</v>
      </c>
      <c r="C3395" s="1" t="n">
        <v>1</v>
      </c>
      <c r="D3395" s="1" t="s">
        <v>2453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4059</v>
      </c>
      <c r="N3395" s="1" t="n">
        <v>24</v>
      </c>
      <c r="O3395" s="1" t="n">
        <v>21.74</v>
      </c>
      <c r="P3395" s="1" t="s">
        <v>2455</v>
      </c>
    </row>
    <row r="3396" customFormat="false" ht="15" hidden="false" customHeight="true" outlineLevel="0" collapsed="false">
      <c r="A3396" s="1" t="n">
        <v>2</v>
      </c>
      <c r="B3396" s="75" t="n">
        <v>46214</v>
      </c>
      <c r="C3396" s="1" t="n">
        <v>1</v>
      </c>
      <c r="D3396" s="1" t="s">
        <v>2453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4060</v>
      </c>
      <c r="N3396" s="1" t="n">
        <v>13</v>
      </c>
      <c r="O3396" s="1" t="n">
        <v>83.31</v>
      </c>
      <c r="P3396" s="1" t="s">
        <v>2455</v>
      </c>
    </row>
    <row r="3397" customFormat="false" ht="15" hidden="false" customHeight="true" outlineLevel="0" collapsed="false">
      <c r="A3397" s="1" t="n">
        <v>2</v>
      </c>
      <c r="B3397" s="75" t="n">
        <v>46214</v>
      </c>
      <c r="C3397" s="1" t="n">
        <v>1</v>
      </c>
      <c r="D3397" s="1" t="s">
        <v>2453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2757</v>
      </c>
      <c r="N3397" s="1" t="n">
        <v>100</v>
      </c>
      <c r="O3397" s="1" t="n">
        <v>1482.28</v>
      </c>
      <c r="P3397" s="1" t="s">
        <v>2455</v>
      </c>
    </row>
    <row r="3398" customFormat="false" ht="15" hidden="false" customHeight="true" outlineLevel="0" collapsed="false">
      <c r="A3398" s="1" t="n">
        <v>2</v>
      </c>
      <c r="B3398" s="75" t="n">
        <v>46214</v>
      </c>
      <c r="C3398" s="1" t="n">
        <v>1</v>
      </c>
      <c r="D3398" s="1" t="s">
        <v>2453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4061</v>
      </c>
      <c r="N3398" s="1" t="n">
        <v>24</v>
      </c>
      <c r="O3398" s="1" t="n">
        <v>21.74</v>
      </c>
      <c r="P3398" s="1" t="s">
        <v>2455</v>
      </c>
    </row>
    <row r="3399" customFormat="false" ht="15" hidden="false" customHeight="true" outlineLevel="0" collapsed="false">
      <c r="A3399" s="1" t="n">
        <v>2</v>
      </c>
      <c r="B3399" s="75" t="n">
        <v>46214</v>
      </c>
      <c r="C3399" s="1" t="n">
        <v>1</v>
      </c>
      <c r="D3399" s="1" t="s">
        <v>2453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4062</v>
      </c>
      <c r="N3399" s="1" t="n">
        <v>24</v>
      </c>
      <c r="O3399" s="1" t="n">
        <v>21.74</v>
      </c>
      <c r="P3399" s="1" t="s">
        <v>2455</v>
      </c>
    </row>
    <row r="3400" customFormat="false" ht="15" hidden="false" customHeight="true" outlineLevel="0" collapsed="false">
      <c r="A3400" s="1" t="n">
        <v>2</v>
      </c>
      <c r="B3400" s="75" t="n">
        <v>46214</v>
      </c>
      <c r="C3400" s="1" t="n">
        <v>1</v>
      </c>
      <c r="D3400" s="1" t="s">
        <v>2453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2760</v>
      </c>
      <c r="N3400" s="1" t="n">
        <v>30</v>
      </c>
      <c r="O3400" s="1" t="n">
        <v>388.21</v>
      </c>
      <c r="P3400" s="1" t="s">
        <v>2455</v>
      </c>
    </row>
    <row r="3401" customFormat="false" ht="15" hidden="false" customHeight="true" outlineLevel="0" collapsed="false">
      <c r="A3401" s="1" t="n">
        <v>2</v>
      </c>
      <c r="B3401" s="75" t="n">
        <v>46214</v>
      </c>
      <c r="C3401" s="1" t="n">
        <v>1</v>
      </c>
      <c r="D3401" s="1" t="s">
        <v>2453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2761</v>
      </c>
      <c r="N3401" s="1" t="n">
        <v>60</v>
      </c>
      <c r="O3401" s="1" t="n">
        <v>804.66</v>
      </c>
      <c r="P3401" s="1" t="s">
        <v>2455</v>
      </c>
    </row>
    <row r="3402" customFormat="false" ht="15" hidden="false" customHeight="true" outlineLevel="0" collapsed="false">
      <c r="A3402" s="1" t="n">
        <v>2</v>
      </c>
      <c r="B3402" s="75" t="n">
        <v>46214</v>
      </c>
      <c r="C3402" s="1" t="n">
        <v>1</v>
      </c>
      <c r="D3402" s="1" t="s">
        <v>2453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2762</v>
      </c>
      <c r="N3402" s="1" t="n">
        <v>50</v>
      </c>
      <c r="O3402" s="1" t="n">
        <v>635.26</v>
      </c>
      <c r="P3402" s="1" t="s">
        <v>2455</v>
      </c>
    </row>
    <row r="3403" customFormat="false" ht="15" hidden="false" customHeight="true" outlineLevel="0" collapsed="false">
      <c r="A3403" s="1" t="n">
        <v>2</v>
      </c>
      <c r="B3403" s="75" t="n">
        <v>46214</v>
      </c>
      <c r="C3403" s="1" t="n">
        <v>1</v>
      </c>
      <c r="D3403" s="1" t="s">
        <v>2453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4063</v>
      </c>
      <c r="N3403" s="1" t="n">
        <v>20</v>
      </c>
      <c r="O3403" s="1" t="n">
        <v>73</v>
      </c>
      <c r="P3403" s="1" t="s">
        <v>2455</v>
      </c>
    </row>
    <row r="3404" customFormat="false" ht="15" hidden="false" customHeight="true" outlineLevel="0" collapsed="false">
      <c r="A3404" s="1" t="n">
        <v>2</v>
      </c>
      <c r="B3404" s="75" t="n">
        <v>46214</v>
      </c>
      <c r="C3404" s="1" t="n">
        <v>1</v>
      </c>
      <c r="D3404" s="1" t="s">
        <v>2453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2763</v>
      </c>
      <c r="N3404" s="1" t="n">
        <v>20</v>
      </c>
      <c r="O3404" s="1" t="n">
        <v>225.87</v>
      </c>
      <c r="P3404" s="1" t="s">
        <v>2455</v>
      </c>
    </row>
    <row r="3405" customFormat="false" ht="15" hidden="false" customHeight="true" outlineLevel="0" collapsed="false">
      <c r="A3405" s="1" t="n">
        <v>2</v>
      </c>
      <c r="B3405" s="75" t="n">
        <v>46214</v>
      </c>
      <c r="C3405" s="1" t="n">
        <v>1</v>
      </c>
      <c r="D3405" s="1" t="s">
        <v>2453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2764</v>
      </c>
      <c r="N3405" s="1" t="n">
        <v>60</v>
      </c>
      <c r="O3405" s="1" t="n">
        <v>705.84</v>
      </c>
      <c r="P3405" s="1" t="s">
        <v>2455</v>
      </c>
    </row>
    <row r="3406" customFormat="false" ht="15" hidden="false" customHeight="true" outlineLevel="0" collapsed="false">
      <c r="A3406" s="1" t="n">
        <v>2</v>
      </c>
      <c r="B3406" s="75" t="n">
        <v>46214</v>
      </c>
      <c r="C3406" s="1" t="n">
        <v>1</v>
      </c>
      <c r="D3406" s="1" t="s">
        <v>2453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2766</v>
      </c>
      <c r="N3406" s="1" t="n">
        <v>30</v>
      </c>
      <c r="O3406" s="1" t="n">
        <v>388.21</v>
      </c>
      <c r="P3406" s="1" t="s">
        <v>2455</v>
      </c>
    </row>
    <row r="3407" customFormat="false" ht="15" hidden="false" customHeight="true" outlineLevel="0" collapsed="false">
      <c r="A3407" s="1" t="n">
        <v>2</v>
      </c>
      <c r="B3407" s="75" t="n">
        <v>46214</v>
      </c>
      <c r="C3407" s="1" t="n">
        <v>1</v>
      </c>
      <c r="D3407" s="1" t="s">
        <v>2453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2768</v>
      </c>
      <c r="N3407" s="1" t="n">
        <v>200</v>
      </c>
      <c r="O3407" s="1" t="n">
        <v>2023.43</v>
      </c>
      <c r="P3407" s="1" t="s">
        <v>2455</v>
      </c>
    </row>
    <row r="3408" customFormat="false" ht="15" hidden="false" customHeight="true" outlineLevel="0" collapsed="false">
      <c r="A3408" s="1" t="n">
        <v>2</v>
      </c>
      <c r="B3408" s="75" t="n">
        <v>46214</v>
      </c>
      <c r="C3408" s="1" t="n">
        <v>1</v>
      </c>
      <c r="D3408" s="1" t="s">
        <v>2453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2769</v>
      </c>
      <c r="N3408" s="1" t="n">
        <v>20</v>
      </c>
      <c r="O3408" s="1" t="n">
        <v>188.22</v>
      </c>
      <c r="P3408" s="1" t="s">
        <v>2455</v>
      </c>
    </row>
    <row r="3409" customFormat="false" ht="15" hidden="false" customHeight="true" outlineLevel="0" collapsed="false">
      <c r="A3409" s="1" t="n">
        <v>2</v>
      </c>
      <c r="B3409" s="75" t="n">
        <v>46214</v>
      </c>
      <c r="C3409" s="1" t="n">
        <v>1</v>
      </c>
      <c r="D3409" s="1" t="s">
        <v>2453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2770</v>
      </c>
      <c r="N3409" s="1" t="n">
        <v>40</v>
      </c>
      <c r="O3409" s="1" t="n">
        <v>291.75</v>
      </c>
      <c r="P3409" s="1" t="s">
        <v>2455</v>
      </c>
    </row>
    <row r="3410" customFormat="false" ht="15" hidden="false" customHeight="true" outlineLevel="0" collapsed="false">
      <c r="A3410" s="1" t="n">
        <v>2</v>
      </c>
      <c r="B3410" s="75" t="n">
        <v>46214</v>
      </c>
      <c r="C3410" s="1" t="n">
        <v>1</v>
      </c>
      <c r="D3410" s="1" t="s">
        <v>2453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2772</v>
      </c>
      <c r="N3410" s="1" t="n">
        <v>80</v>
      </c>
      <c r="O3410" s="1" t="n">
        <v>997.6</v>
      </c>
      <c r="P3410" s="1" t="s">
        <v>2455</v>
      </c>
    </row>
    <row r="3411" customFormat="false" ht="15" hidden="false" customHeight="true" outlineLevel="0" collapsed="false">
      <c r="A3411" s="1" t="n">
        <v>2</v>
      </c>
      <c r="B3411" s="75" t="n">
        <v>46214</v>
      </c>
      <c r="C3411" s="1" t="n">
        <v>1</v>
      </c>
      <c r="D3411" s="1" t="s">
        <v>2453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4064</v>
      </c>
      <c r="N3411" s="1" t="n">
        <v>100</v>
      </c>
      <c r="O3411" s="1" t="n">
        <v>729.38</v>
      </c>
      <c r="P3411" s="1" t="s">
        <v>2455</v>
      </c>
    </row>
    <row r="3412" customFormat="false" ht="15" hidden="false" customHeight="true" outlineLevel="0" collapsed="false">
      <c r="A3412" s="1" t="n">
        <v>2</v>
      </c>
      <c r="B3412" s="75" t="n">
        <v>46214</v>
      </c>
      <c r="C3412" s="1" t="n">
        <v>1</v>
      </c>
      <c r="D3412" s="1" t="s">
        <v>2453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2476</v>
      </c>
      <c r="N3412" s="1" t="n">
        <v>5</v>
      </c>
      <c r="O3412" s="1" t="n">
        <v>7.5</v>
      </c>
      <c r="P3412" s="1" t="s">
        <v>2455</v>
      </c>
    </row>
    <row r="3413" customFormat="false" ht="15" hidden="false" customHeight="true" outlineLevel="0" collapsed="false">
      <c r="A3413" s="1" t="n">
        <v>2</v>
      </c>
      <c r="B3413" s="75" t="n">
        <v>46214</v>
      </c>
      <c r="C3413" s="1" t="n">
        <v>1</v>
      </c>
      <c r="D3413" s="1" t="s">
        <v>2453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2478</v>
      </c>
      <c r="N3413" s="1" t="n">
        <v>30</v>
      </c>
      <c r="O3413" s="1" t="n">
        <v>54</v>
      </c>
      <c r="P3413" s="1" t="s">
        <v>2455</v>
      </c>
    </row>
    <row r="3414" customFormat="false" ht="15" hidden="false" customHeight="true" outlineLevel="0" collapsed="false">
      <c r="A3414" s="1" t="n">
        <v>2</v>
      </c>
      <c r="B3414" s="75" t="n">
        <v>46214</v>
      </c>
      <c r="C3414" s="1" t="n">
        <v>39</v>
      </c>
      <c r="D3414" s="1" t="s">
        <v>3309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4065</v>
      </c>
      <c r="N3414" s="1" t="n">
        <v>1</v>
      </c>
      <c r="O3414" s="1" t="n">
        <v>155</v>
      </c>
      <c r="P3414" s="1" t="s">
        <v>2455</v>
      </c>
    </row>
    <row r="3415" customFormat="false" ht="15" hidden="false" customHeight="true" outlineLevel="0" collapsed="false">
      <c r="A3415" s="1" t="n">
        <v>2</v>
      </c>
      <c r="B3415" s="75" t="n">
        <v>46214</v>
      </c>
      <c r="C3415" s="1" t="n">
        <v>39</v>
      </c>
      <c r="D3415" s="1" t="s">
        <v>3309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4066</v>
      </c>
      <c r="N3415" s="1" t="n">
        <v>2</v>
      </c>
      <c r="O3415" s="1" t="n">
        <v>60</v>
      </c>
      <c r="P3415" s="1" t="s">
        <v>2455</v>
      </c>
    </row>
    <row r="3416" customFormat="false" ht="15" hidden="false" customHeight="true" outlineLevel="0" collapsed="false">
      <c r="A3416" s="1" t="n">
        <v>2</v>
      </c>
      <c r="B3416" s="75" t="n">
        <v>46216</v>
      </c>
      <c r="C3416" s="1" t="n">
        <v>1</v>
      </c>
      <c r="D3416" s="1" t="s">
        <v>2453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2456</v>
      </c>
      <c r="N3416" s="1" t="n">
        <v>30</v>
      </c>
      <c r="O3416" s="1" t="n">
        <v>135</v>
      </c>
      <c r="P3416" s="1" t="s">
        <v>2455</v>
      </c>
    </row>
    <row r="3417" customFormat="false" ht="15" hidden="false" customHeight="true" outlineLevel="0" collapsed="false">
      <c r="A3417" s="1" t="n">
        <v>2</v>
      </c>
      <c r="B3417" s="75" t="n">
        <v>46216</v>
      </c>
      <c r="C3417" s="1" t="n">
        <v>1</v>
      </c>
      <c r="D3417" s="1" t="s">
        <v>2453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2725</v>
      </c>
      <c r="N3417" s="1" t="n">
        <v>50</v>
      </c>
      <c r="O3417" s="1" t="n">
        <v>250</v>
      </c>
      <c r="P3417" s="1" t="s">
        <v>2455</v>
      </c>
    </row>
    <row r="3418" customFormat="false" ht="15" hidden="false" customHeight="true" outlineLevel="0" collapsed="false">
      <c r="A3418" s="1" t="n">
        <v>2</v>
      </c>
      <c r="B3418" s="75" t="n">
        <v>46216</v>
      </c>
      <c r="C3418" s="1" t="n">
        <v>1</v>
      </c>
      <c r="D3418" s="1" t="s">
        <v>2453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4067</v>
      </c>
      <c r="N3418" s="1" t="n">
        <v>6</v>
      </c>
      <c r="O3418" s="1" t="n">
        <v>29.72</v>
      </c>
      <c r="P3418" s="1" t="s">
        <v>2455</v>
      </c>
    </row>
    <row r="3419" customFormat="false" ht="15" hidden="false" customHeight="true" outlineLevel="0" collapsed="false">
      <c r="A3419" s="1" t="n">
        <v>2</v>
      </c>
      <c r="B3419" s="75" t="n">
        <v>46216</v>
      </c>
      <c r="C3419" s="1" t="n">
        <v>1</v>
      </c>
      <c r="D3419" s="1" t="s">
        <v>2453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4068</v>
      </c>
      <c r="N3419" s="1" t="n">
        <v>72</v>
      </c>
      <c r="O3419" s="1" t="n">
        <v>115.48</v>
      </c>
      <c r="P3419" s="1" t="s">
        <v>2455</v>
      </c>
    </row>
    <row r="3420" customFormat="false" ht="15" hidden="false" customHeight="true" outlineLevel="0" collapsed="false">
      <c r="A3420" s="1" t="n">
        <v>2</v>
      </c>
      <c r="B3420" s="75" t="n">
        <v>46216</v>
      </c>
      <c r="C3420" s="1" t="n">
        <v>1</v>
      </c>
      <c r="D3420" s="1" t="s">
        <v>2453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4069</v>
      </c>
      <c r="N3420" s="1" t="n">
        <v>6</v>
      </c>
      <c r="O3420" s="1" t="n">
        <v>34.82</v>
      </c>
      <c r="P3420" s="1" t="s">
        <v>2455</v>
      </c>
    </row>
    <row r="3421" customFormat="false" ht="15" hidden="false" customHeight="true" outlineLevel="0" collapsed="false">
      <c r="A3421" s="1" t="n">
        <v>2</v>
      </c>
      <c r="B3421" s="75" t="n">
        <v>46216</v>
      </c>
      <c r="C3421" s="1" t="n">
        <v>1</v>
      </c>
      <c r="D3421" s="1" t="s">
        <v>2453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2615</v>
      </c>
      <c r="N3421" s="1" t="n">
        <v>64</v>
      </c>
      <c r="O3421" s="1" t="n">
        <v>516.52</v>
      </c>
      <c r="P3421" s="1" t="s">
        <v>2455</v>
      </c>
    </row>
    <row r="3422" customFormat="false" ht="15" hidden="false" customHeight="true" outlineLevel="0" collapsed="false">
      <c r="A3422" s="1" t="n">
        <v>2</v>
      </c>
      <c r="B3422" s="75" t="n">
        <v>46216</v>
      </c>
      <c r="C3422" s="1" t="n">
        <v>1</v>
      </c>
      <c r="D3422" s="1" t="s">
        <v>2453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3596</v>
      </c>
      <c r="N3422" s="1" t="n">
        <v>64</v>
      </c>
      <c r="O3422" s="1" t="n">
        <v>282.95</v>
      </c>
      <c r="P3422" s="1" t="s">
        <v>2455</v>
      </c>
    </row>
    <row r="3423" customFormat="false" ht="15" hidden="false" customHeight="true" outlineLevel="0" collapsed="false">
      <c r="A3423" s="1" t="n">
        <v>2</v>
      </c>
      <c r="B3423" s="75" t="n">
        <v>46216</v>
      </c>
      <c r="C3423" s="1" t="n">
        <v>1</v>
      </c>
      <c r="D3423" s="1" t="s">
        <v>2453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4070</v>
      </c>
      <c r="N3423" s="1" t="n">
        <v>6</v>
      </c>
      <c r="O3423" s="1" t="n">
        <v>53.4</v>
      </c>
      <c r="P3423" s="1" t="s">
        <v>2455</v>
      </c>
    </row>
    <row r="3424" customFormat="false" ht="15" hidden="false" customHeight="true" outlineLevel="0" collapsed="false">
      <c r="A3424" s="1" t="n">
        <v>2</v>
      </c>
      <c r="B3424" s="75" t="n">
        <v>46216</v>
      </c>
      <c r="C3424" s="1" t="n">
        <v>1</v>
      </c>
      <c r="D3424" s="1" t="s">
        <v>2453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2616</v>
      </c>
      <c r="N3424" s="1" t="n">
        <v>5</v>
      </c>
      <c r="O3424" s="1" t="n">
        <v>63.78</v>
      </c>
      <c r="P3424" s="1" t="s">
        <v>2455</v>
      </c>
    </row>
    <row r="3425" customFormat="false" ht="15" hidden="false" customHeight="true" outlineLevel="0" collapsed="false">
      <c r="A3425" s="1" t="n">
        <v>2</v>
      </c>
      <c r="B3425" s="75" t="n">
        <v>46216</v>
      </c>
      <c r="C3425" s="1" t="n">
        <v>1</v>
      </c>
      <c r="D3425" s="1" t="s">
        <v>2453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4071</v>
      </c>
      <c r="N3425" s="1" t="n">
        <v>60</v>
      </c>
      <c r="O3425" s="1" t="n">
        <v>124.9</v>
      </c>
      <c r="P3425" s="1" t="s">
        <v>2455</v>
      </c>
    </row>
    <row r="3426" customFormat="false" ht="15" hidden="false" customHeight="true" outlineLevel="0" collapsed="false">
      <c r="A3426" s="1" t="n">
        <v>2</v>
      </c>
      <c r="B3426" s="75" t="n">
        <v>46216</v>
      </c>
      <c r="C3426" s="1" t="n">
        <v>1</v>
      </c>
      <c r="D3426" s="1" t="s">
        <v>2453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4072</v>
      </c>
      <c r="N3426" s="1" t="n">
        <v>12</v>
      </c>
      <c r="O3426" s="1" t="n">
        <v>26.28</v>
      </c>
      <c r="P3426" s="1" t="s">
        <v>2455</v>
      </c>
    </row>
    <row r="3427" customFormat="false" ht="15" hidden="false" customHeight="true" outlineLevel="0" collapsed="false">
      <c r="A3427" s="1" t="n">
        <v>2</v>
      </c>
      <c r="B3427" s="75" t="n">
        <v>46216</v>
      </c>
      <c r="C3427" s="1" t="n">
        <v>1</v>
      </c>
      <c r="D3427" s="1" t="s">
        <v>2453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4073</v>
      </c>
      <c r="N3427" s="1" t="n">
        <v>6</v>
      </c>
      <c r="O3427" s="1" t="n">
        <v>45.78</v>
      </c>
      <c r="P3427" s="1" t="s">
        <v>2455</v>
      </c>
    </row>
    <row r="3428" customFormat="false" ht="15" hidden="false" customHeight="true" outlineLevel="0" collapsed="false">
      <c r="A3428" s="1" t="n">
        <v>2</v>
      </c>
      <c r="B3428" s="75" t="n">
        <v>46216</v>
      </c>
      <c r="C3428" s="1" t="n">
        <v>1</v>
      </c>
      <c r="D3428" s="1" t="s">
        <v>2453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4074</v>
      </c>
      <c r="N3428" s="1" t="n">
        <v>24</v>
      </c>
      <c r="O3428" s="1" t="n">
        <v>118.1</v>
      </c>
      <c r="P3428" s="1" t="s">
        <v>2455</v>
      </c>
    </row>
    <row r="3429" customFormat="false" ht="15" hidden="false" customHeight="true" outlineLevel="0" collapsed="false">
      <c r="A3429" s="1" t="n">
        <v>2</v>
      </c>
      <c r="B3429" s="75" t="n">
        <v>46216</v>
      </c>
      <c r="C3429" s="1" t="n">
        <v>1</v>
      </c>
      <c r="D3429" s="1" t="s">
        <v>2453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4075</v>
      </c>
      <c r="N3429" s="1" t="n">
        <v>6</v>
      </c>
      <c r="O3429" s="1" t="n">
        <v>54.3</v>
      </c>
      <c r="P3429" s="1" t="s">
        <v>2455</v>
      </c>
    </row>
    <row r="3430" customFormat="false" ht="15" hidden="false" customHeight="true" outlineLevel="0" collapsed="false">
      <c r="A3430" s="1" t="n">
        <v>2</v>
      </c>
      <c r="B3430" s="75" t="n">
        <v>46216</v>
      </c>
      <c r="C3430" s="1" t="n">
        <v>1</v>
      </c>
      <c r="D3430" s="1" t="s">
        <v>2453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4076</v>
      </c>
      <c r="N3430" s="1" t="n">
        <v>6</v>
      </c>
      <c r="O3430" s="1" t="n">
        <v>54.3</v>
      </c>
      <c r="P3430" s="1" t="s">
        <v>2455</v>
      </c>
    </row>
    <row r="3431" customFormat="false" ht="15" hidden="false" customHeight="true" outlineLevel="0" collapsed="false">
      <c r="A3431" s="1" t="n">
        <v>2</v>
      </c>
      <c r="B3431" s="75" t="n">
        <v>46216</v>
      </c>
      <c r="C3431" s="1" t="n">
        <v>1</v>
      </c>
      <c r="D3431" s="1" t="s">
        <v>2453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4077</v>
      </c>
      <c r="N3431" s="1" t="n">
        <v>6</v>
      </c>
      <c r="O3431" s="1" t="n">
        <v>28.26</v>
      </c>
      <c r="P3431" s="1" t="s">
        <v>2455</v>
      </c>
    </row>
    <row r="3432" customFormat="false" ht="15" hidden="false" customHeight="true" outlineLevel="0" collapsed="false">
      <c r="A3432" s="1" t="n">
        <v>2</v>
      </c>
      <c r="B3432" s="75" t="n">
        <v>46216</v>
      </c>
      <c r="C3432" s="1" t="n">
        <v>1</v>
      </c>
      <c r="D3432" s="1" t="s">
        <v>2453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4078</v>
      </c>
      <c r="N3432" s="1" t="n">
        <v>48</v>
      </c>
      <c r="O3432" s="1" t="n">
        <v>169.28</v>
      </c>
      <c r="P3432" s="1" t="s">
        <v>2455</v>
      </c>
    </row>
    <row r="3433" customFormat="false" ht="15" hidden="false" customHeight="true" outlineLevel="0" collapsed="false">
      <c r="A3433" s="1" t="n">
        <v>2</v>
      </c>
      <c r="B3433" s="75" t="n">
        <v>46216</v>
      </c>
      <c r="C3433" s="1" t="n">
        <v>1</v>
      </c>
      <c r="D3433" s="1" t="s">
        <v>2453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4079</v>
      </c>
      <c r="N3433" s="1" t="n">
        <v>6</v>
      </c>
      <c r="O3433" s="1" t="n">
        <v>28.26</v>
      </c>
      <c r="P3433" s="1" t="s">
        <v>2455</v>
      </c>
    </row>
    <row r="3434" customFormat="false" ht="15" hidden="false" customHeight="true" outlineLevel="0" collapsed="false">
      <c r="A3434" s="1" t="n">
        <v>2</v>
      </c>
      <c r="B3434" s="75" t="n">
        <v>46216</v>
      </c>
      <c r="C3434" s="1" t="n">
        <v>1</v>
      </c>
      <c r="D3434" s="1" t="s">
        <v>2453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4080</v>
      </c>
      <c r="N3434" s="1" t="n">
        <v>3</v>
      </c>
      <c r="O3434" s="1" t="n">
        <v>39.66</v>
      </c>
      <c r="P3434" s="1" t="s">
        <v>2455</v>
      </c>
    </row>
    <row r="3435" customFormat="false" ht="15" hidden="false" customHeight="true" outlineLevel="0" collapsed="false">
      <c r="A3435" s="1" t="n">
        <v>2</v>
      </c>
      <c r="B3435" s="75" t="n">
        <v>46216</v>
      </c>
      <c r="C3435" s="1" t="n">
        <v>1</v>
      </c>
      <c r="D3435" s="1" t="s">
        <v>2453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4081</v>
      </c>
      <c r="N3435" s="1" t="n">
        <v>6</v>
      </c>
      <c r="O3435" s="1" t="n">
        <v>33.66</v>
      </c>
      <c r="P3435" s="1" t="s">
        <v>2455</v>
      </c>
    </row>
    <row r="3436" customFormat="false" ht="15" hidden="false" customHeight="true" outlineLevel="0" collapsed="false">
      <c r="A3436" s="1" t="n">
        <v>2</v>
      </c>
      <c r="B3436" s="75" t="n">
        <v>46216</v>
      </c>
      <c r="C3436" s="1" t="n">
        <v>1</v>
      </c>
      <c r="D3436" s="1" t="s">
        <v>2453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4082</v>
      </c>
      <c r="N3436" s="1" t="n">
        <v>3</v>
      </c>
      <c r="O3436" s="1" t="n">
        <v>46.44</v>
      </c>
      <c r="P3436" s="1" t="s">
        <v>2455</v>
      </c>
    </row>
    <row r="3437" customFormat="false" ht="15" hidden="false" customHeight="true" outlineLevel="0" collapsed="false">
      <c r="A3437" s="1" t="n">
        <v>2</v>
      </c>
      <c r="B3437" s="75" t="n">
        <v>46216</v>
      </c>
      <c r="C3437" s="1" t="n">
        <v>1</v>
      </c>
      <c r="D3437" s="1" t="s">
        <v>2453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4083</v>
      </c>
      <c r="N3437" s="1" t="n">
        <v>6</v>
      </c>
      <c r="O3437" s="1" t="n">
        <v>118.26</v>
      </c>
      <c r="P3437" s="1" t="s">
        <v>2455</v>
      </c>
    </row>
    <row r="3438" customFormat="false" ht="15" hidden="false" customHeight="true" outlineLevel="0" collapsed="false">
      <c r="A3438" s="1" t="n">
        <v>2</v>
      </c>
      <c r="B3438" s="75" t="n">
        <v>46216</v>
      </c>
      <c r="C3438" s="1" t="n">
        <v>1</v>
      </c>
      <c r="D3438" s="1" t="s">
        <v>2453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4084</v>
      </c>
      <c r="N3438" s="1" t="n">
        <v>6</v>
      </c>
      <c r="O3438" s="1" t="n">
        <v>87.9</v>
      </c>
      <c r="P3438" s="1" t="s">
        <v>2455</v>
      </c>
    </row>
    <row r="3439" customFormat="false" ht="15" hidden="false" customHeight="true" outlineLevel="0" collapsed="false">
      <c r="A3439" s="1" t="n">
        <v>2</v>
      </c>
      <c r="B3439" s="75" t="n">
        <v>46216</v>
      </c>
      <c r="C3439" s="1" t="n">
        <v>1</v>
      </c>
      <c r="D3439" s="1" t="s">
        <v>2453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4085</v>
      </c>
      <c r="N3439" s="1" t="n">
        <v>6</v>
      </c>
      <c r="O3439" s="1" t="n">
        <v>28.26</v>
      </c>
      <c r="P3439" s="1" t="s">
        <v>2455</v>
      </c>
    </row>
    <row r="3440" customFormat="false" ht="15" hidden="false" customHeight="true" outlineLevel="0" collapsed="false">
      <c r="A3440" s="1" t="n">
        <v>2</v>
      </c>
      <c r="B3440" s="75" t="n">
        <v>46216</v>
      </c>
      <c r="C3440" s="1" t="n">
        <v>1</v>
      </c>
      <c r="D3440" s="1" t="s">
        <v>2453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4086</v>
      </c>
      <c r="N3440" s="1" t="n">
        <v>6</v>
      </c>
      <c r="O3440" s="1" t="n">
        <v>59.22</v>
      </c>
      <c r="P3440" s="1" t="s">
        <v>2455</v>
      </c>
    </row>
    <row r="3441" customFormat="false" ht="15" hidden="false" customHeight="true" outlineLevel="0" collapsed="false">
      <c r="A3441" s="1" t="n">
        <v>2</v>
      </c>
      <c r="B3441" s="75" t="n">
        <v>46216</v>
      </c>
      <c r="C3441" s="1" t="n">
        <v>1</v>
      </c>
      <c r="D3441" s="1" t="s">
        <v>2453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4087</v>
      </c>
      <c r="N3441" s="1" t="n">
        <v>6</v>
      </c>
      <c r="O3441" s="1" t="n">
        <v>59.22</v>
      </c>
      <c r="P3441" s="1" t="s">
        <v>2455</v>
      </c>
    </row>
    <row r="3442" customFormat="false" ht="15" hidden="false" customHeight="true" outlineLevel="0" collapsed="false">
      <c r="A3442" s="1" t="n">
        <v>2</v>
      </c>
      <c r="B3442" s="75" t="n">
        <v>46216</v>
      </c>
      <c r="C3442" s="1" t="n">
        <v>1</v>
      </c>
      <c r="D3442" s="1" t="s">
        <v>2453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4088</v>
      </c>
      <c r="N3442" s="1" t="n">
        <v>6</v>
      </c>
      <c r="O3442" s="1" t="n">
        <v>59.22</v>
      </c>
      <c r="P3442" s="1" t="s">
        <v>2455</v>
      </c>
    </row>
    <row r="3443" customFormat="false" ht="15" hidden="false" customHeight="true" outlineLevel="0" collapsed="false">
      <c r="A3443" s="1" t="n">
        <v>2</v>
      </c>
      <c r="B3443" s="75" t="n">
        <v>46216</v>
      </c>
      <c r="C3443" s="1" t="n">
        <v>1</v>
      </c>
      <c r="D3443" s="1" t="s">
        <v>2453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4089</v>
      </c>
      <c r="N3443" s="1" t="n">
        <v>6</v>
      </c>
      <c r="O3443" s="1" t="n">
        <v>59.22</v>
      </c>
      <c r="P3443" s="1" t="s">
        <v>2455</v>
      </c>
    </row>
    <row r="3444" customFormat="false" ht="15" hidden="false" customHeight="true" outlineLevel="0" collapsed="false">
      <c r="A3444" s="1" t="n">
        <v>2</v>
      </c>
      <c r="B3444" s="75" t="n">
        <v>46216</v>
      </c>
      <c r="C3444" s="1" t="n">
        <v>1</v>
      </c>
      <c r="D3444" s="1" t="s">
        <v>2453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4090</v>
      </c>
      <c r="N3444" s="1" t="n">
        <v>6</v>
      </c>
      <c r="O3444" s="1" t="n">
        <v>31.62</v>
      </c>
      <c r="P3444" s="1" t="s">
        <v>2455</v>
      </c>
    </row>
    <row r="3445" customFormat="false" ht="15" hidden="false" customHeight="true" outlineLevel="0" collapsed="false">
      <c r="A3445" s="1" t="n">
        <v>2</v>
      </c>
      <c r="B3445" s="75" t="n">
        <v>46216</v>
      </c>
      <c r="C3445" s="1" t="n">
        <v>1</v>
      </c>
      <c r="D3445" s="1" t="s">
        <v>2453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4091</v>
      </c>
      <c r="N3445" s="1" t="n">
        <v>6</v>
      </c>
      <c r="O3445" s="1" t="n">
        <v>63.69</v>
      </c>
      <c r="P3445" s="1" t="s">
        <v>2455</v>
      </c>
    </row>
    <row r="3446" customFormat="false" ht="15" hidden="false" customHeight="true" outlineLevel="0" collapsed="false">
      <c r="A3446" s="1" t="n">
        <v>2</v>
      </c>
      <c r="B3446" s="75" t="n">
        <v>46216</v>
      </c>
      <c r="C3446" s="1" t="n">
        <v>1</v>
      </c>
      <c r="D3446" s="1" t="s">
        <v>2453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4092</v>
      </c>
      <c r="N3446" s="1" t="n">
        <v>6</v>
      </c>
      <c r="O3446" s="1" t="n">
        <v>99.96</v>
      </c>
      <c r="P3446" s="1" t="s">
        <v>2455</v>
      </c>
    </row>
    <row r="3447" customFormat="false" ht="15" hidden="false" customHeight="true" outlineLevel="0" collapsed="false">
      <c r="A3447" s="1" t="n">
        <v>2</v>
      </c>
      <c r="B3447" s="75" t="n">
        <v>46216</v>
      </c>
      <c r="C3447" s="1" t="n">
        <v>1</v>
      </c>
      <c r="D3447" s="1" t="s">
        <v>2453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4093</v>
      </c>
      <c r="N3447" s="1" t="n">
        <v>6</v>
      </c>
      <c r="O3447" s="1" t="n">
        <v>59.22</v>
      </c>
      <c r="P3447" s="1" t="s">
        <v>2455</v>
      </c>
    </row>
    <row r="3448" customFormat="false" ht="15" hidden="false" customHeight="true" outlineLevel="0" collapsed="false">
      <c r="A3448" s="1" t="n">
        <v>2</v>
      </c>
      <c r="B3448" s="75" t="n">
        <v>46216</v>
      </c>
      <c r="C3448" s="1" t="n">
        <v>1</v>
      </c>
      <c r="D3448" s="1" t="s">
        <v>2453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4094</v>
      </c>
      <c r="N3448" s="1" t="n">
        <v>6</v>
      </c>
      <c r="O3448" s="1" t="n">
        <v>87.9</v>
      </c>
      <c r="P3448" s="1" t="s">
        <v>2455</v>
      </c>
    </row>
    <row r="3449" customFormat="false" ht="15" hidden="false" customHeight="true" outlineLevel="0" collapsed="false">
      <c r="A3449" s="1" t="n">
        <v>2</v>
      </c>
      <c r="B3449" s="75" t="n">
        <v>46216</v>
      </c>
      <c r="C3449" s="1" t="n">
        <v>1</v>
      </c>
      <c r="D3449" s="1" t="s">
        <v>2453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4095</v>
      </c>
      <c r="N3449" s="1" t="n">
        <v>3</v>
      </c>
      <c r="O3449" s="1" t="n">
        <v>45.54</v>
      </c>
      <c r="P3449" s="1" t="s">
        <v>2455</v>
      </c>
    </row>
    <row r="3450" customFormat="false" ht="15" hidden="false" customHeight="true" outlineLevel="0" collapsed="false">
      <c r="A3450" s="1" t="n">
        <v>2</v>
      </c>
      <c r="B3450" s="75" t="n">
        <v>46216</v>
      </c>
      <c r="C3450" s="1" t="n">
        <v>1</v>
      </c>
      <c r="D3450" s="1" t="s">
        <v>2453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4096</v>
      </c>
      <c r="N3450" s="1" t="n">
        <v>20</v>
      </c>
      <c r="O3450" s="1" t="n">
        <v>131.77</v>
      </c>
      <c r="P3450" s="1" t="s">
        <v>2455</v>
      </c>
    </row>
    <row r="3451" customFormat="false" ht="15" hidden="false" customHeight="true" outlineLevel="0" collapsed="false">
      <c r="A3451" s="1" t="n">
        <v>2</v>
      </c>
      <c r="B3451" s="75" t="n">
        <v>46216</v>
      </c>
      <c r="C3451" s="1" t="n">
        <v>1</v>
      </c>
      <c r="D3451" s="1" t="s">
        <v>2453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4097</v>
      </c>
      <c r="N3451" s="1" t="n">
        <v>6</v>
      </c>
      <c r="O3451" s="1" t="n">
        <v>59.22</v>
      </c>
      <c r="P3451" s="1" t="s">
        <v>2455</v>
      </c>
    </row>
    <row r="3452" customFormat="false" ht="15" hidden="false" customHeight="true" outlineLevel="0" collapsed="false">
      <c r="A3452" s="1" t="n">
        <v>2</v>
      </c>
      <c r="B3452" s="75" t="n">
        <v>46216</v>
      </c>
      <c r="C3452" s="1" t="n">
        <v>1</v>
      </c>
      <c r="D3452" s="1" t="s">
        <v>2453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4098</v>
      </c>
      <c r="N3452" s="1" t="n">
        <v>6</v>
      </c>
      <c r="O3452" s="1" t="n">
        <v>59.22</v>
      </c>
      <c r="P3452" s="1" t="s">
        <v>2455</v>
      </c>
    </row>
    <row r="3453" customFormat="false" ht="15" hidden="false" customHeight="true" outlineLevel="0" collapsed="false">
      <c r="A3453" s="1" t="n">
        <v>2</v>
      </c>
      <c r="B3453" s="75" t="n">
        <v>46216</v>
      </c>
      <c r="C3453" s="1" t="n">
        <v>1</v>
      </c>
      <c r="D3453" s="1" t="s">
        <v>2453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4099</v>
      </c>
      <c r="N3453" s="1" t="n">
        <v>4</v>
      </c>
      <c r="O3453" s="1" t="n">
        <v>40.8</v>
      </c>
      <c r="P3453" s="1" t="s">
        <v>2455</v>
      </c>
    </row>
    <row r="3454" customFormat="false" ht="15" hidden="false" customHeight="true" outlineLevel="0" collapsed="false">
      <c r="A3454" s="1" t="n">
        <v>2</v>
      </c>
      <c r="B3454" s="75" t="n">
        <v>46216</v>
      </c>
      <c r="C3454" s="1" t="n">
        <v>1</v>
      </c>
      <c r="D3454" s="1" t="s">
        <v>2453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4100</v>
      </c>
      <c r="N3454" s="1" t="n">
        <v>6</v>
      </c>
      <c r="O3454" s="1" t="n">
        <v>59.22</v>
      </c>
      <c r="P3454" s="1" t="s">
        <v>2455</v>
      </c>
    </row>
    <row r="3455" customFormat="false" ht="15" hidden="false" customHeight="true" outlineLevel="0" collapsed="false">
      <c r="A3455" s="1" t="n">
        <v>2</v>
      </c>
      <c r="B3455" s="75" t="n">
        <v>46216</v>
      </c>
      <c r="C3455" s="1" t="n">
        <v>1</v>
      </c>
      <c r="D3455" s="1" t="s">
        <v>2453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4101</v>
      </c>
      <c r="N3455" s="1" t="n">
        <v>6</v>
      </c>
      <c r="O3455" s="1" t="n">
        <v>59.22</v>
      </c>
      <c r="P3455" s="1" t="s">
        <v>2455</v>
      </c>
    </row>
    <row r="3456" customFormat="false" ht="15" hidden="false" customHeight="true" outlineLevel="0" collapsed="false">
      <c r="A3456" s="1" t="n">
        <v>2</v>
      </c>
      <c r="B3456" s="75" t="n">
        <v>46216</v>
      </c>
      <c r="C3456" s="1" t="n">
        <v>1</v>
      </c>
      <c r="D3456" s="1" t="s">
        <v>2453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4102</v>
      </c>
      <c r="N3456" s="1" t="n">
        <v>4</v>
      </c>
      <c r="O3456" s="1" t="n">
        <v>40.8</v>
      </c>
      <c r="P3456" s="1" t="s">
        <v>2455</v>
      </c>
    </row>
    <row r="3457" customFormat="false" ht="15" hidden="false" customHeight="true" outlineLevel="0" collapsed="false">
      <c r="A3457" s="1" t="n">
        <v>2</v>
      </c>
      <c r="B3457" s="75" t="n">
        <v>46216</v>
      </c>
      <c r="C3457" s="1" t="n">
        <v>1</v>
      </c>
      <c r="D3457" s="1" t="s">
        <v>2453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4103</v>
      </c>
      <c r="N3457" s="1" t="n">
        <v>6</v>
      </c>
      <c r="O3457" s="1" t="n">
        <v>83.94</v>
      </c>
      <c r="P3457" s="1" t="s">
        <v>2455</v>
      </c>
    </row>
    <row r="3458" customFormat="false" ht="15" hidden="false" customHeight="true" outlineLevel="0" collapsed="false">
      <c r="A3458" s="1" t="n">
        <v>2</v>
      </c>
      <c r="B3458" s="75" t="n">
        <v>46216</v>
      </c>
      <c r="C3458" s="1" t="n">
        <v>1</v>
      </c>
      <c r="D3458" s="1" t="s">
        <v>2453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4104</v>
      </c>
      <c r="N3458" s="1" t="n">
        <v>3</v>
      </c>
      <c r="O3458" s="1" t="n">
        <v>45.54</v>
      </c>
      <c r="P3458" s="1" t="s">
        <v>2455</v>
      </c>
    </row>
    <row r="3459" customFormat="false" ht="15" hidden="false" customHeight="true" outlineLevel="0" collapsed="false">
      <c r="A3459" s="1" t="n">
        <v>2</v>
      </c>
      <c r="B3459" s="75" t="n">
        <v>46216</v>
      </c>
      <c r="C3459" s="1" t="n">
        <v>1</v>
      </c>
      <c r="D3459" s="1" t="s">
        <v>2453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4105</v>
      </c>
      <c r="N3459" s="1" t="n">
        <v>6</v>
      </c>
      <c r="O3459" s="1" t="n">
        <v>63.69</v>
      </c>
      <c r="P3459" s="1" t="s">
        <v>2455</v>
      </c>
    </row>
    <row r="3460" customFormat="false" ht="15" hidden="false" customHeight="true" outlineLevel="0" collapsed="false">
      <c r="A3460" s="1" t="n">
        <v>2</v>
      </c>
      <c r="B3460" s="75" t="n">
        <v>46216</v>
      </c>
      <c r="C3460" s="1" t="n">
        <v>1</v>
      </c>
      <c r="D3460" s="1" t="s">
        <v>2453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4106</v>
      </c>
      <c r="N3460" s="1" t="n">
        <v>4</v>
      </c>
      <c r="O3460" s="1" t="n">
        <v>63.44</v>
      </c>
      <c r="P3460" s="1" t="s">
        <v>2455</v>
      </c>
    </row>
    <row r="3461" customFormat="false" ht="15" hidden="false" customHeight="true" outlineLevel="0" collapsed="false">
      <c r="A3461" s="1" t="n">
        <v>2</v>
      </c>
      <c r="B3461" s="75" t="n">
        <v>46216</v>
      </c>
      <c r="C3461" s="1" t="n">
        <v>1</v>
      </c>
      <c r="D3461" s="1" t="s">
        <v>2453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4107</v>
      </c>
      <c r="N3461" s="1" t="n">
        <v>6</v>
      </c>
      <c r="O3461" s="1" t="n">
        <v>63.69</v>
      </c>
      <c r="P3461" s="1" t="s">
        <v>2455</v>
      </c>
    </row>
    <row r="3462" customFormat="false" ht="15" hidden="false" customHeight="true" outlineLevel="0" collapsed="false">
      <c r="A3462" s="1" t="n">
        <v>2</v>
      </c>
      <c r="B3462" s="75" t="n">
        <v>46216</v>
      </c>
      <c r="C3462" s="1" t="n">
        <v>1</v>
      </c>
      <c r="D3462" s="1" t="s">
        <v>2453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4108</v>
      </c>
      <c r="N3462" s="1" t="n">
        <v>6</v>
      </c>
      <c r="O3462" s="1" t="n">
        <v>69.48</v>
      </c>
      <c r="P3462" s="1" t="s">
        <v>2455</v>
      </c>
    </row>
    <row r="3463" customFormat="false" ht="15" hidden="false" customHeight="true" outlineLevel="0" collapsed="false">
      <c r="A3463" s="1" t="n">
        <v>2</v>
      </c>
      <c r="B3463" s="75" t="n">
        <v>46216</v>
      </c>
      <c r="C3463" s="1" t="n">
        <v>1</v>
      </c>
      <c r="D3463" s="1" t="s">
        <v>2453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4109</v>
      </c>
      <c r="N3463" s="1" t="n">
        <v>6</v>
      </c>
      <c r="O3463" s="1" t="n">
        <v>33.66</v>
      </c>
      <c r="P3463" s="1" t="s">
        <v>2455</v>
      </c>
    </row>
    <row r="3464" customFormat="false" ht="15" hidden="false" customHeight="true" outlineLevel="0" collapsed="false">
      <c r="A3464" s="1" t="n">
        <v>2</v>
      </c>
      <c r="B3464" s="75" t="n">
        <v>46216</v>
      </c>
      <c r="C3464" s="1" t="n">
        <v>1</v>
      </c>
      <c r="D3464" s="1" t="s">
        <v>2453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4110</v>
      </c>
      <c r="N3464" s="1" t="n">
        <v>6</v>
      </c>
      <c r="O3464" s="1" t="n">
        <v>87.9</v>
      </c>
      <c r="P3464" s="1" t="s">
        <v>2455</v>
      </c>
    </row>
    <row r="3465" customFormat="false" ht="15" hidden="false" customHeight="true" outlineLevel="0" collapsed="false">
      <c r="A3465" s="1" t="n">
        <v>2</v>
      </c>
      <c r="B3465" s="75" t="n">
        <v>46216</v>
      </c>
      <c r="C3465" s="1" t="n">
        <v>1</v>
      </c>
      <c r="D3465" s="1" t="s">
        <v>2453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4111</v>
      </c>
      <c r="N3465" s="1" t="n">
        <v>3</v>
      </c>
      <c r="O3465" s="1" t="n">
        <v>46.44</v>
      </c>
      <c r="P3465" s="1" t="s">
        <v>2455</v>
      </c>
    </row>
    <row r="3466" customFormat="false" ht="15" hidden="false" customHeight="true" outlineLevel="0" collapsed="false">
      <c r="A3466" s="1" t="n">
        <v>2</v>
      </c>
      <c r="B3466" s="75" t="n">
        <v>46216</v>
      </c>
      <c r="C3466" s="1" t="n">
        <v>1</v>
      </c>
      <c r="D3466" s="1" t="s">
        <v>2453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4112</v>
      </c>
      <c r="N3466" s="1" t="n">
        <v>6</v>
      </c>
      <c r="O3466" s="1" t="n">
        <v>99.96</v>
      </c>
      <c r="P3466" s="1" t="s">
        <v>2455</v>
      </c>
    </row>
    <row r="3467" customFormat="false" ht="15" hidden="false" customHeight="true" outlineLevel="0" collapsed="false">
      <c r="A3467" s="1" t="n">
        <v>2</v>
      </c>
      <c r="B3467" s="75" t="n">
        <v>46216</v>
      </c>
      <c r="C3467" s="1" t="n">
        <v>1</v>
      </c>
      <c r="D3467" s="1" t="s">
        <v>2453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4113</v>
      </c>
      <c r="N3467" s="1" t="n">
        <v>4</v>
      </c>
      <c r="O3467" s="1" t="n">
        <v>40.8</v>
      </c>
      <c r="P3467" s="1" t="s">
        <v>2455</v>
      </c>
    </row>
    <row r="3468" customFormat="false" ht="15" hidden="false" customHeight="true" outlineLevel="0" collapsed="false">
      <c r="A3468" s="1" t="n">
        <v>2</v>
      </c>
      <c r="B3468" s="75" t="n">
        <v>46216</v>
      </c>
      <c r="C3468" s="1" t="n">
        <v>1</v>
      </c>
      <c r="D3468" s="1" t="s">
        <v>2453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4114</v>
      </c>
      <c r="N3468" s="1" t="n">
        <v>6</v>
      </c>
      <c r="O3468" s="1" t="n">
        <v>63.69</v>
      </c>
      <c r="P3468" s="1" t="s">
        <v>2455</v>
      </c>
    </row>
    <row r="3469" customFormat="false" ht="15" hidden="false" customHeight="true" outlineLevel="0" collapsed="false">
      <c r="A3469" s="1" t="n">
        <v>2</v>
      </c>
      <c r="B3469" s="75" t="n">
        <v>46216</v>
      </c>
      <c r="C3469" s="1" t="n">
        <v>1</v>
      </c>
      <c r="D3469" s="1" t="s">
        <v>2453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4115</v>
      </c>
      <c r="N3469" s="1" t="n">
        <v>3</v>
      </c>
      <c r="O3469" s="1" t="n">
        <v>46.08</v>
      </c>
      <c r="P3469" s="1" t="s">
        <v>2455</v>
      </c>
    </row>
    <row r="3470" customFormat="false" ht="15" hidden="false" customHeight="true" outlineLevel="0" collapsed="false">
      <c r="A3470" s="1" t="n">
        <v>2</v>
      </c>
      <c r="B3470" s="75" t="n">
        <v>46216</v>
      </c>
      <c r="C3470" s="1" t="n">
        <v>1</v>
      </c>
      <c r="D3470" s="1" t="s">
        <v>2453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4116</v>
      </c>
      <c r="N3470" s="1" t="n">
        <v>6</v>
      </c>
      <c r="O3470" s="1" t="n">
        <v>105.3</v>
      </c>
      <c r="P3470" s="1" t="s">
        <v>2455</v>
      </c>
    </row>
    <row r="3471" customFormat="false" ht="15" hidden="false" customHeight="true" outlineLevel="0" collapsed="false">
      <c r="A3471" s="1" t="n">
        <v>2</v>
      </c>
      <c r="B3471" s="75" t="n">
        <v>46216</v>
      </c>
      <c r="C3471" s="1" t="n">
        <v>1</v>
      </c>
      <c r="D3471" s="1" t="s">
        <v>2453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4117</v>
      </c>
      <c r="N3471" s="1" t="n">
        <v>6</v>
      </c>
      <c r="O3471" s="1" t="n">
        <v>105.3</v>
      </c>
      <c r="P3471" s="1" t="s">
        <v>2455</v>
      </c>
    </row>
    <row r="3472" customFormat="false" ht="15" hidden="false" customHeight="true" outlineLevel="0" collapsed="false">
      <c r="A3472" s="1" t="n">
        <v>2</v>
      </c>
      <c r="B3472" s="75" t="n">
        <v>46216</v>
      </c>
      <c r="C3472" s="1" t="n">
        <v>1</v>
      </c>
      <c r="D3472" s="1" t="s">
        <v>2453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4118</v>
      </c>
      <c r="N3472" s="1" t="n">
        <v>6</v>
      </c>
      <c r="O3472" s="1" t="n">
        <v>105.3</v>
      </c>
      <c r="P3472" s="1" t="s">
        <v>2455</v>
      </c>
    </row>
    <row r="3473" customFormat="false" ht="15" hidden="false" customHeight="true" outlineLevel="0" collapsed="false">
      <c r="A3473" s="1" t="n">
        <v>2</v>
      </c>
      <c r="B3473" s="75" t="n">
        <v>46216</v>
      </c>
      <c r="C3473" s="1" t="n">
        <v>1</v>
      </c>
      <c r="D3473" s="1" t="s">
        <v>2453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4119</v>
      </c>
      <c r="N3473" s="1" t="n">
        <v>6</v>
      </c>
      <c r="O3473" s="1" t="n">
        <v>105.3</v>
      </c>
      <c r="P3473" s="1" t="s">
        <v>2455</v>
      </c>
    </row>
    <row r="3474" customFormat="false" ht="15" hidden="false" customHeight="true" outlineLevel="0" collapsed="false">
      <c r="A3474" s="1" t="n">
        <v>2</v>
      </c>
      <c r="B3474" s="75" t="n">
        <v>46216</v>
      </c>
      <c r="C3474" s="1" t="n">
        <v>1</v>
      </c>
      <c r="D3474" s="1" t="s">
        <v>2453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4120</v>
      </c>
      <c r="N3474" s="1" t="n">
        <v>6</v>
      </c>
      <c r="O3474" s="1" t="n">
        <v>59.22</v>
      </c>
      <c r="P3474" s="1" t="s">
        <v>2455</v>
      </c>
    </row>
    <row r="3475" customFormat="false" ht="15" hidden="false" customHeight="true" outlineLevel="0" collapsed="false">
      <c r="A3475" s="1" t="n">
        <v>2</v>
      </c>
      <c r="B3475" s="75" t="n">
        <v>46216</v>
      </c>
      <c r="C3475" s="1" t="n">
        <v>1</v>
      </c>
      <c r="D3475" s="1" t="s">
        <v>2453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4121</v>
      </c>
      <c r="N3475" s="1" t="n">
        <v>3</v>
      </c>
      <c r="O3475" s="1" t="n">
        <v>46.08</v>
      </c>
      <c r="P3475" s="1" t="s">
        <v>2455</v>
      </c>
    </row>
    <row r="3476" customFormat="false" ht="15" hidden="false" customHeight="true" outlineLevel="0" collapsed="false">
      <c r="A3476" s="1" t="n">
        <v>2</v>
      </c>
      <c r="B3476" s="75" t="n">
        <v>46216</v>
      </c>
      <c r="C3476" s="1" t="n">
        <v>1</v>
      </c>
      <c r="D3476" s="1" t="s">
        <v>2453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4122</v>
      </c>
      <c r="N3476" s="1" t="n">
        <v>6</v>
      </c>
      <c r="O3476" s="1" t="n">
        <v>83.94</v>
      </c>
      <c r="P3476" s="1" t="s">
        <v>2455</v>
      </c>
    </row>
    <row r="3477" customFormat="false" ht="15" hidden="false" customHeight="true" outlineLevel="0" collapsed="false">
      <c r="A3477" s="1" t="n">
        <v>2</v>
      </c>
      <c r="B3477" s="75" t="n">
        <v>46216</v>
      </c>
      <c r="C3477" s="1" t="n">
        <v>1</v>
      </c>
      <c r="D3477" s="1" t="s">
        <v>2453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4123</v>
      </c>
      <c r="N3477" s="1" t="n">
        <v>3</v>
      </c>
      <c r="O3477" s="1" t="n">
        <v>47.22</v>
      </c>
      <c r="P3477" s="1" t="s">
        <v>2455</v>
      </c>
    </row>
    <row r="3478" customFormat="false" ht="15" hidden="false" customHeight="true" outlineLevel="0" collapsed="false">
      <c r="A3478" s="1" t="n">
        <v>2</v>
      </c>
      <c r="B3478" s="75" t="n">
        <v>46216</v>
      </c>
      <c r="C3478" s="1" t="n">
        <v>1</v>
      </c>
      <c r="D3478" s="1" t="s">
        <v>2453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4123</v>
      </c>
      <c r="N3478" s="1" t="n">
        <v>3</v>
      </c>
      <c r="O3478" s="1" t="n">
        <v>47.22</v>
      </c>
      <c r="P3478" s="1" t="s">
        <v>2455</v>
      </c>
    </row>
    <row r="3479" customFormat="false" ht="15" hidden="false" customHeight="true" outlineLevel="0" collapsed="false">
      <c r="A3479" s="1" t="n">
        <v>2</v>
      </c>
      <c r="B3479" s="75" t="n">
        <v>46216</v>
      </c>
      <c r="C3479" s="1" t="n">
        <v>1</v>
      </c>
      <c r="D3479" s="1" t="s">
        <v>2453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4124</v>
      </c>
      <c r="N3479" s="1" t="n">
        <v>6</v>
      </c>
      <c r="O3479" s="1" t="n">
        <v>28.26</v>
      </c>
      <c r="P3479" s="1" t="s">
        <v>2455</v>
      </c>
    </row>
    <row r="3480" customFormat="false" ht="15" hidden="false" customHeight="true" outlineLevel="0" collapsed="false">
      <c r="A3480" s="1" t="n">
        <v>2</v>
      </c>
      <c r="B3480" s="75" t="n">
        <v>46216</v>
      </c>
      <c r="C3480" s="1" t="n">
        <v>1</v>
      </c>
      <c r="D3480" s="1" t="s">
        <v>2453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4125</v>
      </c>
      <c r="N3480" s="1" t="n">
        <v>6</v>
      </c>
      <c r="O3480" s="1" t="n">
        <v>101.76</v>
      </c>
      <c r="P3480" s="1" t="s">
        <v>2455</v>
      </c>
    </row>
    <row r="3481" customFormat="false" ht="15" hidden="false" customHeight="true" outlineLevel="0" collapsed="false">
      <c r="A3481" s="1" t="n">
        <v>2</v>
      </c>
      <c r="B3481" s="75" t="n">
        <v>46216</v>
      </c>
      <c r="C3481" s="1" t="n">
        <v>1</v>
      </c>
      <c r="D3481" s="1" t="s">
        <v>2453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4126</v>
      </c>
      <c r="N3481" s="1" t="n">
        <v>6</v>
      </c>
      <c r="O3481" s="1" t="n">
        <v>83.94</v>
      </c>
      <c r="P3481" s="1" t="s">
        <v>2455</v>
      </c>
    </row>
    <row r="3482" customFormat="false" ht="15" hidden="false" customHeight="true" outlineLevel="0" collapsed="false">
      <c r="A3482" s="1" t="n">
        <v>2</v>
      </c>
      <c r="B3482" s="75" t="n">
        <v>46216</v>
      </c>
      <c r="C3482" s="1" t="n">
        <v>1</v>
      </c>
      <c r="D3482" s="1" t="s">
        <v>2453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4127</v>
      </c>
      <c r="N3482" s="1" t="n">
        <v>4</v>
      </c>
      <c r="O3482" s="1" t="n">
        <v>63.44</v>
      </c>
      <c r="P3482" s="1" t="s">
        <v>2455</v>
      </c>
    </row>
    <row r="3483" customFormat="false" ht="15" hidden="false" customHeight="true" outlineLevel="0" collapsed="false">
      <c r="A3483" s="1" t="n">
        <v>2</v>
      </c>
      <c r="B3483" s="75" t="n">
        <v>46216</v>
      </c>
      <c r="C3483" s="1" t="n">
        <v>1</v>
      </c>
      <c r="D3483" s="1" t="s">
        <v>2453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4128</v>
      </c>
      <c r="N3483" s="1" t="n">
        <v>6</v>
      </c>
      <c r="O3483" s="1" t="n">
        <v>69.48</v>
      </c>
      <c r="P3483" s="1" t="s">
        <v>2455</v>
      </c>
    </row>
    <row r="3484" customFormat="false" ht="15" hidden="false" customHeight="true" outlineLevel="0" collapsed="false">
      <c r="A3484" s="1" t="n">
        <v>2</v>
      </c>
      <c r="B3484" s="75" t="n">
        <v>46216</v>
      </c>
      <c r="C3484" s="1" t="n">
        <v>1</v>
      </c>
      <c r="D3484" s="1" t="s">
        <v>2453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4129</v>
      </c>
      <c r="N3484" s="1" t="n">
        <v>6</v>
      </c>
      <c r="O3484" s="1" t="n">
        <v>69.48</v>
      </c>
      <c r="P3484" s="1" t="s">
        <v>2455</v>
      </c>
    </row>
    <row r="3485" customFormat="false" ht="15" hidden="false" customHeight="true" outlineLevel="0" collapsed="false">
      <c r="A3485" s="1" t="n">
        <v>2</v>
      </c>
      <c r="B3485" s="75" t="n">
        <v>46216</v>
      </c>
      <c r="C3485" s="1" t="n">
        <v>1</v>
      </c>
      <c r="D3485" s="1" t="s">
        <v>2453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4130</v>
      </c>
      <c r="N3485" s="1" t="n">
        <v>6</v>
      </c>
      <c r="O3485" s="1" t="n">
        <v>39.72</v>
      </c>
      <c r="P3485" s="1" t="s">
        <v>2455</v>
      </c>
    </row>
    <row r="3486" customFormat="false" ht="15" hidden="false" customHeight="true" outlineLevel="0" collapsed="false">
      <c r="A3486" s="1" t="n">
        <v>2</v>
      </c>
      <c r="B3486" s="75" t="n">
        <v>46216</v>
      </c>
      <c r="C3486" s="1" t="n">
        <v>1</v>
      </c>
      <c r="D3486" s="1" t="s">
        <v>2453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4131</v>
      </c>
      <c r="N3486" s="1" t="n">
        <v>6</v>
      </c>
      <c r="O3486" s="1" t="n">
        <v>58.68</v>
      </c>
      <c r="P3486" s="1" t="s">
        <v>2455</v>
      </c>
    </row>
    <row r="3487" customFormat="false" ht="15" hidden="false" customHeight="true" outlineLevel="0" collapsed="false">
      <c r="A3487" s="1" t="n">
        <v>2</v>
      </c>
      <c r="B3487" s="75" t="n">
        <v>46216</v>
      </c>
      <c r="C3487" s="1" t="n">
        <v>1</v>
      </c>
      <c r="D3487" s="1" t="s">
        <v>2453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4132</v>
      </c>
      <c r="N3487" s="1" t="n">
        <v>3</v>
      </c>
      <c r="O3487" s="1" t="n">
        <v>39.78</v>
      </c>
      <c r="P3487" s="1" t="s">
        <v>2455</v>
      </c>
    </row>
    <row r="3488" customFormat="false" ht="15" hidden="false" customHeight="true" outlineLevel="0" collapsed="false">
      <c r="A3488" s="1" t="n">
        <v>2</v>
      </c>
      <c r="B3488" s="75" t="n">
        <v>46216</v>
      </c>
      <c r="C3488" s="1" t="n">
        <v>1</v>
      </c>
      <c r="D3488" s="1" t="s">
        <v>2453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4133</v>
      </c>
      <c r="N3488" s="1" t="n">
        <v>3</v>
      </c>
      <c r="O3488" s="1" t="n">
        <v>39.78</v>
      </c>
      <c r="P3488" s="1" t="s">
        <v>2455</v>
      </c>
    </row>
    <row r="3489" customFormat="false" ht="15" hidden="false" customHeight="true" outlineLevel="0" collapsed="false">
      <c r="A3489" s="1" t="n">
        <v>2</v>
      </c>
      <c r="B3489" s="75" t="n">
        <v>46216</v>
      </c>
      <c r="C3489" s="1" t="n">
        <v>1</v>
      </c>
      <c r="D3489" s="1" t="s">
        <v>2453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4134</v>
      </c>
      <c r="N3489" s="1" t="n">
        <v>3</v>
      </c>
      <c r="O3489" s="1" t="n">
        <v>39.78</v>
      </c>
      <c r="P3489" s="1" t="s">
        <v>2455</v>
      </c>
    </row>
    <row r="3490" customFormat="false" ht="15" hidden="false" customHeight="true" outlineLevel="0" collapsed="false">
      <c r="A3490" s="1" t="n">
        <v>2</v>
      </c>
      <c r="B3490" s="75" t="n">
        <v>46216</v>
      </c>
      <c r="C3490" s="1" t="n">
        <v>1</v>
      </c>
      <c r="D3490" s="1" t="s">
        <v>2453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2573</v>
      </c>
      <c r="N3490" s="1" t="n">
        <v>12</v>
      </c>
      <c r="O3490" s="1" t="n">
        <v>101.71</v>
      </c>
      <c r="P3490" s="1" t="s">
        <v>2455</v>
      </c>
    </row>
    <row r="3491" customFormat="false" ht="15" hidden="false" customHeight="true" outlineLevel="0" collapsed="false">
      <c r="A3491" s="1" t="n">
        <v>2</v>
      </c>
      <c r="B3491" s="75" t="n">
        <v>46216</v>
      </c>
      <c r="C3491" s="1" t="n">
        <v>1</v>
      </c>
      <c r="D3491" s="1" t="s">
        <v>2453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2474</v>
      </c>
      <c r="N3491" s="1" t="n">
        <v>6</v>
      </c>
      <c r="O3491" s="1" t="n">
        <v>50.85</v>
      </c>
      <c r="P3491" s="1" t="s">
        <v>2455</v>
      </c>
    </row>
    <row r="3492" customFormat="false" ht="15" hidden="false" customHeight="true" outlineLevel="0" collapsed="false">
      <c r="A3492" s="1" t="n">
        <v>2</v>
      </c>
      <c r="B3492" s="75" t="n">
        <v>46216</v>
      </c>
      <c r="C3492" s="1" t="n">
        <v>1</v>
      </c>
      <c r="D3492" s="1" t="s">
        <v>2453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4135</v>
      </c>
      <c r="N3492" s="1" t="n">
        <v>12</v>
      </c>
      <c r="O3492" s="1" t="n">
        <v>101.71</v>
      </c>
      <c r="P3492" s="1" t="s">
        <v>2455</v>
      </c>
    </row>
    <row r="3493" customFormat="false" ht="15" hidden="false" customHeight="true" outlineLevel="0" collapsed="false">
      <c r="A3493" s="1" t="n">
        <v>2</v>
      </c>
      <c r="B3493" s="75" t="n">
        <v>46216</v>
      </c>
      <c r="C3493" s="1" t="n">
        <v>1</v>
      </c>
      <c r="D3493" s="1" t="s">
        <v>2453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2574</v>
      </c>
      <c r="N3493" s="1" t="n">
        <v>6</v>
      </c>
      <c r="O3493" s="1" t="n">
        <v>50.85</v>
      </c>
      <c r="P3493" s="1" t="s">
        <v>2455</v>
      </c>
    </row>
    <row r="3494" customFormat="false" ht="15" hidden="false" customHeight="true" outlineLevel="0" collapsed="false">
      <c r="A3494" s="1" t="n">
        <v>2</v>
      </c>
      <c r="B3494" s="75" t="n">
        <v>46216</v>
      </c>
      <c r="C3494" s="1" t="n">
        <v>1</v>
      </c>
      <c r="D3494" s="1" t="s">
        <v>2453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2476</v>
      </c>
      <c r="N3494" s="1" t="n">
        <v>16</v>
      </c>
      <c r="O3494" s="1" t="n">
        <v>24</v>
      </c>
      <c r="P3494" s="1" t="s">
        <v>2455</v>
      </c>
    </row>
    <row r="3495" customFormat="false" ht="15" hidden="false" customHeight="true" outlineLevel="0" collapsed="false">
      <c r="A3495" s="1" t="n">
        <v>2</v>
      </c>
      <c r="B3495" s="75" t="n">
        <v>46216</v>
      </c>
      <c r="C3495" s="1" t="n">
        <v>1</v>
      </c>
      <c r="D3495" s="1" t="s">
        <v>2453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2477</v>
      </c>
      <c r="N3495" s="1" t="n">
        <v>12</v>
      </c>
      <c r="O3495" s="1" t="n">
        <v>42</v>
      </c>
      <c r="P3495" s="1" t="s">
        <v>2455</v>
      </c>
    </row>
    <row r="3496" customFormat="false" ht="15" hidden="false" customHeight="true" outlineLevel="0" collapsed="false">
      <c r="A3496" s="1" t="n">
        <v>2</v>
      </c>
      <c r="B3496" s="75" t="n">
        <v>46216</v>
      </c>
      <c r="C3496" s="1" t="n">
        <v>1</v>
      </c>
      <c r="D3496" s="1" t="s">
        <v>2453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2478</v>
      </c>
      <c r="N3496" s="1" t="n">
        <v>60</v>
      </c>
      <c r="O3496" s="1" t="n">
        <v>108</v>
      </c>
      <c r="P3496" s="1" t="s">
        <v>2455</v>
      </c>
    </row>
    <row r="3497" customFormat="false" ht="15" hidden="false" customHeight="true" outlineLevel="0" collapsed="false">
      <c r="A3497" s="1" t="n">
        <v>2</v>
      </c>
      <c r="B3497" s="75" t="n">
        <v>46216</v>
      </c>
      <c r="C3497" s="1" t="n">
        <v>1</v>
      </c>
      <c r="D3497" s="1" t="s">
        <v>2453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2480</v>
      </c>
      <c r="N3497" s="1" t="n">
        <v>9</v>
      </c>
      <c r="O3497" s="1" t="n">
        <v>52.11</v>
      </c>
      <c r="P3497" s="1" t="s">
        <v>2455</v>
      </c>
    </row>
    <row r="3498" customFormat="false" ht="15" hidden="false" customHeight="true" outlineLevel="0" collapsed="false">
      <c r="A3498" s="1" t="n">
        <v>2</v>
      </c>
      <c r="B3498" s="75" t="n">
        <v>46216</v>
      </c>
      <c r="C3498" s="1" t="n">
        <v>1</v>
      </c>
      <c r="D3498" s="1" t="s">
        <v>2453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2481</v>
      </c>
      <c r="N3498" s="1" t="n">
        <v>27</v>
      </c>
      <c r="O3498" s="1" t="n">
        <v>179.67</v>
      </c>
      <c r="P3498" s="1" t="s">
        <v>2455</v>
      </c>
    </row>
    <row r="3499" customFormat="false" ht="15" hidden="false" customHeight="true" outlineLevel="0" collapsed="false">
      <c r="A3499" s="1" t="n">
        <v>2</v>
      </c>
      <c r="B3499" s="75" t="n">
        <v>46216</v>
      </c>
      <c r="C3499" s="1" t="n">
        <v>1</v>
      </c>
      <c r="D3499" s="1" t="s">
        <v>2453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2669</v>
      </c>
      <c r="N3499" s="1" t="n">
        <v>24</v>
      </c>
      <c r="O3499" s="1" t="n">
        <v>135.78</v>
      </c>
      <c r="P3499" s="1" t="s">
        <v>2455</v>
      </c>
    </row>
    <row r="3500" customFormat="false" ht="15" hidden="false" customHeight="true" outlineLevel="0" collapsed="false">
      <c r="A3500" s="1" t="n">
        <v>2</v>
      </c>
      <c r="B3500" s="75" t="n">
        <v>46216</v>
      </c>
      <c r="C3500" s="1" t="n">
        <v>1</v>
      </c>
      <c r="D3500" s="1" t="s">
        <v>2453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3269</v>
      </c>
      <c r="N3500" s="1" t="n">
        <v>9</v>
      </c>
      <c r="O3500" s="1" t="n">
        <v>52.11</v>
      </c>
      <c r="P3500" s="1" t="s">
        <v>2455</v>
      </c>
    </row>
    <row r="3501" customFormat="false" ht="15" hidden="false" customHeight="true" outlineLevel="0" collapsed="false">
      <c r="A3501" s="1" t="n">
        <v>2</v>
      </c>
      <c r="B3501" s="75" t="n">
        <v>46216</v>
      </c>
      <c r="C3501" s="1" t="n">
        <v>1</v>
      </c>
      <c r="D3501" s="1" t="s">
        <v>2453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4136</v>
      </c>
      <c r="N3501" s="1" t="n">
        <v>20</v>
      </c>
      <c r="O3501" s="1" t="n">
        <v>83.4</v>
      </c>
      <c r="P3501" s="1" t="s">
        <v>2455</v>
      </c>
    </row>
    <row r="3502" customFormat="false" ht="15" hidden="false" customHeight="true" outlineLevel="0" collapsed="false">
      <c r="A3502" s="1" t="n">
        <v>2</v>
      </c>
      <c r="B3502" s="75" t="n">
        <v>46216</v>
      </c>
      <c r="C3502" s="1" t="n">
        <v>1</v>
      </c>
      <c r="D3502" s="1" t="s">
        <v>2453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4137</v>
      </c>
      <c r="N3502" s="1" t="n">
        <v>48</v>
      </c>
      <c r="O3502" s="1" t="n">
        <v>138.24</v>
      </c>
      <c r="P3502" s="1" t="s">
        <v>2455</v>
      </c>
    </row>
    <row r="3503" customFormat="false" ht="15" hidden="false" customHeight="true" outlineLevel="0" collapsed="false">
      <c r="A3503" s="1" t="n">
        <v>2</v>
      </c>
      <c r="B3503" s="75" t="n">
        <v>46216</v>
      </c>
      <c r="C3503" s="1" t="n">
        <v>1</v>
      </c>
      <c r="D3503" s="1" t="s">
        <v>2453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4138</v>
      </c>
      <c r="N3503" s="1" t="n">
        <v>60</v>
      </c>
      <c r="O3503" s="1" t="n">
        <v>308.4</v>
      </c>
      <c r="P3503" s="1" t="s">
        <v>2455</v>
      </c>
    </row>
    <row r="3504" customFormat="false" ht="15" hidden="false" customHeight="true" outlineLevel="0" collapsed="false">
      <c r="A3504" s="1" t="n">
        <v>2</v>
      </c>
      <c r="B3504" s="75" t="n">
        <v>46216</v>
      </c>
      <c r="C3504" s="1" t="n">
        <v>1</v>
      </c>
      <c r="D3504" s="1" t="s">
        <v>2453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4139</v>
      </c>
      <c r="N3504" s="1" t="n">
        <v>6</v>
      </c>
      <c r="O3504" s="1" t="n">
        <v>20.66</v>
      </c>
      <c r="P3504" s="1" t="s">
        <v>2455</v>
      </c>
    </row>
    <row r="3505" customFormat="false" ht="15" hidden="false" customHeight="true" outlineLevel="0" collapsed="false">
      <c r="A3505" s="1" t="n">
        <v>2</v>
      </c>
      <c r="B3505" s="75" t="n">
        <v>46216</v>
      </c>
      <c r="C3505" s="1" t="n">
        <v>1</v>
      </c>
      <c r="D3505" s="1" t="s">
        <v>2453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4140</v>
      </c>
      <c r="N3505" s="1" t="n">
        <v>6</v>
      </c>
      <c r="O3505" s="1" t="n">
        <v>58.8</v>
      </c>
      <c r="P3505" s="1" t="s">
        <v>2455</v>
      </c>
    </row>
    <row r="3506" customFormat="false" ht="15" hidden="false" customHeight="true" outlineLevel="0" collapsed="false">
      <c r="A3506" s="1" t="n">
        <v>2</v>
      </c>
      <c r="B3506" s="75" t="n">
        <v>46216</v>
      </c>
      <c r="C3506" s="1" t="n">
        <v>1</v>
      </c>
      <c r="D3506" s="1" t="s">
        <v>2453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4141</v>
      </c>
      <c r="N3506" s="1" t="n">
        <v>6</v>
      </c>
      <c r="O3506" s="1" t="n">
        <v>58.8</v>
      </c>
      <c r="P3506" s="1" t="s">
        <v>2455</v>
      </c>
    </row>
    <row r="3507" customFormat="false" ht="15" hidden="false" customHeight="true" outlineLevel="0" collapsed="false">
      <c r="A3507" s="1" t="n">
        <v>2</v>
      </c>
      <c r="B3507" s="75" t="n">
        <v>46216</v>
      </c>
      <c r="C3507" s="1" t="n">
        <v>1</v>
      </c>
      <c r="D3507" s="1" t="s">
        <v>2453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4142</v>
      </c>
      <c r="N3507" s="1" t="n">
        <v>6</v>
      </c>
      <c r="O3507" s="1" t="n">
        <v>58.8</v>
      </c>
      <c r="P3507" s="1" t="s">
        <v>2455</v>
      </c>
    </row>
    <row r="3508" customFormat="false" ht="15" hidden="false" customHeight="true" outlineLevel="0" collapsed="false">
      <c r="A3508" s="1" t="n">
        <v>2</v>
      </c>
      <c r="B3508" s="75" t="n">
        <v>46216</v>
      </c>
      <c r="C3508" s="1" t="n">
        <v>1</v>
      </c>
      <c r="D3508" s="1" t="s">
        <v>2453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3569</v>
      </c>
      <c r="N3508" s="1" t="n">
        <v>24</v>
      </c>
      <c r="O3508" s="1" t="n">
        <v>147.6</v>
      </c>
      <c r="P3508" s="1" t="s">
        <v>2455</v>
      </c>
    </row>
    <row r="3509" customFormat="false" ht="15" hidden="false" customHeight="true" outlineLevel="0" collapsed="false">
      <c r="A3509" s="1" t="n">
        <v>2</v>
      </c>
      <c r="B3509" s="75" t="n">
        <v>46216</v>
      </c>
      <c r="C3509" s="1" t="n">
        <v>1</v>
      </c>
      <c r="D3509" s="1" t="s">
        <v>2453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4143</v>
      </c>
      <c r="N3509" s="1" t="n">
        <v>12</v>
      </c>
      <c r="O3509" s="1" t="n">
        <v>68.16</v>
      </c>
      <c r="P3509" s="1" t="s">
        <v>2455</v>
      </c>
    </row>
    <row r="3510" customFormat="false" ht="15" hidden="false" customHeight="true" outlineLevel="0" collapsed="false">
      <c r="A3510" s="1" t="n">
        <v>2</v>
      </c>
      <c r="B3510" s="75" t="n">
        <v>46216</v>
      </c>
      <c r="C3510" s="1" t="n">
        <v>1</v>
      </c>
      <c r="D3510" s="1" t="s">
        <v>2453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4144</v>
      </c>
      <c r="N3510" s="1" t="n">
        <v>12</v>
      </c>
      <c r="O3510" s="1" t="n">
        <v>68.16</v>
      </c>
      <c r="P3510" s="1" t="s">
        <v>2455</v>
      </c>
    </row>
    <row r="3511" customFormat="false" ht="15" hidden="false" customHeight="true" outlineLevel="0" collapsed="false">
      <c r="A3511" s="1" t="n">
        <v>2</v>
      </c>
      <c r="B3511" s="75" t="n">
        <v>46216</v>
      </c>
      <c r="C3511" s="1" t="n">
        <v>1</v>
      </c>
      <c r="D3511" s="1" t="s">
        <v>2453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4145</v>
      </c>
      <c r="N3511" s="1" t="n">
        <v>12</v>
      </c>
      <c r="O3511" s="1" t="n">
        <v>102.24</v>
      </c>
      <c r="P3511" s="1" t="s">
        <v>2455</v>
      </c>
    </row>
    <row r="3512" customFormat="false" ht="15" hidden="false" customHeight="true" outlineLevel="0" collapsed="false">
      <c r="A3512" s="1" t="n">
        <v>2</v>
      </c>
      <c r="B3512" s="75" t="n">
        <v>46216</v>
      </c>
      <c r="C3512" s="1" t="n">
        <v>1</v>
      </c>
      <c r="D3512" s="1" t="s">
        <v>2453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4146</v>
      </c>
      <c r="N3512" s="1" t="n">
        <v>60</v>
      </c>
      <c r="O3512" s="1" t="n">
        <v>142.2</v>
      </c>
      <c r="P3512" s="1" t="s">
        <v>2455</v>
      </c>
    </row>
    <row r="3513" customFormat="false" ht="15" hidden="false" customHeight="true" outlineLevel="0" collapsed="false">
      <c r="A3513" s="1" t="n">
        <v>2</v>
      </c>
      <c r="B3513" s="75" t="n">
        <v>46216</v>
      </c>
      <c r="C3513" s="1" t="n">
        <v>1</v>
      </c>
      <c r="D3513" s="1" t="s">
        <v>2453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4147</v>
      </c>
      <c r="N3513" s="1" t="n">
        <v>12</v>
      </c>
      <c r="O3513" s="1" t="n">
        <v>45.6</v>
      </c>
      <c r="P3513" s="1" t="s">
        <v>2455</v>
      </c>
    </row>
    <row r="3514" customFormat="false" ht="15" hidden="false" customHeight="true" outlineLevel="0" collapsed="false">
      <c r="A3514" s="1" t="n">
        <v>2</v>
      </c>
      <c r="B3514" s="75" t="n">
        <v>46216</v>
      </c>
      <c r="C3514" s="1" t="n">
        <v>1</v>
      </c>
      <c r="D3514" s="1" t="s">
        <v>2453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4148</v>
      </c>
      <c r="N3514" s="1" t="n">
        <v>12</v>
      </c>
      <c r="O3514" s="1" t="n">
        <v>80.04</v>
      </c>
      <c r="P3514" s="1" t="s">
        <v>2455</v>
      </c>
    </row>
    <row r="3515" customFormat="false" ht="15" hidden="false" customHeight="true" outlineLevel="0" collapsed="false">
      <c r="A3515" s="1" t="n">
        <v>2</v>
      </c>
      <c r="B3515" s="75" t="n">
        <v>46216</v>
      </c>
      <c r="C3515" s="1" t="n">
        <v>1</v>
      </c>
      <c r="D3515" s="1" t="s">
        <v>2453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4149</v>
      </c>
      <c r="N3515" s="1" t="n">
        <v>12</v>
      </c>
      <c r="O3515" s="1" t="n">
        <v>54.96</v>
      </c>
      <c r="P3515" s="1" t="s">
        <v>2455</v>
      </c>
    </row>
    <row r="3516" customFormat="false" ht="15" hidden="false" customHeight="true" outlineLevel="0" collapsed="false">
      <c r="A3516" s="1" t="n">
        <v>2</v>
      </c>
      <c r="B3516" s="75" t="n">
        <v>46216</v>
      </c>
      <c r="C3516" s="1" t="n">
        <v>1</v>
      </c>
      <c r="D3516" s="1" t="s">
        <v>2453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4150</v>
      </c>
      <c r="N3516" s="1" t="n">
        <v>6</v>
      </c>
      <c r="O3516" s="1" t="n">
        <v>50.28</v>
      </c>
      <c r="P3516" s="1" t="s">
        <v>2455</v>
      </c>
    </row>
    <row r="3517" customFormat="false" ht="15" hidden="false" customHeight="true" outlineLevel="0" collapsed="false">
      <c r="A3517" s="1" t="n">
        <v>2</v>
      </c>
      <c r="B3517" s="75" t="n">
        <v>46216</v>
      </c>
      <c r="C3517" s="1" t="n">
        <v>1</v>
      </c>
      <c r="D3517" s="1" t="s">
        <v>2453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4151</v>
      </c>
      <c r="N3517" s="1" t="n">
        <v>12</v>
      </c>
      <c r="O3517" s="1" t="n">
        <v>68.16</v>
      </c>
      <c r="P3517" s="1" t="s">
        <v>2455</v>
      </c>
    </row>
    <row r="3518" customFormat="false" ht="15" hidden="false" customHeight="true" outlineLevel="0" collapsed="false">
      <c r="A3518" s="1" t="n">
        <v>2</v>
      </c>
      <c r="B3518" s="75" t="n">
        <v>46216</v>
      </c>
      <c r="C3518" s="1" t="n">
        <v>1</v>
      </c>
      <c r="D3518" s="1" t="s">
        <v>2453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4152</v>
      </c>
      <c r="N3518" s="1" t="n">
        <v>6</v>
      </c>
      <c r="O3518" s="1" t="n">
        <v>58.8</v>
      </c>
      <c r="P3518" s="1" t="s">
        <v>2455</v>
      </c>
    </row>
    <row r="3519" customFormat="false" ht="15" hidden="false" customHeight="true" outlineLevel="0" collapsed="false">
      <c r="A3519" s="1" t="n">
        <v>2</v>
      </c>
      <c r="B3519" s="75" t="n">
        <v>46216</v>
      </c>
      <c r="C3519" s="1" t="n">
        <v>1</v>
      </c>
      <c r="D3519" s="1" t="s">
        <v>2453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4153</v>
      </c>
      <c r="N3519" s="1" t="n">
        <v>12</v>
      </c>
      <c r="O3519" s="1" t="n">
        <v>98.28</v>
      </c>
      <c r="P3519" s="1" t="s">
        <v>2455</v>
      </c>
    </row>
    <row r="3520" customFormat="false" ht="15" hidden="false" customHeight="true" outlineLevel="0" collapsed="false">
      <c r="A3520" s="1" t="n">
        <v>2</v>
      </c>
      <c r="B3520" s="75" t="n">
        <v>46216</v>
      </c>
      <c r="C3520" s="1" t="n">
        <v>1</v>
      </c>
      <c r="D3520" s="1" t="s">
        <v>2453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4154</v>
      </c>
      <c r="N3520" s="1" t="n">
        <v>24</v>
      </c>
      <c r="O3520" s="1" t="n">
        <v>35.04</v>
      </c>
      <c r="P3520" s="1" t="s">
        <v>2455</v>
      </c>
    </row>
    <row r="3521" customFormat="false" ht="15" hidden="false" customHeight="true" outlineLevel="0" collapsed="false">
      <c r="A3521" s="1" t="n">
        <v>2</v>
      </c>
      <c r="B3521" s="75" t="n">
        <v>46216</v>
      </c>
      <c r="C3521" s="1" t="n">
        <v>1</v>
      </c>
      <c r="D3521" s="1" t="s">
        <v>2453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4155</v>
      </c>
      <c r="N3521" s="1" t="n">
        <v>6</v>
      </c>
      <c r="O3521" s="1" t="n">
        <v>20.66</v>
      </c>
      <c r="P3521" s="1" t="s">
        <v>2455</v>
      </c>
    </row>
    <row r="3522" customFormat="false" ht="15" hidden="false" customHeight="true" outlineLevel="0" collapsed="false">
      <c r="A3522" s="1" t="n">
        <v>2</v>
      </c>
      <c r="B3522" s="75" t="n">
        <v>46216</v>
      </c>
      <c r="C3522" s="1" t="n">
        <v>1</v>
      </c>
      <c r="D3522" s="1" t="s">
        <v>2453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4156</v>
      </c>
      <c r="N3522" s="1" t="n">
        <v>12</v>
      </c>
      <c r="O3522" s="1" t="n">
        <v>91.68</v>
      </c>
      <c r="P3522" s="1" t="s">
        <v>2455</v>
      </c>
    </row>
    <row r="3523" customFormat="false" ht="15" hidden="false" customHeight="true" outlineLevel="0" collapsed="false">
      <c r="A3523" s="1" t="n">
        <v>2</v>
      </c>
      <c r="B3523" s="75" t="n">
        <v>46216</v>
      </c>
      <c r="C3523" s="1" t="n">
        <v>1</v>
      </c>
      <c r="D3523" s="1" t="s">
        <v>2453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4157</v>
      </c>
      <c r="N3523" s="1" t="n">
        <v>6</v>
      </c>
      <c r="O3523" s="1" t="n">
        <v>20.66</v>
      </c>
      <c r="P3523" s="1" t="s">
        <v>2455</v>
      </c>
    </row>
    <row r="3524" customFormat="false" ht="15" hidden="false" customHeight="true" outlineLevel="0" collapsed="false">
      <c r="A3524" s="1" t="n">
        <v>2</v>
      </c>
      <c r="B3524" s="75" t="n">
        <v>46216</v>
      </c>
      <c r="C3524" s="1" t="n">
        <v>1</v>
      </c>
      <c r="D3524" s="1" t="s">
        <v>2453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4158</v>
      </c>
      <c r="N3524" s="1" t="n">
        <v>6</v>
      </c>
      <c r="O3524" s="1" t="n">
        <v>83.16</v>
      </c>
      <c r="P3524" s="1" t="s">
        <v>2455</v>
      </c>
    </row>
    <row r="3525" customFormat="false" ht="15" hidden="false" customHeight="true" outlineLevel="0" collapsed="false">
      <c r="A3525" s="1" t="n">
        <v>2</v>
      </c>
      <c r="B3525" s="75" t="n">
        <v>46216</v>
      </c>
      <c r="C3525" s="1" t="n">
        <v>1</v>
      </c>
      <c r="D3525" s="1" t="s">
        <v>2453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4159</v>
      </c>
      <c r="N3525" s="1" t="n">
        <v>6</v>
      </c>
      <c r="O3525" s="1" t="n">
        <v>20.66</v>
      </c>
      <c r="P3525" s="1" t="s">
        <v>2455</v>
      </c>
    </row>
    <row r="3526" customFormat="false" ht="15" hidden="false" customHeight="true" outlineLevel="0" collapsed="false">
      <c r="A3526" s="1" t="n">
        <v>2</v>
      </c>
      <c r="B3526" s="75" t="n">
        <v>46216</v>
      </c>
      <c r="C3526" s="1" t="n">
        <v>1</v>
      </c>
      <c r="D3526" s="1" t="s">
        <v>2453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4160</v>
      </c>
      <c r="N3526" s="1" t="n">
        <v>6</v>
      </c>
      <c r="O3526" s="1" t="n">
        <v>20.66</v>
      </c>
      <c r="P3526" s="1" t="s">
        <v>2455</v>
      </c>
    </row>
    <row r="3527" customFormat="false" ht="15" hidden="false" customHeight="true" outlineLevel="0" collapsed="false">
      <c r="A3527" s="1" t="n">
        <v>2</v>
      </c>
      <c r="B3527" s="75" t="n">
        <v>46216</v>
      </c>
      <c r="C3527" s="1" t="n">
        <v>1</v>
      </c>
      <c r="D3527" s="1" t="s">
        <v>2453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4161</v>
      </c>
      <c r="N3527" s="1" t="n">
        <v>6</v>
      </c>
      <c r="O3527" s="1" t="n">
        <v>20.66</v>
      </c>
      <c r="P3527" s="1" t="s">
        <v>2455</v>
      </c>
    </row>
    <row r="3528" customFormat="false" ht="15" hidden="false" customHeight="true" outlineLevel="0" collapsed="false">
      <c r="A3528" s="1" t="n">
        <v>2</v>
      </c>
      <c r="B3528" s="75" t="n">
        <v>46216</v>
      </c>
      <c r="C3528" s="1" t="n">
        <v>1</v>
      </c>
      <c r="D3528" s="1" t="s">
        <v>2453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4162</v>
      </c>
      <c r="N3528" s="1" t="n">
        <v>6</v>
      </c>
      <c r="O3528" s="1" t="n">
        <v>20.66</v>
      </c>
      <c r="P3528" s="1" t="s">
        <v>2455</v>
      </c>
    </row>
    <row r="3529" customFormat="false" ht="15" hidden="false" customHeight="true" outlineLevel="0" collapsed="false">
      <c r="A3529" s="1" t="n">
        <v>2</v>
      </c>
      <c r="B3529" s="75" t="n">
        <v>46216</v>
      </c>
      <c r="C3529" s="1" t="n">
        <v>1</v>
      </c>
      <c r="D3529" s="1" t="s">
        <v>2453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4163</v>
      </c>
      <c r="N3529" s="1" t="n">
        <v>6</v>
      </c>
      <c r="O3529" s="1" t="n">
        <v>20.66</v>
      </c>
      <c r="P3529" s="1" t="s">
        <v>2455</v>
      </c>
    </row>
    <row r="3530" customFormat="false" ht="15" hidden="false" customHeight="true" outlineLevel="0" collapsed="false">
      <c r="A3530" s="1" t="n">
        <v>2</v>
      </c>
      <c r="B3530" s="75" t="n">
        <v>46216</v>
      </c>
      <c r="C3530" s="1" t="n">
        <v>1</v>
      </c>
      <c r="D3530" s="1" t="s">
        <v>2453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4164</v>
      </c>
      <c r="N3530" s="1" t="n">
        <v>12</v>
      </c>
      <c r="O3530" s="1" t="n">
        <v>66.12</v>
      </c>
      <c r="P3530" s="1" t="s">
        <v>2455</v>
      </c>
    </row>
    <row r="3531" customFormat="false" ht="15" hidden="false" customHeight="true" outlineLevel="0" collapsed="false">
      <c r="A3531" s="1" t="n">
        <v>2</v>
      </c>
      <c r="B3531" s="75" t="n">
        <v>46216</v>
      </c>
      <c r="C3531" s="1" t="n">
        <v>1</v>
      </c>
      <c r="D3531" s="1" t="s">
        <v>2453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4165</v>
      </c>
      <c r="N3531" s="1" t="n">
        <v>12</v>
      </c>
      <c r="O3531" s="1" t="n">
        <v>107.16</v>
      </c>
      <c r="P3531" s="1" t="s">
        <v>2455</v>
      </c>
    </row>
    <row r="3532" customFormat="false" ht="15" hidden="false" customHeight="true" outlineLevel="0" collapsed="false">
      <c r="A3532" s="1" t="n">
        <v>2</v>
      </c>
      <c r="B3532" s="75" t="n">
        <v>46216</v>
      </c>
      <c r="C3532" s="1" t="n">
        <v>1</v>
      </c>
      <c r="D3532" s="1" t="s">
        <v>2453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4166</v>
      </c>
      <c r="N3532" s="1" t="n">
        <v>6</v>
      </c>
      <c r="O3532" s="1" t="n">
        <v>20.66</v>
      </c>
      <c r="P3532" s="1" t="s">
        <v>2455</v>
      </c>
    </row>
    <row r="3533" customFormat="false" ht="15" hidden="false" customHeight="true" outlineLevel="0" collapsed="false">
      <c r="A3533" s="1" t="n">
        <v>2</v>
      </c>
      <c r="B3533" s="75" t="n">
        <v>46216</v>
      </c>
      <c r="C3533" s="1" t="n">
        <v>1</v>
      </c>
      <c r="D3533" s="1" t="s">
        <v>2453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4167</v>
      </c>
      <c r="N3533" s="1" t="n">
        <v>6</v>
      </c>
      <c r="O3533" s="1" t="n">
        <v>20.66</v>
      </c>
      <c r="P3533" s="1" t="s">
        <v>2455</v>
      </c>
    </row>
    <row r="3534" customFormat="false" ht="15" hidden="false" customHeight="true" outlineLevel="0" collapsed="false">
      <c r="A3534" s="1" t="n">
        <v>2</v>
      </c>
      <c r="B3534" s="75" t="n">
        <v>46216</v>
      </c>
      <c r="C3534" s="1" t="n">
        <v>1</v>
      </c>
      <c r="D3534" s="1" t="s">
        <v>2453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4168</v>
      </c>
      <c r="N3534" s="1" t="n">
        <v>6</v>
      </c>
      <c r="O3534" s="1" t="n">
        <v>20.66</v>
      </c>
      <c r="P3534" s="1" t="s">
        <v>2455</v>
      </c>
    </row>
    <row r="3535" customFormat="false" ht="15" hidden="false" customHeight="true" outlineLevel="0" collapsed="false">
      <c r="A3535" s="1" t="n">
        <v>2</v>
      </c>
      <c r="B3535" s="75" t="n">
        <v>46216</v>
      </c>
      <c r="C3535" s="1" t="n">
        <v>1</v>
      </c>
      <c r="D3535" s="1" t="s">
        <v>2453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4169</v>
      </c>
      <c r="N3535" s="1" t="n">
        <v>6</v>
      </c>
      <c r="O3535" s="1" t="n">
        <v>117.24</v>
      </c>
      <c r="P3535" s="1" t="s">
        <v>2455</v>
      </c>
    </row>
    <row r="3536" customFormat="false" ht="15" hidden="false" customHeight="true" outlineLevel="0" collapsed="false">
      <c r="A3536" s="1" t="n">
        <v>2</v>
      </c>
      <c r="B3536" s="75" t="n">
        <v>46216</v>
      </c>
      <c r="C3536" s="1" t="n">
        <v>1</v>
      </c>
      <c r="D3536" s="1" t="s">
        <v>2453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4170</v>
      </c>
      <c r="N3536" s="1" t="n">
        <v>12</v>
      </c>
      <c r="O3536" s="1" t="n">
        <v>107.16</v>
      </c>
      <c r="P3536" s="1" t="s">
        <v>2455</v>
      </c>
    </row>
    <row r="3537" customFormat="false" ht="15" hidden="false" customHeight="true" outlineLevel="0" collapsed="false">
      <c r="A3537" s="1" t="n">
        <v>2</v>
      </c>
      <c r="B3537" s="75" t="n">
        <v>46216</v>
      </c>
      <c r="C3537" s="1" t="n">
        <v>1</v>
      </c>
      <c r="D3537" s="1" t="s">
        <v>2453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4171</v>
      </c>
      <c r="N3537" s="1" t="n">
        <v>18</v>
      </c>
      <c r="O3537" s="1" t="n">
        <v>72.63</v>
      </c>
      <c r="P3537" s="1" t="s">
        <v>2455</v>
      </c>
    </row>
    <row r="3538" customFormat="false" ht="15" hidden="false" customHeight="true" outlineLevel="0" collapsed="false">
      <c r="A3538" s="1" t="n">
        <v>2</v>
      </c>
      <c r="B3538" s="75" t="n">
        <v>46216</v>
      </c>
      <c r="C3538" s="1" t="n">
        <v>1</v>
      </c>
      <c r="D3538" s="1" t="s">
        <v>2453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4172</v>
      </c>
      <c r="N3538" s="1" t="n">
        <v>24</v>
      </c>
      <c r="O3538" s="1" t="n">
        <v>60</v>
      </c>
      <c r="P3538" s="1" t="s">
        <v>2455</v>
      </c>
    </row>
    <row r="3539" customFormat="false" ht="15" hidden="false" customHeight="true" outlineLevel="0" collapsed="false">
      <c r="A3539" s="1" t="n">
        <v>2</v>
      </c>
      <c r="B3539" s="75" t="n">
        <v>46216</v>
      </c>
      <c r="C3539" s="1" t="n">
        <v>1</v>
      </c>
      <c r="D3539" s="1" t="s">
        <v>2453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4173</v>
      </c>
      <c r="N3539" s="1" t="n">
        <v>48</v>
      </c>
      <c r="O3539" s="1" t="n">
        <v>84.96</v>
      </c>
      <c r="P3539" s="1" t="s">
        <v>2455</v>
      </c>
    </row>
    <row r="3540" customFormat="false" ht="15" hidden="false" customHeight="true" outlineLevel="0" collapsed="false">
      <c r="A3540" s="1" t="n">
        <v>2</v>
      </c>
      <c r="B3540" s="75" t="n">
        <v>46216</v>
      </c>
      <c r="C3540" s="1" t="n">
        <v>1</v>
      </c>
      <c r="D3540" s="1" t="s">
        <v>2453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4174</v>
      </c>
      <c r="N3540" s="1" t="n">
        <v>48</v>
      </c>
      <c r="O3540" s="1" t="n">
        <v>84.96</v>
      </c>
      <c r="P3540" s="1" t="s">
        <v>2455</v>
      </c>
    </row>
    <row r="3541" customFormat="false" ht="15" hidden="false" customHeight="true" outlineLevel="0" collapsed="false">
      <c r="A3541" s="1" t="n">
        <v>2</v>
      </c>
      <c r="B3541" s="75" t="n">
        <v>46216</v>
      </c>
      <c r="C3541" s="1" t="n">
        <v>1</v>
      </c>
      <c r="D3541" s="1" t="s">
        <v>2453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4175</v>
      </c>
      <c r="N3541" s="1" t="n">
        <v>12</v>
      </c>
      <c r="O3541" s="1" t="n">
        <v>102.24</v>
      </c>
      <c r="P3541" s="1" t="s">
        <v>2455</v>
      </c>
    </row>
    <row r="3542" customFormat="false" ht="15" hidden="false" customHeight="true" outlineLevel="0" collapsed="false">
      <c r="A3542" s="1" t="n">
        <v>2</v>
      </c>
      <c r="B3542" s="75" t="n">
        <v>46216</v>
      </c>
      <c r="C3542" s="1" t="n">
        <v>1</v>
      </c>
      <c r="D3542" s="1" t="s">
        <v>2453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4176</v>
      </c>
      <c r="N3542" s="1" t="n">
        <v>36</v>
      </c>
      <c r="O3542" s="1" t="n">
        <v>60.48</v>
      </c>
      <c r="P3542" s="1" t="s">
        <v>2455</v>
      </c>
    </row>
    <row r="3543" customFormat="false" ht="15" hidden="false" customHeight="true" outlineLevel="0" collapsed="false">
      <c r="A3543" s="1" t="n">
        <v>2</v>
      </c>
      <c r="B3543" s="75" t="n">
        <v>46216</v>
      </c>
      <c r="C3543" s="1" t="n">
        <v>1</v>
      </c>
      <c r="D3543" s="1" t="s">
        <v>2453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4177</v>
      </c>
      <c r="N3543" s="1" t="n">
        <v>3</v>
      </c>
      <c r="O3543" s="1" t="n">
        <v>20.64</v>
      </c>
      <c r="P3543" s="1" t="s">
        <v>2455</v>
      </c>
    </row>
    <row r="3544" customFormat="false" ht="15" hidden="false" customHeight="true" outlineLevel="0" collapsed="false">
      <c r="A3544" s="1" t="n">
        <v>2</v>
      </c>
      <c r="B3544" s="75" t="n">
        <v>46216</v>
      </c>
      <c r="C3544" s="1" t="n">
        <v>1</v>
      </c>
      <c r="D3544" s="1" t="s">
        <v>2453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4178</v>
      </c>
      <c r="N3544" s="1" t="n">
        <v>6</v>
      </c>
      <c r="O3544" s="1" t="n">
        <v>61.02</v>
      </c>
      <c r="P3544" s="1" t="s">
        <v>2455</v>
      </c>
    </row>
    <row r="3545" customFormat="false" ht="15" hidden="false" customHeight="true" outlineLevel="0" collapsed="false">
      <c r="A3545" s="1" t="n">
        <v>2</v>
      </c>
      <c r="B3545" s="75" t="n">
        <v>46216</v>
      </c>
      <c r="C3545" s="1" t="n">
        <v>1</v>
      </c>
      <c r="D3545" s="1" t="s">
        <v>2453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4179</v>
      </c>
      <c r="N3545" s="1" t="n">
        <v>24</v>
      </c>
      <c r="O3545" s="1" t="n">
        <v>278.64</v>
      </c>
      <c r="P3545" s="1" t="s">
        <v>2455</v>
      </c>
    </row>
    <row r="3546" customFormat="false" ht="15" hidden="false" customHeight="true" outlineLevel="0" collapsed="false">
      <c r="A3546" s="1" t="n">
        <v>2</v>
      </c>
      <c r="B3546" s="75" t="n">
        <v>46216</v>
      </c>
      <c r="C3546" s="1" t="n">
        <v>1</v>
      </c>
      <c r="D3546" s="1" t="s">
        <v>2453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4180</v>
      </c>
      <c r="N3546" s="1" t="n">
        <v>12</v>
      </c>
      <c r="O3546" s="1" t="n">
        <v>158.16</v>
      </c>
      <c r="P3546" s="1" t="s">
        <v>2455</v>
      </c>
    </row>
    <row r="3547" customFormat="false" ht="15" hidden="false" customHeight="true" outlineLevel="0" collapsed="false">
      <c r="A3547" s="1" t="n">
        <v>2</v>
      </c>
      <c r="B3547" s="75" t="n">
        <v>46216</v>
      </c>
      <c r="C3547" s="1" t="n">
        <v>1</v>
      </c>
      <c r="D3547" s="1" t="s">
        <v>2453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4181</v>
      </c>
      <c r="N3547" s="1" t="n">
        <v>12</v>
      </c>
      <c r="O3547" s="1" t="n">
        <v>68.16</v>
      </c>
      <c r="P3547" s="1" t="s">
        <v>2455</v>
      </c>
    </row>
    <row r="3548" customFormat="false" ht="15" hidden="false" customHeight="true" outlineLevel="0" collapsed="false">
      <c r="A3548" s="1" t="n">
        <v>2</v>
      </c>
      <c r="B3548" s="75" t="n">
        <v>46216</v>
      </c>
      <c r="C3548" s="1" t="n">
        <v>1</v>
      </c>
      <c r="D3548" s="1" t="s">
        <v>2453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4182</v>
      </c>
      <c r="N3548" s="1" t="n">
        <v>6</v>
      </c>
      <c r="O3548" s="1" t="n">
        <v>20.66</v>
      </c>
      <c r="P3548" s="1" t="s">
        <v>2455</v>
      </c>
    </row>
    <row r="3549" customFormat="false" ht="15" hidden="false" customHeight="true" outlineLevel="0" collapsed="false">
      <c r="A3549" s="1" t="n">
        <v>2</v>
      </c>
      <c r="B3549" s="75" t="n">
        <v>46216</v>
      </c>
      <c r="C3549" s="1" t="n">
        <v>1</v>
      </c>
      <c r="D3549" s="1" t="s">
        <v>2453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4183</v>
      </c>
      <c r="N3549" s="1" t="n">
        <v>6</v>
      </c>
      <c r="O3549" s="1" t="n">
        <v>20.66</v>
      </c>
      <c r="P3549" s="1" t="s">
        <v>2455</v>
      </c>
    </row>
    <row r="3550" customFormat="false" ht="15" hidden="false" customHeight="true" outlineLevel="0" collapsed="false">
      <c r="A3550" s="1" t="n">
        <v>2</v>
      </c>
      <c r="B3550" s="75" t="n">
        <v>46216</v>
      </c>
      <c r="C3550" s="1" t="n">
        <v>1</v>
      </c>
      <c r="D3550" s="1" t="s">
        <v>2453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4183</v>
      </c>
      <c r="N3550" s="1" t="n">
        <v>6</v>
      </c>
      <c r="O3550" s="1" t="n">
        <v>20.66</v>
      </c>
      <c r="P3550" s="1" t="s">
        <v>2455</v>
      </c>
    </row>
    <row r="3551" customFormat="false" ht="15" hidden="false" customHeight="true" outlineLevel="0" collapsed="false">
      <c r="A3551" s="1" t="n">
        <v>2</v>
      </c>
      <c r="B3551" s="75" t="n">
        <v>46216</v>
      </c>
      <c r="C3551" s="1" t="n">
        <v>1</v>
      </c>
      <c r="D3551" s="1" t="s">
        <v>2453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4184</v>
      </c>
      <c r="N3551" s="1" t="n">
        <v>6</v>
      </c>
      <c r="O3551" s="1" t="n">
        <v>20.66</v>
      </c>
      <c r="P3551" s="1" t="s">
        <v>2455</v>
      </c>
    </row>
    <row r="3552" customFormat="false" ht="15" hidden="false" customHeight="true" outlineLevel="0" collapsed="false">
      <c r="A3552" s="1" t="n">
        <v>2</v>
      </c>
      <c r="B3552" s="75" t="n">
        <v>46216</v>
      </c>
      <c r="C3552" s="1" t="n">
        <v>1</v>
      </c>
      <c r="D3552" s="1" t="s">
        <v>2453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4185</v>
      </c>
      <c r="N3552" s="1" t="n">
        <v>12</v>
      </c>
      <c r="O3552" s="1" t="n">
        <v>67.56</v>
      </c>
      <c r="P3552" s="1" t="s">
        <v>2455</v>
      </c>
    </row>
    <row r="3553" customFormat="false" ht="15" hidden="false" customHeight="true" outlineLevel="0" collapsed="false">
      <c r="A3553" s="1" t="n">
        <v>2</v>
      </c>
      <c r="B3553" s="75" t="n">
        <v>46216</v>
      </c>
      <c r="C3553" s="1" t="n">
        <v>1</v>
      </c>
      <c r="D3553" s="1" t="s">
        <v>2453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4186</v>
      </c>
      <c r="N3553" s="1" t="n">
        <v>3</v>
      </c>
      <c r="O3553" s="1" t="n">
        <v>24.09</v>
      </c>
      <c r="P3553" s="1" t="s">
        <v>2455</v>
      </c>
    </row>
    <row r="3554" customFormat="false" ht="15" hidden="false" customHeight="true" outlineLevel="0" collapsed="false">
      <c r="A3554" s="1" t="n">
        <v>2</v>
      </c>
      <c r="B3554" s="75" t="n">
        <v>46216</v>
      </c>
      <c r="C3554" s="1" t="n">
        <v>1</v>
      </c>
      <c r="D3554" s="1" t="s">
        <v>2453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4187</v>
      </c>
      <c r="N3554" s="1" t="n">
        <v>8</v>
      </c>
      <c r="O3554" s="1" t="n">
        <v>158.48</v>
      </c>
      <c r="P3554" s="1" t="s">
        <v>2455</v>
      </c>
    </row>
    <row r="3555" customFormat="false" ht="15" hidden="false" customHeight="true" outlineLevel="0" collapsed="false">
      <c r="A3555" s="1" t="n">
        <v>2</v>
      </c>
      <c r="B3555" s="75" t="n">
        <v>46216</v>
      </c>
      <c r="C3555" s="1" t="n">
        <v>1</v>
      </c>
      <c r="D3555" s="1" t="s">
        <v>2453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4188</v>
      </c>
      <c r="N3555" s="1" t="n">
        <v>3</v>
      </c>
      <c r="O3555" s="1" t="n">
        <v>24.09</v>
      </c>
      <c r="P3555" s="1" t="s">
        <v>2455</v>
      </c>
    </row>
    <row r="3556" customFormat="false" ht="15" hidden="false" customHeight="true" outlineLevel="0" collapsed="false">
      <c r="A3556" s="1" t="n">
        <v>2</v>
      </c>
      <c r="B3556" s="75" t="n">
        <v>46216</v>
      </c>
      <c r="C3556" s="1" t="n">
        <v>1</v>
      </c>
      <c r="D3556" s="1" t="s">
        <v>2453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4189</v>
      </c>
      <c r="N3556" s="1" t="n">
        <v>12</v>
      </c>
      <c r="O3556" s="1" t="n">
        <v>73.68</v>
      </c>
      <c r="P3556" s="1" t="s">
        <v>2455</v>
      </c>
    </row>
    <row r="3557" customFormat="false" ht="15" hidden="false" customHeight="true" outlineLevel="0" collapsed="false">
      <c r="A3557" s="1" t="n">
        <v>2</v>
      </c>
      <c r="B3557" s="75" t="n">
        <v>46216</v>
      </c>
      <c r="C3557" s="1" t="n">
        <v>1</v>
      </c>
      <c r="D3557" s="1" t="s">
        <v>2453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4190</v>
      </c>
      <c r="N3557" s="1" t="n">
        <v>8</v>
      </c>
      <c r="O3557" s="1" t="n">
        <v>158.48</v>
      </c>
      <c r="P3557" s="1" t="s">
        <v>2455</v>
      </c>
    </row>
    <row r="3558" customFormat="false" ht="15" hidden="false" customHeight="true" outlineLevel="0" collapsed="false">
      <c r="A3558" s="1" t="n">
        <v>2</v>
      </c>
      <c r="B3558" s="75" t="n">
        <v>46216</v>
      </c>
      <c r="C3558" s="1" t="n">
        <v>1</v>
      </c>
      <c r="D3558" s="1" t="s">
        <v>2453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4191</v>
      </c>
      <c r="N3558" s="1" t="n">
        <v>6</v>
      </c>
      <c r="O3558" s="1" t="n">
        <v>24.21</v>
      </c>
      <c r="P3558" s="1" t="s">
        <v>2455</v>
      </c>
    </row>
    <row r="3559" customFormat="false" ht="15" hidden="false" customHeight="true" outlineLevel="0" collapsed="false">
      <c r="A3559" s="1" t="n">
        <v>2</v>
      </c>
      <c r="B3559" s="75" t="n">
        <v>46216</v>
      </c>
      <c r="C3559" s="1" t="n">
        <v>1</v>
      </c>
      <c r="D3559" s="1" t="s">
        <v>2453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4192</v>
      </c>
      <c r="N3559" s="1" t="n">
        <v>6</v>
      </c>
      <c r="O3559" s="1" t="n">
        <v>24.21</v>
      </c>
      <c r="P3559" s="1" t="s">
        <v>2455</v>
      </c>
    </row>
    <row r="3560" customFormat="false" ht="15" hidden="false" customHeight="true" outlineLevel="0" collapsed="false">
      <c r="A3560" s="1" t="n">
        <v>2</v>
      </c>
      <c r="B3560" s="75" t="n">
        <v>46216</v>
      </c>
      <c r="C3560" s="1" t="n">
        <v>1</v>
      </c>
      <c r="D3560" s="1" t="s">
        <v>2453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4193</v>
      </c>
      <c r="N3560" s="1" t="n">
        <v>6</v>
      </c>
      <c r="O3560" s="1" t="n">
        <v>24.21</v>
      </c>
      <c r="P3560" s="1" t="s">
        <v>2455</v>
      </c>
    </row>
    <row r="3561" customFormat="false" ht="15" hidden="false" customHeight="true" outlineLevel="0" collapsed="false">
      <c r="A3561" s="1" t="n">
        <v>2</v>
      </c>
      <c r="B3561" s="75" t="n">
        <v>46216</v>
      </c>
      <c r="C3561" s="1" t="n">
        <v>1</v>
      </c>
      <c r="D3561" s="1" t="s">
        <v>2453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4194</v>
      </c>
      <c r="N3561" s="1" t="n">
        <v>6</v>
      </c>
      <c r="O3561" s="1" t="n">
        <v>24.21</v>
      </c>
      <c r="P3561" s="1" t="s">
        <v>2455</v>
      </c>
    </row>
    <row r="3562" customFormat="false" ht="15" hidden="false" customHeight="true" outlineLevel="0" collapsed="false">
      <c r="A3562" s="1" t="n">
        <v>2</v>
      </c>
      <c r="B3562" s="75" t="n">
        <v>46216</v>
      </c>
      <c r="C3562" s="1" t="n">
        <v>1</v>
      </c>
      <c r="D3562" s="1" t="s">
        <v>2453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4195</v>
      </c>
      <c r="N3562" s="1" t="n">
        <v>6</v>
      </c>
      <c r="O3562" s="1" t="n">
        <v>24.21</v>
      </c>
      <c r="P3562" s="1" t="s">
        <v>2455</v>
      </c>
    </row>
    <row r="3563" customFormat="false" ht="15" hidden="false" customHeight="true" outlineLevel="0" collapsed="false">
      <c r="A3563" s="1" t="n">
        <v>2</v>
      </c>
      <c r="B3563" s="75" t="n">
        <v>46216</v>
      </c>
      <c r="C3563" s="1" t="n">
        <v>1</v>
      </c>
      <c r="D3563" s="1" t="s">
        <v>2453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4196</v>
      </c>
      <c r="N3563" s="1" t="n">
        <v>6</v>
      </c>
      <c r="O3563" s="1" t="n">
        <v>139.08</v>
      </c>
      <c r="P3563" s="1" t="s">
        <v>2455</v>
      </c>
    </row>
    <row r="3564" customFormat="false" ht="15" hidden="false" customHeight="true" outlineLevel="0" collapsed="false">
      <c r="A3564" s="1" t="n">
        <v>2</v>
      </c>
      <c r="B3564" s="75" t="n">
        <v>46216</v>
      </c>
      <c r="C3564" s="1" t="n">
        <v>1</v>
      </c>
      <c r="D3564" s="1" t="s">
        <v>2453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4197</v>
      </c>
      <c r="N3564" s="1" t="n">
        <v>6</v>
      </c>
      <c r="O3564" s="1" t="n">
        <v>20.66</v>
      </c>
      <c r="P3564" s="1" t="s">
        <v>2455</v>
      </c>
    </row>
    <row r="3565" customFormat="false" ht="15" hidden="false" customHeight="true" outlineLevel="0" collapsed="false">
      <c r="A3565" s="1" t="n">
        <v>2</v>
      </c>
      <c r="B3565" s="75" t="n">
        <v>46216</v>
      </c>
      <c r="C3565" s="1" t="n">
        <v>1</v>
      </c>
      <c r="D3565" s="1" t="s">
        <v>2453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4198</v>
      </c>
      <c r="N3565" s="1" t="n">
        <v>12</v>
      </c>
      <c r="O3565" s="1" t="n">
        <v>41.32</v>
      </c>
      <c r="P3565" s="1" t="s">
        <v>2455</v>
      </c>
    </row>
    <row r="3566" customFormat="false" ht="15" hidden="false" customHeight="true" outlineLevel="0" collapsed="false">
      <c r="A3566" s="1" t="n">
        <v>2</v>
      </c>
      <c r="B3566" s="75" t="n">
        <v>46216</v>
      </c>
      <c r="C3566" s="1" t="n">
        <v>1</v>
      </c>
      <c r="D3566" s="1" t="s">
        <v>2453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4199</v>
      </c>
      <c r="N3566" s="1" t="n">
        <v>6</v>
      </c>
      <c r="O3566" s="1" t="n">
        <v>20.66</v>
      </c>
      <c r="P3566" s="1" t="s">
        <v>2455</v>
      </c>
    </row>
    <row r="3567" customFormat="false" ht="15" hidden="false" customHeight="true" outlineLevel="0" collapsed="false">
      <c r="A3567" s="1" t="n">
        <v>2</v>
      </c>
      <c r="B3567" s="75" t="n">
        <v>46216</v>
      </c>
      <c r="C3567" s="1" t="n">
        <v>1</v>
      </c>
      <c r="D3567" s="1" t="s">
        <v>2453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4200</v>
      </c>
      <c r="N3567" s="1" t="n">
        <v>3</v>
      </c>
      <c r="O3567" s="1" t="n">
        <v>20.64</v>
      </c>
      <c r="P3567" s="1" t="s">
        <v>2455</v>
      </c>
    </row>
    <row r="3568" customFormat="false" ht="15" hidden="false" customHeight="true" outlineLevel="0" collapsed="false">
      <c r="A3568" s="1" t="n">
        <v>2</v>
      </c>
      <c r="B3568" s="75" t="n">
        <v>46216</v>
      </c>
      <c r="C3568" s="1" t="n">
        <v>1</v>
      </c>
      <c r="D3568" s="1" t="s">
        <v>2453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4201</v>
      </c>
      <c r="N3568" s="1" t="n">
        <v>6</v>
      </c>
      <c r="O3568" s="1" t="n">
        <v>20.66</v>
      </c>
      <c r="P3568" s="1" t="s">
        <v>2455</v>
      </c>
    </row>
    <row r="3569" customFormat="false" ht="15" hidden="false" customHeight="true" outlineLevel="0" collapsed="false">
      <c r="A3569" s="1" t="n">
        <v>2</v>
      </c>
      <c r="B3569" s="75" t="n">
        <v>46216</v>
      </c>
      <c r="C3569" s="1" t="n">
        <v>1</v>
      </c>
      <c r="D3569" s="1" t="s">
        <v>2453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4202</v>
      </c>
      <c r="N3569" s="1" t="n">
        <v>6</v>
      </c>
      <c r="O3569" s="1" t="n">
        <v>20.66</v>
      </c>
      <c r="P3569" s="1" t="s">
        <v>2455</v>
      </c>
    </row>
    <row r="3570" customFormat="false" ht="15" hidden="false" customHeight="true" outlineLevel="0" collapsed="false">
      <c r="A3570" s="1" t="n">
        <v>2</v>
      </c>
      <c r="B3570" s="75" t="n">
        <v>46216</v>
      </c>
      <c r="C3570" s="1" t="n">
        <v>1</v>
      </c>
      <c r="D3570" s="1" t="s">
        <v>2453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4203</v>
      </c>
      <c r="N3570" s="1" t="n">
        <v>3</v>
      </c>
      <c r="O3570" s="1" t="n">
        <v>24.09</v>
      </c>
      <c r="P3570" s="1" t="s">
        <v>2455</v>
      </c>
    </row>
    <row r="3571" customFormat="false" ht="15" hidden="false" customHeight="true" outlineLevel="0" collapsed="false">
      <c r="A3571" s="1" t="n">
        <v>2</v>
      </c>
      <c r="B3571" s="75" t="n">
        <v>46216</v>
      </c>
      <c r="C3571" s="1" t="n">
        <v>1</v>
      </c>
      <c r="D3571" s="1" t="s">
        <v>2453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4204</v>
      </c>
      <c r="N3571" s="1" t="n">
        <v>6</v>
      </c>
      <c r="O3571" s="1" t="n">
        <v>20.66</v>
      </c>
      <c r="P3571" s="1" t="s">
        <v>2455</v>
      </c>
    </row>
    <row r="3572" customFormat="false" ht="15" hidden="false" customHeight="true" outlineLevel="0" collapsed="false">
      <c r="A3572" s="1" t="n">
        <v>2</v>
      </c>
      <c r="B3572" s="75" t="n">
        <v>46216</v>
      </c>
      <c r="C3572" s="1" t="n">
        <v>1</v>
      </c>
      <c r="D3572" s="1" t="s">
        <v>2453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4205</v>
      </c>
      <c r="N3572" s="1" t="n">
        <v>6</v>
      </c>
      <c r="O3572" s="1" t="n">
        <v>40.74</v>
      </c>
      <c r="P3572" s="1" t="s">
        <v>2455</v>
      </c>
    </row>
    <row r="3573" customFormat="false" ht="15" hidden="false" customHeight="true" outlineLevel="0" collapsed="false">
      <c r="A3573" s="1" t="n">
        <v>2</v>
      </c>
      <c r="B3573" s="75" t="n">
        <v>46216</v>
      </c>
      <c r="C3573" s="1" t="n">
        <v>1</v>
      </c>
      <c r="D3573" s="1" t="s">
        <v>2453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4206</v>
      </c>
      <c r="N3573" s="1" t="n">
        <v>24</v>
      </c>
      <c r="O3573" s="1" t="n">
        <v>151.68</v>
      </c>
      <c r="P3573" s="1" t="s">
        <v>2455</v>
      </c>
    </row>
    <row r="3574" customFormat="false" ht="15" hidden="false" customHeight="true" outlineLevel="0" collapsed="false">
      <c r="A3574" s="1" t="n">
        <v>2</v>
      </c>
      <c r="B3574" s="75" t="n">
        <v>46216</v>
      </c>
      <c r="C3574" s="1" t="n">
        <v>1</v>
      </c>
      <c r="D3574" s="1" t="s">
        <v>2453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4207</v>
      </c>
      <c r="N3574" s="1" t="n">
        <v>6</v>
      </c>
      <c r="O3574" s="1" t="n">
        <v>83.16</v>
      </c>
      <c r="P3574" s="1" t="s">
        <v>2455</v>
      </c>
    </row>
    <row r="3575" customFormat="false" ht="15" hidden="false" customHeight="true" outlineLevel="0" collapsed="false">
      <c r="A3575" s="1" t="n">
        <v>2</v>
      </c>
      <c r="B3575" s="75" t="n">
        <v>46216</v>
      </c>
      <c r="C3575" s="1" t="n">
        <v>1</v>
      </c>
      <c r="D3575" s="1" t="s">
        <v>2453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4208</v>
      </c>
      <c r="N3575" s="1" t="n">
        <v>6</v>
      </c>
      <c r="O3575" s="1" t="n">
        <v>20.66</v>
      </c>
      <c r="P3575" s="1" t="s">
        <v>2455</v>
      </c>
    </row>
    <row r="3576" customFormat="false" ht="15" hidden="false" customHeight="true" outlineLevel="0" collapsed="false">
      <c r="A3576" s="1" t="n">
        <v>2</v>
      </c>
      <c r="B3576" s="75" t="n">
        <v>46216</v>
      </c>
      <c r="C3576" s="1" t="n">
        <v>1</v>
      </c>
      <c r="D3576" s="1" t="s">
        <v>2453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4209</v>
      </c>
      <c r="N3576" s="1" t="n">
        <v>40</v>
      </c>
      <c r="O3576" s="1" t="n">
        <v>97.6</v>
      </c>
      <c r="P3576" s="1" t="s">
        <v>2455</v>
      </c>
    </row>
    <row r="3577" customFormat="false" ht="15" hidden="false" customHeight="true" outlineLevel="0" collapsed="false">
      <c r="A3577" s="1" t="n">
        <v>2</v>
      </c>
      <c r="B3577" s="75" t="n">
        <v>46216</v>
      </c>
      <c r="C3577" s="1" t="n">
        <v>1</v>
      </c>
      <c r="D3577" s="1" t="s">
        <v>2453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4210</v>
      </c>
      <c r="N3577" s="1" t="n">
        <v>60</v>
      </c>
      <c r="O3577" s="1" t="n">
        <v>99</v>
      </c>
      <c r="P3577" s="1" t="s">
        <v>2455</v>
      </c>
    </row>
    <row r="3578" customFormat="false" ht="15" hidden="false" customHeight="true" outlineLevel="0" collapsed="false">
      <c r="A3578" s="1" t="n">
        <v>2</v>
      </c>
      <c r="B3578" s="75" t="n">
        <v>46216</v>
      </c>
      <c r="C3578" s="1" t="n">
        <v>1</v>
      </c>
      <c r="D3578" s="1" t="s">
        <v>2453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4211</v>
      </c>
      <c r="N3578" s="1" t="n">
        <v>6</v>
      </c>
      <c r="O3578" s="1" t="n">
        <v>55.02</v>
      </c>
      <c r="P3578" s="1" t="s">
        <v>2455</v>
      </c>
    </row>
    <row r="3579" customFormat="false" ht="15" hidden="false" customHeight="true" outlineLevel="0" collapsed="false">
      <c r="A3579" s="1" t="n">
        <v>2</v>
      </c>
      <c r="B3579" s="75" t="n">
        <v>46216</v>
      </c>
      <c r="C3579" s="1" t="n">
        <v>1</v>
      </c>
      <c r="D3579" s="1" t="s">
        <v>2453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4211</v>
      </c>
      <c r="N3579" s="1" t="n">
        <v>6</v>
      </c>
      <c r="O3579" s="1" t="n">
        <v>52.44</v>
      </c>
      <c r="P3579" s="1" t="s">
        <v>2455</v>
      </c>
    </row>
    <row r="3580" customFormat="false" ht="15" hidden="false" customHeight="true" outlineLevel="0" collapsed="false">
      <c r="A3580" s="1" t="n">
        <v>2</v>
      </c>
      <c r="B3580" s="75" t="n">
        <v>46216</v>
      </c>
      <c r="C3580" s="1" t="n">
        <v>1</v>
      </c>
      <c r="D3580" s="1" t="s">
        <v>2453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4212</v>
      </c>
      <c r="N3580" s="1" t="n">
        <v>6</v>
      </c>
      <c r="O3580" s="1" t="n">
        <v>36.06</v>
      </c>
      <c r="P3580" s="1" t="s">
        <v>2455</v>
      </c>
    </row>
    <row r="3581" customFormat="false" ht="15" hidden="false" customHeight="true" outlineLevel="0" collapsed="false">
      <c r="A3581" s="1" t="n">
        <v>2</v>
      </c>
      <c r="B3581" s="75" t="n">
        <v>46216</v>
      </c>
      <c r="C3581" s="1" t="n">
        <v>1</v>
      </c>
      <c r="D3581" s="1" t="s">
        <v>2453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4212</v>
      </c>
      <c r="N3581" s="1" t="n">
        <v>6</v>
      </c>
      <c r="O3581" s="1" t="n">
        <v>36.06</v>
      </c>
      <c r="P3581" s="1" t="s">
        <v>2455</v>
      </c>
    </row>
    <row r="3582" customFormat="false" ht="15" hidden="false" customHeight="true" outlineLevel="0" collapsed="false">
      <c r="A3582" s="1" t="n">
        <v>2</v>
      </c>
      <c r="B3582" s="75" t="n">
        <v>46216</v>
      </c>
      <c r="C3582" s="1" t="n">
        <v>1</v>
      </c>
      <c r="D3582" s="1" t="s">
        <v>2453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4213</v>
      </c>
      <c r="N3582" s="1" t="n">
        <v>6</v>
      </c>
      <c r="O3582" s="1" t="n">
        <v>24.64</v>
      </c>
      <c r="P3582" s="1" t="s">
        <v>2455</v>
      </c>
    </row>
    <row r="3583" customFormat="false" ht="15" hidden="false" customHeight="true" outlineLevel="0" collapsed="false">
      <c r="A3583" s="1" t="n">
        <v>2</v>
      </c>
      <c r="B3583" s="75" t="n">
        <v>46216</v>
      </c>
      <c r="C3583" s="1" t="n">
        <v>1</v>
      </c>
      <c r="D3583" s="1" t="s">
        <v>2453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4214</v>
      </c>
      <c r="N3583" s="1" t="n">
        <v>6</v>
      </c>
      <c r="O3583" s="1" t="n">
        <v>47.46</v>
      </c>
      <c r="P3583" s="1" t="s">
        <v>2455</v>
      </c>
    </row>
    <row r="3584" customFormat="false" ht="15" hidden="false" customHeight="true" outlineLevel="0" collapsed="false">
      <c r="A3584" s="1" t="n">
        <v>2</v>
      </c>
      <c r="B3584" s="75" t="n">
        <v>46216</v>
      </c>
      <c r="C3584" s="1" t="n">
        <v>1</v>
      </c>
      <c r="D3584" s="1" t="s">
        <v>2453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4211</v>
      </c>
      <c r="N3584" s="1" t="n">
        <v>6</v>
      </c>
      <c r="O3584" s="1" t="n">
        <v>55.02</v>
      </c>
      <c r="P3584" s="1" t="s">
        <v>2455</v>
      </c>
    </row>
    <row r="3585" customFormat="false" ht="15" hidden="false" customHeight="true" outlineLevel="0" collapsed="false">
      <c r="A3585" s="1" t="n">
        <v>2</v>
      </c>
      <c r="B3585" s="75" t="n">
        <v>46216</v>
      </c>
      <c r="C3585" s="1" t="n">
        <v>1</v>
      </c>
      <c r="D3585" s="1" t="s">
        <v>2453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4215</v>
      </c>
      <c r="N3585" s="1" t="n">
        <v>6</v>
      </c>
      <c r="O3585" s="1" t="n">
        <v>22.7</v>
      </c>
      <c r="P3585" s="1" t="s">
        <v>2455</v>
      </c>
    </row>
    <row r="3586" customFormat="false" ht="15" hidden="false" customHeight="true" outlineLevel="0" collapsed="false">
      <c r="A3586" s="1" t="n">
        <v>2</v>
      </c>
      <c r="B3586" s="75" t="n">
        <v>46216</v>
      </c>
      <c r="C3586" s="1" t="n">
        <v>1</v>
      </c>
      <c r="D3586" s="1" t="s">
        <v>2453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4216</v>
      </c>
      <c r="N3586" s="1" t="n">
        <v>6</v>
      </c>
      <c r="O3586" s="1" t="n">
        <v>24.72</v>
      </c>
      <c r="P3586" s="1" t="s">
        <v>2455</v>
      </c>
    </row>
    <row r="3587" customFormat="false" ht="15" hidden="false" customHeight="true" outlineLevel="0" collapsed="false">
      <c r="A3587" s="1" t="n">
        <v>2</v>
      </c>
      <c r="B3587" s="75" t="n">
        <v>46216</v>
      </c>
      <c r="C3587" s="1" t="n">
        <v>1</v>
      </c>
      <c r="D3587" s="1" t="s">
        <v>2453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4217</v>
      </c>
      <c r="N3587" s="1" t="n">
        <v>6</v>
      </c>
      <c r="O3587" s="1" t="n">
        <v>24.72</v>
      </c>
      <c r="P3587" s="1" t="s">
        <v>2455</v>
      </c>
    </row>
    <row r="3588" customFormat="false" ht="15" hidden="false" customHeight="true" outlineLevel="0" collapsed="false">
      <c r="A3588" s="1" t="n">
        <v>2</v>
      </c>
      <c r="B3588" s="75" t="n">
        <v>46216</v>
      </c>
      <c r="C3588" s="1" t="n">
        <v>1</v>
      </c>
      <c r="D3588" s="1" t="s">
        <v>2453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4218</v>
      </c>
      <c r="N3588" s="1" t="n">
        <v>6</v>
      </c>
      <c r="O3588" s="1" t="n">
        <v>20.66</v>
      </c>
      <c r="P3588" s="1" t="s">
        <v>2455</v>
      </c>
    </row>
    <row r="3589" customFormat="false" ht="15" hidden="false" customHeight="true" outlineLevel="0" collapsed="false">
      <c r="A3589" s="1" t="n">
        <v>2</v>
      </c>
      <c r="B3589" s="75" t="n">
        <v>46216</v>
      </c>
      <c r="C3589" s="1" t="n">
        <v>1</v>
      </c>
      <c r="D3589" s="1" t="s">
        <v>2453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4219</v>
      </c>
      <c r="N3589" s="1" t="n">
        <v>6</v>
      </c>
      <c r="O3589" s="1" t="n">
        <v>20.66</v>
      </c>
      <c r="P3589" s="1" t="s">
        <v>2455</v>
      </c>
    </row>
    <row r="3590" customFormat="false" ht="15" hidden="false" customHeight="true" outlineLevel="0" collapsed="false">
      <c r="A3590" s="1" t="n">
        <v>2</v>
      </c>
      <c r="B3590" s="75" t="n">
        <v>46216</v>
      </c>
      <c r="C3590" s="1" t="n">
        <v>1</v>
      </c>
      <c r="D3590" s="1" t="s">
        <v>2453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4220</v>
      </c>
      <c r="N3590" s="1" t="n">
        <v>6</v>
      </c>
      <c r="O3590" s="1" t="n">
        <v>24.72</v>
      </c>
      <c r="P3590" s="1" t="s">
        <v>2455</v>
      </c>
    </row>
    <row r="3591" customFormat="false" ht="15" hidden="false" customHeight="true" outlineLevel="0" collapsed="false">
      <c r="A3591" s="1" t="n">
        <v>2</v>
      </c>
      <c r="B3591" s="75" t="n">
        <v>46216</v>
      </c>
      <c r="C3591" s="1" t="n">
        <v>1</v>
      </c>
      <c r="D3591" s="1" t="s">
        <v>2453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4221</v>
      </c>
      <c r="N3591" s="1" t="n">
        <v>12</v>
      </c>
      <c r="O3591" s="1" t="n">
        <v>177.6</v>
      </c>
      <c r="P3591" s="1" t="s">
        <v>2455</v>
      </c>
    </row>
    <row r="3592" customFormat="false" ht="15" hidden="false" customHeight="true" outlineLevel="0" collapsed="false">
      <c r="A3592" s="1" t="n">
        <v>2</v>
      </c>
      <c r="B3592" s="75" t="n">
        <v>46216</v>
      </c>
      <c r="C3592" s="1" t="n">
        <v>1</v>
      </c>
      <c r="D3592" s="1" t="s">
        <v>2453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4222</v>
      </c>
      <c r="N3592" s="1" t="n">
        <v>12</v>
      </c>
      <c r="O3592" s="1" t="n">
        <v>177.6</v>
      </c>
      <c r="P3592" s="1" t="s">
        <v>2455</v>
      </c>
    </row>
    <row r="3593" customFormat="false" ht="15" hidden="false" customHeight="true" outlineLevel="0" collapsed="false">
      <c r="A3593" s="1" t="n">
        <v>2</v>
      </c>
      <c r="B3593" s="75" t="n">
        <v>46216</v>
      </c>
      <c r="C3593" s="1" t="n">
        <v>1</v>
      </c>
      <c r="D3593" s="1" t="s">
        <v>2453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4223</v>
      </c>
      <c r="N3593" s="1" t="n">
        <v>12</v>
      </c>
      <c r="O3593" s="1" t="n">
        <v>107.16</v>
      </c>
      <c r="P3593" s="1" t="s">
        <v>2455</v>
      </c>
    </row>
    <row r="3594" customFormat="false" ht="15" hidden="false" customHeight="true" outlineLevel="0" collapsed="false">
      <c r="A3594" s="1" t="n">
        <v>2</v>
      </c>
      <c r="B3594" s="75" t="n">
        <v>46216</v>
      </c>
      <c r="C3594" s="1" t="n">
        <v>6</v>
      </c>
      <c r="D3594" s="1" t="s">
        <v>2564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2545</v>
      </c>
      <c r="N3594" s="1" t="n">
        <v>15</v>
      </c>
      <c r="O3594" s="1" t="n">
        <v>210</v>
      </c>
      <c r="P3594" s="1" t="s">
        <v>2455</v>
      </c>
    </row>
    <row r="3595" customFormat="false" ht="15" hidden="false" customHeight="true" outlineLevel="0" collapsed="false">
      <c r="A3595" s="1" t="n">
        <v>2</v>
      </c>
      <c r="B3595" s="75" t="n">
        <v>46216</v>
      </c>
      <c r="C3595" s="1" t="n">
        <v>39</v>
      </c>
      <c r="D3595" s="1" t="s">
        <v>3309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4224</v>
      </c>
      <c r="N3595" s="1" t="n">
        <v>8</v>
      </c>
      <c r="O3595" s="1" t="n">
        <v>80.87</v>
      </c>
      <c r="P3595" s="1" t="s">
        <v>2455</v>
      </c>
    </row>
    <row r="3596" customFormat="false" ht="15" hidden="false" customHeight="true" outlineLevel="0" collapsed="false">
      <c r="A3596" s="1" t="n">
        <v>2</v>
      </c>
      <c r="B3596" s="75" t="n">
        <v>46216</v>
      </c>
      <c r="C3596" s="1" t="n">
        <v>39</v>
      </c>
      <c r="D3596" s="1" t="s">
        <v>3309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4225</v>
      </c>
      <c r="N3596" s="1" t="n">
        <v>6</v>
      </c>
      <c r="O3596" s="1" t="n">
        <v>153.03</v>
      </c>
      <c r="P3596" s="1" t="s">
        <v>2455</v>
      </c>
    </row>
    <row r="3597" customFormat="false" ht="15" hidden="false" customHeight="true" outlineLevel="0" collapsed="false">
      <c r="A3597" s="1" t="n">
        <v>2</v>
      </c>
      <c r="B3597" s="75" t="n">
        <v>46216</v>
      </c>
      <c r="C3597" s="1" t="n">
        <v>39</v>
      </c>
      <c r="D3597" s="1" t="s">
        <v>3309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4226</v>
      </c>
      <c r="N3597" s="1" t="n">
        <v>2</v>
      </c>
      <c r="O3597" s="1" t="n">
        <v>58.49</v>
      </c>
      <c r="P3597" s="1" t="s">
        <v>2455</v>
      </c>
    </row>
    <row r="3598" customFormat="false" ht="15" hidden="false" customHeight="true" outlineLevel="0" collapsed="false">
      <c r="A3598" s="1" t="n">
        <v>2</v>
      </c>
      <c r="B3598" s="75" t="n">
        <v>46217</v>
      </c>
      <c r="C3598" s="1" t="n">
        <v>1</v>
      </c>
      <c r="D3598" s="1" t="s">
        <v>2453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2460</v>
      </c>
      <c r="N3598" s="1" t="n">
        <v>79.2</v>
      </c>
      <c r="O3598" s="1" t="n">
        <v>2605.68</v>
      </c>
      <c r="P3598" s="1" t="s">
        <v>2455</v>
      </c>
    </row>
    <row r="3599" customFormat="false" ht="15" hidden="false" customHeight="true" outlineLevel="0" collapsed="false">
      <c r="A3599" s="1" t="n">
        <v>2</v>
      </c>
      <c r="B3599" s="75" t="n">
        <v>46217</v>
      </c>
      <c r="C3599" s="1" t="n">
        <v>1</v>
      </c>
      <c r="D3599" s="1" t="s">
        <v>2453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2461</v>
      </c>
      <c r="N3599" s="1" t="n">
        <v>62.8</v>
      </c>
      <c r="O3599" s="1" t="n">
        <v>1438.12</v>
      </c>
      <c r="P3599" s="1" t="s">
        <v>2455</v>
      </c>
    </row>
    <row r="3600" customFormat="false" ht="15" hidden="false" customHeight="true" outlineLevel="0" collapsed="false">
      <c r="A3600" s="1" t="n">
        <v>2</v>
      </c>
      <c r="B3600" s="75" t="n">
        <v>46217</v>
      </c>
      <c r="C3600" s="1" t="n">
        <v>1</v>
      </c>
      <c r="D3600" s="1" t="s">
        <v>2453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4227</v>
      </c>
      <c r="N3600" s="1" t="n">
        <v>10</v>
      </c>
      <c r="O3600" s="1" t="n">
        <v>86</v>
      </c>
      <c r="P3600" s="1" t="s">
        <v>2455</v>
      </c>
    </row>
    <row r="3601" customFormat="false" ht="15" hidden="false" customHeight="true" outlineLevel="0" collapsed="false">
      <c r="A3601" s="1" t="n">
        <v>2</v>
      </c>
      <c r="B3601" s="75" t="n">
        <v>46217</v>
      </c>
      <c r="C3601" s="1" t="n">
        <v>1</v>
      </c>
      <c r="D3601" s="1" t="s">
        <v>2453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2522</v>
      </c>
      <c r="N3601" s="1" t="n">
        <v>10</v>
      </c>
      <c r="O3601" s="1" t="n">
        <v>106.7</v>
      </c>
      <c r="P3601" s="1" t="s">
        <v>2455</v>
      </c>
    </row>
    <row r="3602" customFormat="false" ht="15" hidden="false" customHeight="true" outlineLevel="0" collapsed="false">
      <c r="A3602" s="1" t="n">
        <v>2</v>
      </c>
      <c r="B3602" s="75" t="n">
        <v>46217</v>
      </c>
      <c r="C3602" s="1" t="n">
        <v>1</v>
      </c>
      <c r="D3602" s="1" t="s">
        <v>2453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2523</v>
      </c>
      <c r="N3602" s="1" t="n">
        <v>5</v>
      </c>
      <c r="O3602" s="1" t="n">
        <v>34.3</v>
      </c>
      <c r="P3602" s="1" t="s">
        <v>2455</v>
      </c>
    </row>
    <row r="3603" customFormat="false" ht="15" hidden="false" customHeight="true" outlineLevel="0" collapsed="false">
      <c r="A3603" s="1" t="n">
        <v>2</v>
      </c>
      <c r="B3603" s="75" t="n">
        <v>46217</v>
      </c>
      <c r="C3603" s="1" t="n">
        <v>1</v>
      </c>
      <c r="D3603" s="1" t="s">
        <v>2453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2527</v>
      </c>
      <c r="N3603" s="1" t="n">
        <v>3</v>
      </c>
      <c r="O3603" s="1" t="n">
        <v>34.92</v>
      </c>
      <c r="P3603" s="1" t="s">
        <v>2455</v>
      </c>
    </row>
    <row r="3604" customFormat="false" ht="15" hidden="false" customHeight="true" outlineLevel="0" collapsed="false">
      <c r="A3604" s="1" t="n">
        <v>2</v>
      </c>
      <c r="B3604" s="75" t="n">
        <v>46217</v>
      </c>
      <c r="C3604" s="1" t="n">
        <v>1</v>
      </c>
      <c r="D3604" s="1" t="s">
        <v>2453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2478</v>
      </c>
      <c r="N3604" s="1" t="n">
        <v>65</v>
      </c>
      <c r="O3604" s="1" t="n">
        <v>117</v>
      </c>
      <c r="P3604" s="1" t="s">
        <v>2455</v>
      </c>
    </row>
    <row r="3605" customFormat="false" ht="15" hidden="false" customHeight="true" outlineLevel="0" collapsed="false">
      <c r="A3605" s="1" t="n">
        <v>2</v>
      </c>
      <c r="B3605" s="75" t="n">
        <v>46217</v>
      </c>
      <c r="C3605" s="1" t="n">
        <v>6</v>
      </c>
      <c r="D3605" s="1" t="s">
        <v>2564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2546</v>
      </c>
      <c r="N3605" s="1" t="n">
        <v>13</v>
      </c>
      <c r="O3605" s="1" t="n">
        <v>93.86</v>
      </c>
      <c r="P3605" s="1" t="s">
        <v>2455</v>
      </c>
    </row>
    <row r="3606" customFormat="false" ht="15" hidden="false" customHeight="true" outlineLevel="0" collapsed="false">
      <c r="A3606" s="1" t="n">
        <v>2</v>
      </c>
      <c r="B3606" s="75" t="n">
        <v>46217</v>
      </c>
      <c r="C3606" s="1" t="n">
        <v>6</v>
      </c>
      <c r="D3606" s="1" t="s">
        <v>2564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2704</v>
      </c>
      <c r="N3606" s="1" t="n">
        <v>5</v>
      </c>
      <c r="O3606" s="1" t="n">
        <v>25</v>
      </c>
      <c r="P3606" s="1" t="s">
        <v>2455</v>
      </c>
    </row>
    <row r="3607" customFormat="false" ht="15" hidden="false" customHeight="true" outlineLevel="0" collapsed="false">
      <c r="A3607" s="1" t="n">
        <v>2</v>
      </c>
      <c r="B3607" s="75" t="n">
        <v>46217</v>
      </c>
      <c r="C3607" s="1" t="n">
        <v>6</v>
      </c>
      <c r="D3607" s="1" t="s">
        <v>2564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2547</v>
      </c>
      <c r="N3607" s="1" t="n">
        <v>24</v>
      </c>
      <c r="O3607" s="1" t="n">
        <v>170</v>
      </c>
      <c r="P3607" s="1" t="s">
        <v>2455</v>
      </c>
    </row>
    <row r="3608" customFormat="false" ht="15" hidden="false" customHeight="true" outlineLevel="0" collapsed="false">
      <c r="A3608" s="1" t="n">
        <v>2</v>
      </c>
      <c r="B3608" s="75" t="n">
        <v>46217</v>
      </c>
      <c r="C3608" s="1" t="n">
        <v>6</v>
      </c>
      <c r="D3608" s="1" t="s">
        <v>2564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3270</v>
      </c>
      <c r="N3608" s="1" t="n">
        <v>3</v>
      </c>
      <c r="O3608" s="1" t="n">
        <v>36</v>
      </c>
      <c r="P3608" s="1" t="s">
        <v>2455</v>
      </c>
    </row>
    <row r="3609" customFormat="false" ht="15" hidden="false" customHeight="true" outlineLevel="0" collapsed="false">
      <c r="A3609" s="1" t="n">
        <v>2</v>
      </c>
      <c r="B3609" s="75" t="n">
        <v>46217</v>
      </c>
      <c r="C3609" s="1" t="n">
        <v>6</v>
      </c>
      <c r="D3609" s="1" t="s">
        <v>2564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2548</v>
      </c>
      <c r="N3609" s="1" t="n">
        <v>20</v>
      </c>
      <c r="O3609" s="1" t="n">
        <v>140</v>
      </c>
      <c r="P3609" s="1" t="s">
        <v>2455</v>
      </c>
    </row>
    <row r="3610" customFormat="false" ht="15" hidden="false" customHeight="true" outlineLevel="0" collapsed="false">
      <c r="A3610" s="1" t="n">
        <v>2</v>
      </c>
      <c r="B3610" s="75" t="n">
        <v>46217</v>
      </c>
      <c r="C3610" s="1" t="n">
        <v>6</v>
      </c>
      <c r="D3610" s="1" t="s">
        <v>2564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2550</v>
      </c>
      <c r="N3610" s="1" t="n">
        <v>20</v>
      </c>
      <c r="O3610" s="1" t="n">
        <v>55</v>
      </c>
      <c r="P3610" s="1" t="s">
        <v>2455</v>
      </c>
    </row>
    <row r="3611" customFormat="false" ht="15" hidden="false" customHeight="true" outlineLevel="0" collapsed="false">
      <c r="A3611" s="1" t="n">
        <v>2</v>
      </c>
      <c r="B3611" s="75" t="n">
        <v>46217</v>
      </c>
      <c r="C3611" s="1" t="n">
        <v>6</v>
      </c>
      <c r="D3611" s="1" t="s">
        <v>2564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2705</v>
      </c>
      <c r="N3611" s="1" t="n">
        <v>9</v>
      </c>
      <c r="O3611" s="1" t="n">
        <v>77.94</v>
      </c>
      <c r="P3611" s="1" t="s">
        <v>2455</v>
      </c>
    </row>
    <row r="3612" customFormat="false" ht="15" hidden="false" customHeight="true" outlineLevel="0" collapsed="false">
      <c r="A3612" s="1" t="n">
        <v>2</v>
      </c>
      <c r="B3612" s="75" t="n">
        <v>46217</v>
      </c>
      <c r="C3612" s="1" t="n">
        <v>6</v>
      </c>
      <c r="D3612" s="1" t="s">
        <v>2564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2551</v>
      </c>
      <c r="N3612" s="1" t="n">
        <v>2</v>
      </c>
      <c r="O3612" s="1" t="n">
        <v>20</v>
      </c>
      <c r="P3612" s="1" t="s">
        <v>2455</v>
      </c>
    </row>
    <row r="3613" customFormat="false" ht="15" hidden="false" customHeight="true" outlineLevel="0" collapsed="false">
      <c r="A3613" s="1" t="n">
        <v>2</v>
      </c>
      <c r="B3613" s="75" t="n">
        <v>46217</v>
      </c>
      <c r="C3613" s="1" t="n">
        <v>6</v>
      </c>
      <c r="D3613" s="1" t="s">
        <v>2564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2552</v>
      </c>
      <c r="N3613" s="1" t="n">
        <v>6</v>
      </c>
      <c r="O3613" s="1" t="n">
        <v>24</v>
      </c>
      <c r="P3613" s="1" t="s">
        <v>2455</v>
      </c>
    </row>
    <row r="3614" customFormat="false" ht="15" hidden="false" customHeight="true" outlineLevel="0" collapsed="false">
      <c r="A3614" s="1" t="n">
        <v>2</v>
      </c>
      <c r="B3614" s="75" t="n">
        <v>46217</v>
      </c>
      <c r="C3614" s="1" t="n">
        <v>6</v>
      </c>
      <c r="D3614" s="1" t="s">
        <v>2564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2553</v>
      </c>
      <c r="N3614" s="1" t="n">
        <v>13</v>
      </c>
      <c r="O3614" s="1" t="n">
        <v>210</v>
      </c>
      <c r="P3614" s="1" t="s">
        <v>2455</v>
      </c>
    </row>
    <row r="3615" customFormat="false" ht="15" hidden="false" customHeight="true" outlineLevel="0" collapsed="false">
      <c r="A3615" s="1" t="n">
        <v>2</v>
      </c>
      <c r="B3615" s="75" t="n">
        <v>46217</v>
      </c>
      <c r="C3615" s="1" t="n">
        <v>6</v>
      </c>
      <c r="D3615" s="1" t="s">
        <v>2564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2554</v>
      </c>
      <c r="N3615" s="1" t="n">
        <v>3</v>
      </c>
      <c r="O3615" s="1" t="n">
        <v>30</v>
      </c>
      <c r="P3615" s="1" t="s">
        <v>2455</v>
      </c>
    </row>
    <row r="3616" customFormat="false" ht="15" hidden="false" customHeight="true" outlineLevel="0" collapsed="false">
      <c r="A3616" s="1" t="n">
        <v>2</v>
      </c>
      <c r="B3616" s="75" t="n">
        <v>46217</v>
      </c>
      <c r="C3616" s="1" t="n">
        <v>6</v>
      </c>
      <c r="D3616" s="1" t="s">
        <v>2564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2555</v>
      </c>
      <c r="N3616" s="1" t="n">
        <v>1</v>
      </c>
      <c r="O3616" s="1" t="n">
        <v>10</v>
      </c>
      <c r="P3616" s="1" t="s">
        <v>2455</v>
      </c>
    </row>
    <row r="3617" customFormat="false" ht="15" hidden="false" customHeight="true" outlineLevel="0" collapsed="false">
      <c r="A3617" s="1" t="n">
        <v>2</v>
      </c>
      <c r="B3617" s="75" t="n">
        <v>46217</v>
      </c>
      <c r="C3617" s="1" t="n">
        <v>6</v>
      </c>
      <c r="D3617" s="1" t="s">
        <v>2564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2608</v>
      </c>
      <c r="N3617" s="1" t="n">
        <v>20</v>
      </c>
      <c r="O3617" s="1" t="n">
        <v>100</v>
      </c>
      <c r="P3617" s="1" t="s">
        <v>2455</v>
      </c>
    </row>
    <row r="3618" customFormat="false" ht="15" hidden="false" customHeight="true" outlineLevel="0" collapsed="false">
      <c r="A3618" s="1" t="n">
        <v>2</v>
      </c>
      <c r="B3618" s="75" t="n">
        <v>46217</v>
      </c>
      <c r="C3618" s="1" t="n">
        <v>6</v>
      </c>
      <c r="D3618" s="1" t="s">
        <v>2564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2609</v>
      </c>
      <c r="N3618" s="1" t="n">
        <v>8</v>
      </c>
      <c r="O3618" s="1" t="n">
        <v>43.04</v>
      </c>
      <c r="P3618" s="1" t="s">
        <v>2455</v>
      </c>
    </row>
    <row r="3619" customFormat="false" ht="15" hidden="false" customHeight="true" outlineLevel="0" collapsed="false">
      <c r="A3619" s="1" t="n">
        <v>2</v>
      </c>
      <c r="B3619" s="75" t="n">
        <v>46217</v>
      </c>
      <c r="C3619" s="1" t="n">
        <v>6</v>
      </c>
      <c r="D3619" s="1" t="s">
        <v>2564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2556</v>
      </c>
      <c r="N3619" s="1" t="n">
        <v>20</v>
      </c>
      <c r="O3619" s="1" t="n">
        <v>140</v>
      </c>
      <c r="P3619" s="1" t="s">
        <v>2455</v>
      </c>
    </row>
    <row r="3620" customFormat="false" ht="15" hidden="false" customHeight="true" outlineLevel="0" collapsed="false">
      <c r="A3620" s="1" t="n">
        <v>2</v>
      </c>
      <c r="B3620" s="75" t="n">
        <v>46217</v>
      </c>
      <c r="C3620" s="1" t="n">
        <v>6</v>
      </c>
      <c r="D3620" s="1" t="s">
        <v>2564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2557</v>
      </c>
      <c r="N3620" s="1" t="n">
        <v>20.98</v>
      </c>
      <c r="O3620" s="1" t="n">
        <v>80</v>
      </c>
      <c r="P3620" s="1" t="s">
        <v>2455</v>
      </c>
    </row>
    <row r="3621" customFormat="false" ht="15" hidden="false" customHeight="true" outlineLevel="0" collapsed="false">
      <c r="A3621" s="1" t="n">
        <v>2</v>
      </c>
      <c r="B3621" s="75" t="n">
        <v>46217</v>
      </c>
      <c r="C3621" s="1" t="n">
        <v>6</v>
      </c>
      <c r="D3621" s="1" t="s">
        <v>2564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2558</v>
      </c>
      <c r="N3621" s="1" t="n">
        <v>14</v>
      </c>
      <c r="O3621" s="1" t="n">
        <v>70</v>
      </c>
      <c r="P3621" s="1" t="s">
        <v>2455</v>
      </c>
    </row>
    <row r="3622" customFormat="false" ht="15" hidden="false" customHeight="true" outlineLevel="0" collapsed="false">
      <c r="A3622" s="1" t="n">
        <v>2</v>
      </c>
      <c r="B3622" s="75" t="n">
        <v>46217</v>
      </c>
      <c r="C3622" s="1" t="n">
        <v>6</v>
      </c>
      <c r="D3622" s="1" t="s">
        <v>2564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3271</v>
      </c>
      <c r="N3622" s="1" t="n">
        <v>1.1</v>
      </c>
      <c r="O3622" s="1" t="n">
        <v>50</v>
      </c>
      <c r="P3622" s="1" t="s">
        <v>2455</v>
      </c>
    </row>
    <row r="3623" customFormat="false" ht="15" hidden="false" customHeight="true" outlineLevel="0" collapsed="false">
      <c r="A3623" s="1" t="n">
        <v>2</v>
      </c>
      <c r="B3623" s="75" t="n">
        <v>46217</v>
      </c>
      <c r="C3623" s="1" t="n">
        <v>6</v>
      </c>
      <c r="D3623" s="1" t="s">
        <v>2564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2611</v>
      </c>
      <c r="N3623" s="1" t="n">
        <v>13</v>
      </c>
      <c r="O3623" s="1" t="n">
        <v>86.58</v>
      </c>
      <c r="P3623" s="1" t="s">
        <v>2455</v>
      </c>
    </row>
    <row r="3624" customFormat="false" ht="15" hidden="false" customHeight="true" outlineLevel="0" collapsed="false">
      <c r="A3624" s="1" t="n">
        <v>2</v>
      </c>
      <c r="B3624" s="75" t="n">
        <v>46217</v>
      </c>
      <c r="C3624" s="1" t="n">
        <v>6</v>
      </c>
      <c r="D3624" s="1" t="s">
        <v>2564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2560</v>
      </c>
      <c r="N3624" s="1" t="n">
        <v>20</v>
      </c>
      <c r="O3624" s="1" t="n">
        <v>125</v>
      </c>
      <c r="P3624" s="1" t="s">
        <v>2455</v>
      </c>
    </row>
    <row r="3625" customFormat="false" ht="15" hidden="false" customHeight="true" outlineLevel="0" collapsed="false">
      <c r="A3625" s="1" t="n">
        <v>2</v>
      </c>
      <c r="B3625" s="75" t="n">
        <v>46217</v>
      </c>
      <c r="C3625" s="1" t="n">
        <v>6</v>
      </c>
      <c r="D3625" s="1" t="s">
        <v>2564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4228</v>
      </c>
      <c r="N3625" s="1" t="n">
        <v>15</v>
      </c>
      <c r="O3625" s="1" t="n">
        <v>45</v>
      </c>
      <c r="P3625" s="1" t="s">
        <v>2455</v>
      </c>
    </row>
    <row r="3626" customFormat="false" ht="15" hidden="false" customHeight="true" outlineLevel="0" collapsed="false">
      <c r="A3626" s="1" t="n">
        <v>2</v>
      </c>
      <c r="B3626" s="75" t="n">
        <v>46217</v>
      </c>
      <c r="C3626" s="1" t="n">
        <v>6</v>
      </c>
      <c r="D3626" s="1" t="s">
        <v>2564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2707</v>
      </c>
      <c r="N3626" s="1" t="n">
        <v>5</v>
      </c>
      <c r="O3626" s="1" t="n">
        <v>35</v>
      </c>
      <c r="P3626" s="1" t="s">
        <v>2455</v>
      </c>
    </row>
    <row r="3627" customFormat="false" ht="15" hidden="false" customHeight="true" outlineLevel="0" collapsed="false">
      <c r="A3627" s="1" t="n">
        <v>2</v>
      </c>
      <c r="B3627" s="75" t="n">
        <v>46217</v>
      </c>
      <c r="C3627" s="1" t="n">
        <v>6</v>
      </c>
      <c r="D3627" s="1" t="s">
        <v>2564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2561</v>
      </c>
      <c r="N3627" s="1" t="n">
        <v>40</v>
      </c>
      <c r="O3627" s="1" t="n">
        <v>240</v>
      </c>
      <c r="P3627" s="1" t="s">
        <v>2455</v>
      </c>
    </row>
    <row r="3628" customFormat="false" ht="15" hidden="false" customHeight="true" outlineLevel="0" collapsed="false">
      <c r="A3628" s="1" t="n">
        <v>2</v>
      </c>
      <c r="B3628" s="75" t="n">
        <v>46217</v>
      </c>
      <c r="C3628" s="1" t="n">
        <v>6</v>
      </c>
      <c r="D3628" s="1" t="s">
        <v>2564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2562</v>
      </c>
      <c r="N3628" s="1" t="n">
        <v>10</v>
      </c>
      <c r="O3628" s="1" t="n">
        <v>30</v>
      </c>
      <c r="P3628" s="1" t="s">
        <v>2455</v>
      </c>
    </row>
    <row r="3629" customFormat="false" ht="15" hidden="false" customHeight="true" outlineLevel="0" collapsed="false">
      <c r="A3629" s="1" t="n">
        <v>2</v>
      </c>
      <c r="B3629" s="75" t="n">
        <v>46217</v>
      </c>
      <c r="C3629" s="1" t="n">
        <v>6</v>
      </c>
      <c r="D3629" s="1" t="s">
        <v>2564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4229</v>
      </c>
      <c r="N3629" s="1" t="n">
        <v>7</v>
      </c>
      <c r="O3629" s="1" t="n">
        <v>9.94</v>
      </c>
      <c r="P3629" s="1" t="s">
        <v>2455</v>
      </c>
    </row>
    <row r="3630" customFormat="false" ht="15" hidden="false" customHeight="true" outlineLevel="0" collapsed="false">
      <c r="A3630" s="1" t="n">
        <v>2</v>
      </c>
      <c r="B3630" s="75" t="n">
        <v>46217</v>
      </c>
      <c r="C3630" s="1" t="n">
        <v>6</v>
      </c>
      <c r="D3630" s="1" t="s">
        <v>2564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2545</v>
      </c>
      <c r="N3630" s="1" t="n">
        <v>13</v>
      </c>
      <c r="O3630" s="1" t="n">
        <v>182</v>
      </c>
      <c r="P3630" s="1" t="s">
        <v>2455</v>
      </c>
    </row>
    <row r="3631" customFormat="false" ht="15" hidden="false" customHeight="true" outlineLevel="0" collapsed="false">
      <c r="A3631" s="1" t="n">
        <v>2</v>
      </c>
      <c r="B3631" s="75" t="n">
        <v>46217</v>
      </c>
      <c r="C3631" s="1" t="n">
        <v>11</v>
      </c>
      <c r="D3631" s="1" t="s">
        <v>2482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2513</v>
      </c>
      <c r="N3631" s="1" t="n">
        <v>3</v>
      </c>
      <c r="O3631" s="1" t="n">
        <v>21.75</v>
      </c>
      <c r="P3631" s="1" t="s">
        <v>2455</v>
      </c>
    </row>
    <row r="3632" customFormat="false" ht="15" hidden="false" customHeight="true" outlineLevel="0" collapsed="false">
      <c r="A3632" s="1" t="n">
        <v>2</v>
      </c>
      <c r="B3632" s="75" t="n">
        <v>46217</v>
      </c>
      <c r="C3632" s="1" t="n">
        <v>11</v>
      </c>
      <c r="D3632" s="1" t="s">
        <v>2482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2514</v>
      </c>
      <c r="N3632" s="1" t="n">
        <v>2</v>
      </c>
      <c r="O3632" s="1" t="n">
        <v>11</v>
      </c>
      <c r="P3632" s="1" t="s">
        <v>2455</v>
      </c>
    </row>
    <row r="3633" customFormat="false" ht="15" hidden="false" customHeight="true" outlineLevel="0" collapsed="false">
      <c r="A3633" s="1" t="n">
        <v>2</v>
      </c>
      <c r="B3633" s="75" t="n">
        <v>46217</v>
      </c>
      <c r="C3633" s="1" t="n">
        <v>11</v>
      </c>
      <c r="D3633" s="1" t="s">
        <v>2482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2515</v>
      </c>
      <c r="N3633" s="1" t="n">
        <v>10</v>
      </c>
      <c r="O3633" s="1" t="n">
        <v>65</v>
      </c>
      <c r="P3633" s="1" t="s">
        <v>2455</v>
      </c>
    </row>
    <row r="3634" customFormat="false" ht="15" hidden="false" customHeight="true" outlineLevel="0" collapsed="false">
      <c r="A3634" s="1" t="n">
        <v>2</v>
      </c>
      <c r="B3634" s="75" t="n">
        <v>46217</v>
      </c>
      <c r="C3634" s="1" t="n">
        <v>11</v>
      </c>
      <c r="D3634" s="1" t="s">
        <v>2482</v>
      </c>
      <c r="E3634" s="1" t="n">
        <v>1328</v>
      </c>
      <c r="F3634" s="1" t="s">
        <v>95</v>
      </c>
      <c r="I3634" s="1" t="n">
        <v>4058</v>
      </c>
      <c r="J3634" s="1" t="n">
        <v>31784</v>
      </c>
      <c r="K3634" s="1" t="n">
        <v>7898588380545</v>
      </c>
      <c r="L3634" s="1" t="s">
        <v>2601</v>
      </c>
      <c r="N3634" s="1" t="n">
        <v>3</v>
      </c>
      <c r="O3634" s="1" t="n">
        <v>16.5</v>
      </c>
      <c r="P3634" s="1" t="s">
        <v>2455</v>
      </c>
    </row>
    <row r="3635" customFormat="false" ht="15" hidden="false" customHeight="true" outlineLevel="0" collapsed="false">
      <c r="A3635" s="1" t="n">
        <v>2</v>
      </c>
      <c r="B3635" s="75" t="n">
        <v>46217</v>
      </c>
      <c r="C3635" s="1" t="n">
        <v>11</v>
      </c>
      <c r="D3635" s="1" t="s">
        <v>2482</v>
      </c>
      <c r="E3635" s="1" t="n">
        <v>1328</v>
      </c>
      <c r="F3635" s="1" t="s">
        <v>95</v>
      </c>
      <c r="I3635" s="1" t="n">
        <v>4058</v>
      </c>
      <c r="J3635" s="1" t="n">
        <v>31782</v>
      </c>
      <c r="K3635" s="1" t="n">
        <v>7898588380132</v>
      </c>
      <c r="L3635" s="1" t="s">
        <v>2516</v>
      </c>
      <c r="N3635" s="1" t="n">
        <v>3</v>
      </c>
      <c r="O3635" s="1" t="n">
        <v>16.5</v>
      </c>
      <c r="P3635" s="1" t="s">
        <v>2455</v>
      </c>
    </row>
    <row r="3636" customFormat="false" ht="15" hidden="false" customHeight="true" outlineLevel="0" collapsed="false">
      <c r="A3636" s="1" t="n">
        <v>2</v>
      </c>
      <c r="B3636" s="75" t="n">
        <v>46217</v>
      </c>
      <c r="C3636" s="1" t="n">
        <v>11</v>
      </c>
      <c r="D3636" s="1" t="s">
        <v>2482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2517</v>
      </c>
      <c r="N3636" s="1" t="n">
        <v>3</v>
      </c>
      <c r="O3636" s="1" t="n">
        <v>16.5</v>
      </c>
      <c r="P3636" s="1" t="s">
        <v>2455</v>
      </c>
    </row>
    <row r="3637" customFormat="false" ht="15" hidden="false" customHeight="true" outlineLevel="0" collapsed="false">
      <c r="A3637" s="1" t="n">
        <v>2</v>
      </c>
      <c r="B3637" s="75" t="n">
        <v>46217</v>
      </c>
      <c r="C3637" s="1" t="n">
        <v>11</v>
      </c>
      <c r="D3637" s="1" t="s">
        <v>2482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2518</v>
      </c>
      <c r="N3637" s="1" t="n">
        <v>5</v>
      </c>
      <c r="O3637" s="1" t="n">
        <v>42</v>
      </c>
      <c r="P3637" s="1" t="s">
        <v>2455</v>
      </c>
    </row>
    <row r="3638" customFormat="false" ht="15" hidden="false" customHeight="true" outlineLevel="0" collapsed="false">
      <c r="A3638" s="1" t="n">
        <v>2</v>
      </c>
      <c r="B3638" s="75" t="n">
        <v>46217</v>
      </c>
      <c r="C3638" s="1" t="n">
        <v>11</v>
      </c>
      <c r="D3638" s="1" t="s">
        <v>2482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2457</v>
      </c>
      <c r="N3638" s="1" t="n">
        <v>2</v>
      </c>
      <c r="O3638" s="1" t="n">
        <v>11</v>
      </c>
      <c r="P3638" s="1" t="s">
        <v>2455</v>
      </c>
    </row>
    <row r="3639" customFormat="false" ht="15" hidden="false" customHeight="true" outlineLevel="0" collapsed="false">
      <c r="A3639" s="1" t="n">
        <v>2</v>
      </c>
      <c r="B3639" s="75" t="n">
        <v>46217</v>
      </c>
      <c r="C3639" s="1" t="n">
        <v>11</v>
      </c>
      <c r="D3639" s="1" t="s">
        <v>2482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2519</v>
      </c>
      <c r="N3639" s="1" t="n">
        <v>3</v>
      </c>
      <c r="O3639" s="1" t="n">
        <v>16.5</v>
      </c>
      <c r="P3639" s="1" t="s">
        <v>2455</v>
      </c>
    </row>
    <row r="3640" customFormat="false" ht="15" hidden="false" customHeight="true" outlineLevel="0" collapsed="false">
      <c r="A3640" s="1" t="n">
        <v>2</v>
      </c>
      <c r="B3640" s="75" t="n">
        <v>46217</v>
      </c>
      <c r="C3640" s="1" t="n">
        <v>11</v>
      </c>
      <c r="D3640" s="1" t="s">
        <v>2482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2462</v>
      </c>
      <c r="N3640" s="1" t="n">
        <v>5</v>
      </c>
      <c r="O3640" s="1" t="n">
        <v>20.67</v>
      </c>
      <c r="P3640" s="1" t="s">
        <v>2455</v>
      </c>
    </row>
    <row r="3641" customFormat="false" ht="15" hidden="false" customHeight="true" outlineLevel="0" collapsed="false">
      <c r="A3641" s="1" t="n">
        <v>2</v>
      </c>
      <c r="B3641" s="75" t="n">
        <v>46217</v>
      </c>
      <c r="C3641" s="1" t="n">
        <v>11</v>
      </c>
      <c r="D3641" s="1" t="s">
        <v>2482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2463</v>
      </c>
      <c r="N3641" s="1" t="n">
        <v>20</v>
      </c>
      <c r="O3641" s="1" t="n">
        <v>37.59</v>
      </c>
      <c r="P3641" s="1" t="s">
        <v>2455</v>
      </c>
    </row>
    <row r="3642" customFormat="false" ht="15" hidden="false" customHeight="true" outlineLevel="0" collapsed="false">
      <c r="A3642" s="1" t="n">
        <v>2</v>
      </c>
      <c r="B3642" s="75" t="n">
        <v>46217</v>
      </c>
      <c r="C3642" s="1" t="n">
        <v>11</v>
      </c>
      <c r="D3642" s="1" t="s">
        <v>2482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2464</v>
      </c>
      <c r="N3642" s="1" t="n">
        <v>10</v>
      </c>
      <c r="O3642" s="1" t="n">
        <v>41.35</v>
      </c>
      <c r="P3642" s="1" t="s">
        <v>2455</v>
      </c>
    </row>
    <row r="3643" customFormat="false" ht="15" hidden="false" customHeight="true" outlineLevel="0" collapsed="false">
      <c r="A3643" s="1" t="n">
        <v>2</v>
      </c>
      <c r="B3643" s="75" t="n">
        <v>46217</v>
      </c>
      <c r="C3643" s="1" t="n">
        <v>11</v>
      </c>
      <c r="D3643" s="1" t="s">
        <v>2482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2465</v>
      </c>
      <c r="N3643" s="1" t="n">
        <v>3</v>
      </c>
      <c r="O3643" s="1" t="n">
        <v>12.4</v>
      </c>
      <c r="P3643" s="1" t="s">
        <v>2455</v>
      </c>
    </row>
    <row r="3644" customFormat="false" ht="15" hidden="false" customHeight="true" outlineLevel="0" collapsed="false">
      <c r="A3644" s="1" t="n">
        <v>2</v>
      </c>
      <c r="B3644" s="75" t="n">
        <v>46217</v>
      </c>
      <c r="C3644" s="1" t="n">
        <v>11</v>
      </c>
      <c r="D3644" s="1" t="s">
        <v>2482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2466</v>
      </c>
      <c r="N3644" s="1" t="n">
        <v>20</v>
      </c>
      <c r="O3644" s="1" t="n">
        <v>75.18</v>
      </c>
      <c r="P3644" s="1" t="s">
        <v>2455</v>
      </c>
    </row>
    <row r="3645" customFormat="false" ht="15" hidden="false" customHeight="true" outlineLevel="0" collapsed="false">
      <c r="A3645" s="1" t="n">
        <v>2</v>
      </c>
      <c r="B3645" s="75" t="n">
        <v>46217</v>
      </c>
      <c r="C3645" s="1" t="n">
        <v>11</v>
      </c>
      <c r="D3645" s="1" t="s">
        <v>2482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2467</v>
      </c>
      <c r="N3645" s="1" t="n">
        <v>5</v>
      </c>
      <c r="O3645" s="1" t="n">
        <v>41.35</v>
      </c>
      <c r="P3645" s="1" t="s">
        <v>2455</v>
      </c>
    </row>
    <row r="3646" customFormat="false" ht="15" hidden="false" customHeight="true" outlineLevel="0" collapsed="false">
      <c r="A3646" s="1" t="n">
        <v>2</v>
      </c>
      <c r="B3646" s="75" t="n">
        <v>46217</v>
      </c>
      <c r="C3646" s="1" t="n">
        <v>11</v>
      </c>
      <c r="D3646" s="1" t="s">
        <v>2482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2468</v>
      </c>
      <c r="N3646" s="1" t="n">
        <v>3</v>
      </c>
      <c r="O3646" s="1" t="n">
        <v>24.81</v>
      </c>
      <c r="P3646" s="1" t="s">
        <v>2455</v>
      </c>
    </row>
    <row r="3647" customFormat="false" ht="15" hidden="false" customHeight="true" outlineLevel="0" collapsed="false">
      <c r="A3647" s="1" t="n">
        <v>2</v>
      </c>
      <c r="B3647" s="75" t="n">
        <v>46217</v>
      </c>
      <c r="C3647" s="1" t="n">
        <v>11</v>
      </c>
      <c r="D3647" s="1" t="s">
        <v>2482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2469</v>
      </c>
      <c r="N3647" s="1" t="n">
        <v>5</v>
      </c>
      <c r="O3647" s="1" t="n">
        <v>41.35</v>
      </c>
      <c r="P3647" s="1" t="s">
        <v>2455</v>
      </c>
    </row>
    <row r="3648" customFormat="false" ht="15" hidden="false" customHeight="true" outlineLevel="0" collapsed="false">
      <c r="A3648" s="1" t="n">
        <v>2</v>
      </c>
      <c r="B3648" s="75" t="n">
        <v>46217</v>
      </c>
      <c r="C3648" s="1" t="n">
        <v>11</v>
      </c>
      <c r="D3648" s="1" t="s">
        <v>2482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2470</v>
      </c>
      <c r="N3648" s="1" t="n">
        <v>30</v>
      </c>
      <c r="O3648" s="1" t="n">
        <v>33.83</v>
      </c>
      <c r="P3648" s="1" t="s">
        <v>2455</v>
      </c>
    </row>
    <row r="3649" customFormat="false" ht="15" hidden="false" customHeight="true" outlineLevel="0" collapsed="false">
      <c r="A3649" s="1" t="n">
        <v>2</v>
      </c>
      <c r="B3649" s="75" t="n">
        <v>46217</v>
      </c>
      <c r="C3649" s="1" t="n">
        <v>11</v>
      </c>
      <c r="D3649" s="1" t="s">
        <v>2482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2471</v>
      </c>
      <c r="N3649" s="1" t="n">
        <v>5</v>
      </c>
      <c r="O3649" s="1" t="n">
        <v>20.67</v>
      </c>
      <c r="P3649" s="1" t="s">
        <v>2455</v>
      </c>
    </row>
    <row r="3650" customFormat="false" ht="15" hidden="false" customHeight="true" outlineLevel="0" collapsed="false">
      <c r="A3650" s="1" t="n">
        <v>2</v>
      </c>
      <c r="B3650" s="75" t="n">
        <v>46217</v>
      </c>
      <c r="C3650" s="1" t="n">
        <v>11</v>
      </c>
      <c r="D3650" s="1" t="s">
        <v>2482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2472</v>
      </c>
      <c r="N3650" s="1" t="n">
        <v>3</v>
      </c>
      <c r="O3650" s="1" t="n">
        <v>12.4</v>
      </c>
      <c r="P3650" s="1" t="s">
        <v>2455</v>
      </c>
    </row>
    <row r="3651" customFormat="false" ht="15" hidden="false" customHeight="true" outlineLevel="0" collapsed="false">
      <c r="A3651" s="1" t="n">
        <v>2</v>
      </c>
      <c r="B3651" s="75" t="n">
        <v>46217</v>
      </c>
      <c r="C3651" s="1" t="n">
        <v>11</v>
      </c>
      <c r="D3651" s="1" t="s">
        <v>2482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4081</v>
      </c>
      <c r="N3651" s="1" t="n">
        <v>6</v>
      </c>
      <c r="O3651" s="1" t="n">
        <v>44.97</v>
      </c>
      <c r="P3651" s="1" t="s">
        <v>2455</v>
      </c>
    </row>
    <row r="3652" customFormat="false" ht="15" hidden="false" customHeight="true" outlineLevel="0" collapsed="false">
      <c r="A3652" s="1" t="n">
        <v>2</v>
      </c>
      <c r="B3652" s="75" t="n">
        <v>46217</v>
      </c>
      <c r="C3652" s="1" t="n">
        <v>11</v>
      </c>
      <c r="D3652" s="1" t="s">
        <v>2482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4230</v>
      </c>
      <c r="N3652" s="1" t="n">
        <v>6</v>
      </c>
      <c r="O3652" s="1" t="n">
        <v>79.24</v>
      </c>
      <c r="P3652" s="1" t="s">
        <v>2455</v>
      </c>
    </row>
    <row r="3653" customFormat="false" ht="15" hidden="false" customHeight="true" outlineLevel="0" collapsed="false">
      <c r="A3653" s="1" t="n">
        <v>2</v>
      </c>
      <c r="B3653" s="75" t="n">
        <v>46217</v>
      </c>
      <c r="C3653" s="1" t="n">
        <v>11</v>
      </c>
      <c r="D3653" s="1" t="s">
        <v>2482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4231</v>
      </c>
      <c r="N3653" s="1" t="n">
        <v>4</v>
      </c>
      <c r="O3653" s="1" t="n">
        <v>58.7</v>
      </c>
      <c r="P3653" s="1" t="s">
        <v>2455</v>
      </c>
    </row>
    <row r="3654" customFormat="false" ht="15" hidden="false" customHeight="true" outlineLevel="0" collapsed="false">
      <c r="A3654" s="1" t="n">
        <v>2</v>
      </c>
      <c r="B3654" s="75" t="n">
        <v>46217</v>
      </c>
      <c r="C3654" s="1" t="n">
        <v>11</v>
      </c>
      <c r="D3654" s="1" t="s">
        <v>2482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4232</v>
      </c>
      <c r="N3654" s="1" t="n">
        <v>36</v>
      </c>
      <c r="O3654" s="1" t="n">
        <v>111.6</v>
      </c>
      <c r="P3654" s="1" t="s">
        <v>2455</v>
      </c>
    </row>
    <row r="3655" customFormat="false" ht="15" hidden="false" customHeight="true" outlineLevel="0" collapsed="false">
      <c r="A3655" s="1" t="n">
        <v>2</v>
      </c>
      <c r="B3655" s="75" t="n">
        <v>46217</v>
      </c>
      <c r="C3655" s="1" t="n">
        <v>11</v>
      </c>
      <c r="D3655" s="1" t="s">
        <v>2482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4233</v>
      </c>
      <c r="N3655" s="1" t="n">
        <v>36</v>
      </c>
      <c r="O3655" s="1" t="n">
        <v>111.6</v>
      </c>
      <c r="P3655" s="1" t="s">
        <v>2455</v>
      </c>
    </row>
    <row r="3656" customFormat="false" ht="15" hidden="false" customHeight="true" outlineLevel="0" collapsed="false">
      <c r="A3656" s="1" t="n">
        <v>2</v>
      </c>
      <c r="B3656" s="75" t="n">
        <v>46217</v>
      </c>
      <c r="C3656" s="1" t="n">
        <v>11</v>
      </c>
      <c r="D3656" s="1" t="s">
        <v>2482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4234</v>
      </c>
      <c r="N3656" s="1" t="n">
        <v>48</v>
      </c>
      <c r="O3656" s="1" t="n">
        <v>147.6</v>
      </c>
      <c r="P3656" s="1" t="s">
        <v>2455</v>
      </c>
    </row>
    <row r="3657" customFormat="false" ht="15" hidden="false" customHeight="true" outlineLevel="0" collapsed="false">
      <c r="A3657" s="1" t="n">
        <v>2</v>
      </c>
      <c r="B3657" s="75" t="n">
        <v>46217</v>
      </c>
      <c r="C3657" s="1" t="n">
        <v>11</v>
      </c>
      <c r="D3657" s="1" t="s">
        <v>2482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2753</v>
      </c>
      <c r="N3657" s="1" t="n">
        <v>24</v>
      </c>
      <c r="O3657" s="1" t="n">
        <v>130</v>
      </c>
      <c r="P3657" s="1" t="s">
        <v>2455</v>
      </c>
    </row>
    <row r="3658" customFormat="false" ht="15" hidden="false" customHeight="true" outlineLevel="0" collapsed="false">
      <c r="A3658" s="1" t="n">
        <v>2</v>
      </c>
      <c r="B3658" s="75" t="n">
        <v>46217</v>
      </c>
      <c r="C3658" s="1" t="n">
        <v>11</v>
      </c>
      <c r="D3658" s="1" t="s">
        <v>2482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4235</v>
      </c>
      <c r="N3658" s="1" t="n">
        <v>10</v>
      </c>
      <c r="O3658" s="1" t="n">
        <v>111.9</v>
      </c>
      <c r="P3658" s="1" t="s">
        <v>2455</v>
      </c>
    </row>
    <row r="3659" customFormat="false" ht="15" hidden="false" customHeight="true" outlineLevel="0" collapsed="false">
      <c r="A3659" s="1" t="n">
        <v>2</v>
      </c>
      <c r="B3659" s="75" t="n">
        <v>46217</v>
      </c>
      <c r="C3659" s="1" t="n">
        <v>11</v>
      </c>
      <c r="D3659" s="1" t="s">
        <v>2482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4236</v>
      </c>
      <c r="N3659" s="1" t="n">
        <v>5</v>
      </c>
      <c r="O3659" s="1" t="n">
        <v>153.69</v>
      </c>
      <c r="P3659" s="1" t="s">
        <v>2455</v>
      </c>
    </row>
    <row r="3660" customFormat="false" ht="15" hidden="false" customHeight="true" outlineLevel="0" collapsed="false">
      <c r="A3660" s="1" t="n">
        <v>2</v>
      </c>
      <c r="B3660" s="75" t="n">
        <v>46217</v>
      </c>
      <c r="C3660" s="1" t="n">
        <v>11</v>
      </c>
      <c r="D3660" s="1" t="s">
        <v>2482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4237</v>
      </c>
      <c r="N3660" s="1" t="n">
        <v>24</v>
      </c>
      <c r="O3660" s="1" t="n">
        <v>60.04</v>
      </c>
      <c r="P3660" s="1" t="s">
        <v>2455</v>
      </c>
    </row>
    <row r="3661" customFormat="false" ht="15" hidden="false" customHeight="true" outlineLevel="0" collapsed="false">
      <c r="A3661" s="1" t="n">
        <v>2</v>
      </c>
      <c r="B3661" s="75" t="n">
        <v>46217</v>
      </c>
      <c r="C3661" s="1" t="n">
        <v>11</v>
      </c>
      <c r="D3661" s="1" t="s">
        <v>2482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4238</v>
      </c>
      <c r="N3661" s="1" t="n">
        <v>10</v>
      </c>
      <c r="O3661" s="1" t="n">
        <v>98.32</v>
      </c>
      <c r="P3661" s="1" t="s">
        <v>2455</v>
      </c>
    </row>
    <row r="3662" customFormat="false" ht="15" hidden="false" customHeight="true" outlineLevel="0" collapsed="false">
      <c r="A3662" s="1" t="n">
        <v>2</v>
      </c>
      <c r="B3662" s="75" t="n">
        <v>46217</v>
      </c>
      <c r="C3662" s="1" t="n">
        <v>11</v>
      </c>
      <c r="D3662" s="1" t="s">
        <v>2482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4239</v>
      </c>
      <c r="N3662" s="1" t="n">
        <v>6</v>
      </c>
      <c r="O3662" s="1" t="n">
        <v>49.14</v>
      </c>
      <c r="P3662" s="1" t="s">
        <v>2455</v>
      </c>
    </row>
    <row r="3663" customFormat="false" ht="15" hidden="false" customHeight="true" outlineLevel="0" collapsed="false">
      <c r="A3663" s="1" t="n">
        <v>2</v>
      </c>
      <c r="B3663" s="75" t="n">
        <v>46217</v>
      </c>
      <c r="C3663" s="1" t="n">
        <v>11</v>
      </c>
      <c r="D3663" s="1" t="s">
        <v>2482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4240</v>
      </c>
      <c r="N3663" s="1" t="n">
        <v>6</v>
      </c>
      <c r="O3663" s="1" t="n">
        <v>49.14</v>
      </c>
      <c r="P3663" s="1" t="s">
        <v>2455</v>
      </c>
    </row>
    <row r="3664" customFormat="false" ht="15" hidden="false" customHeight="true" outlineLevel="0" collapsed="false">
      <c r="A3664" s="1" t="n">
        <v>2</v>
      </c>
      <c r="B3664" s="75" t="n">
        <v>46217</v>
      </c>
      <c r="C3664" s="1" t="n">
        <v>11</v>
      </c>
      <c r="D3664" s="1" t="s">
        <v>2482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4241</v>
      </c>
      <c r="N3664" s="1" t="n">
        <v>12</v>
      </c>
      <c r="O3664" s="1" t="n">
        <v>88.52</v>
      </c>
      <c r="P3664" s="1" t="s">
        <v>2455</v>
      </c>
    </row>
    <row r="3665" customFormat="false" ht="15" hidden="false" customHeight="true" outlineLevel="0" collapsed="false">
      <c r="A3665" s="1" t="n">
        <v>2</v>
      </c>
      <c r="B3665" s="75" t="n">
        <v>46217</v>
      </c>
      <c r="C3665" s="1" t="n">
        <v>11</v>
      </c>
      <c r="D3665" s="1" t="s">
        <v>2482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4242</v>
      </c>
      <c r="N3665" s="1" t="n">
        <v>12</v>
      </c>
      <c r="O3665" s="1" t="n">
        <v>88.52</v>
      </c>
      <c r="P3665" s="1" t="s">
        <v>2455</v>
      </c>
    </row>
    <row r="3666" customFormat="false" ht="15" hidden="false" customHeight="true" outlineLevel="0" collapsed="false">
      <c r="A3666" s="1" t="n">
        <v>2</v>
      </c>
      <c r="B3666" s="75" t="n">
        <v>46217</v>
      </c>
      <c r="C3666" s="1" t="n">
        <v>11</v>
      </c>
      <c r="D3666" s="1" t="s">
        <v>2482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4243</v>
      </c>
      <c r="N3666" s="1" t="n">
        <v>12</v>
      </c>
      <c r="O3666" s="1" t="n">
        <v>43.94</v>
      </c>
      <c r="P3666" s="1" t="s">
        <v>2455</v>
      </c>
    </row>
    <row r="3667" customFormat="false" ht="15" hidden="false" customHeight="true" outlineLevel="0" collapsed="false">
      <c r="A3667" s="1" t="n">
        <v>2</v>
      </c>
      <c r="B3667" s="75" t="n">
        <v>46217</v>
      </c>
      <c r="C3667" s="1" t="n">
        <v>11</v>
      </c>
      <c r="D3667" s="1" t="s">
        <v>2482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4244</v>
      </c>
      <c r="N3667" s="1" t="n">
        <v>6</v>
      </c>
      <c r="O3667" s="1" t="n">
        <v>49.14</v>
      </c>
      <c r="P3667" s="1" t="s">
        <v>2455</v>
      </c>
    </row>
    <row r="3668" customFormat="false" ht="15" hidden="false" customHeight="true" outlineLevel="0" collapsed="false">
      <c r="A3668" s="1" t="n">
        <v>2</v>
      </c>
      <c r="B3668" s="75" t="n">
        <v>46217</v>
      </c>
      <c r="C3668" s="1" t="n">
        <v>11</v>
      </c>
      <c r="D3668" s="1" t="s">
        <v>2482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4245</v>
      </c>
      <c r="N3668" s="1" t="n">
        <v>6</v>
      </c>
      <c r="O3668" s="1" t="n">
        <v>42.49</v>
      </c>
      <c r="P3668" s="1" t="s">
        <v>2455</v>
      </c>
    </row>
    <row r="3669" customFormat="false" ht="15" hidden="false" customHeight="true" outlineLevel="0" collapsed="false">
      <c r="A3669" s="1" t="n">
        <v>2</v>
      </c>
      <c r="B3669" s="75" t="n">
        <v>46217</v>
      </c>
      <c r="C3669" s="1" t="n">
        <v>11</v>
      </c>
      <c r="D3669" s="1" t="s">
        <v>2482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4246</v>
      </c>
      <c r="N3669" s="1" t="n">
        <v>96</v>
      </c>
      <c r="O3669" s="1" t="n">
        <v>220.15</v>
      </c>
      <c r="P3669" s="1" t="s">
        <v>2455</v>
      </c>
    </row>
    <row r="3670" customFormat="false" ht="15" hidden="false" customHeight="true" outlineLevel="0" collapsed="false">
      <c r="A3670" s="1" t="n">
        <v>2</v>
      </c>
      <c r="B3670" s="75" t="n">
        <v>46217</v>
      </c>
      <c r="C3670" s="1" t="n">
        <v>11</v>
      </c>
      <c r="D3670" s="1" t="s">
        <v>2482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4247</v>
      </c>
      <c r="N3670" s="1" t="n">
        <v>72</v>
      </c>
      <c r="O3670" s="1" t="n">
        <v>165.11</v>
      </c>
      <c r="P3670" s="1" t="s">
        <v>2455</v>
      </c>
    </row>
    <row r="3671" customFormat="false" ht="15" hidden="false" customHeight="true" outlineLevel="0" collapsed="false">
      <c r="A3671" s="1" t="n">
        <v>2</v>
      </c>
      <c r="B3671" s="75" t="n">
        <v>46217</v>
      </c>
      <c r="C3671" s="1" t="n">
        <v>11</v>
      </c>
      <c r="D3671" s="1" t="s">
        <v>2482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4248</v>
      </c>
      <c r="N3671" s="1" t="n">
        <v>72</v>
      </c>
      <c r="O3671" s="1" t="n">
        <v>165.11</v>
      </c>
      <c r="P3671" s="1" t="s">
        <v>2455</v>
      </c>
    </row>
    <row r="3672" customFormat="false" ht="15" hidden="false" customHeight="true" outlineLevel="0" collapsed="false">
      <c r="A3672" s="1" t="n">
        <v>2</v>
      </c>
      <c r="B3672" s="75" t="n">
        <v>46217</v>
      </c>
      <c r="C3672" s="1" t="n">
        <v>22</v>
      </c>
      <c r="D3672" s="1" t="s">
        <v>2490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2491</v>
      </c>
      <c r="N3672" s="1" t="n">
        <v>2.508</v>
      </c>
      <c r="O3672" s="1" t="n">
        <v>47.83</v>
      </c>
      <c r="P3672" s="1" t="s">
        <v>2455</v>
      </c>
    </row>
    <row r="3673" customFormat="false" ht="15" hidden="false" customHeight="true" outlineLevel="0" collapsed="false">
      <c r="A3673" s="1" t="n">
        <v>2</v>
      </c>
      <c r="B3673" s="75" t="n">
        <v>46217</v>
      </c>
      <c r="C3673" s="1" t="n">
        <v>22</v>
      </c>
      <c r="D3673" s="1" t="s">
        <v>2490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2491</v>
      </c>
      <c r="N3673" s="1" t="n">
        <v>3.118</v>
      </c>
      <c r="O3673" s="1" t="n">
        <v>64.29</v>
      </c>
      <c r="P3673" s="1" t="s">
        <v>2455</v>
      </c>
    </row>
    <row r="3674" customFormat="false" ht="15" hidden="false" customHeight="true" outlineLevel="0" collapsed="false">
      <c r="A3674" s="1" t="n">
        <v>2</v>
      </c>
      <c r="B3674" s="75" t="n">
        <v>46217</v>
      </c>
      <c r="C3674" s="1" t="n">
        <v>22</v>
      </c>
      <c r="D3674" s="1" t="s">
        <v>2490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2492</v>
      </c>
      <c r="N3674" s="1" t="n">
        <v>8.75</v>
      </c>
      <c r="O3674" s="1" t="n">
        <v>180.77</v>
      </c>
      <c r="P3674" s="1" t="s">
        <v>2455</v>
      </c>
    </row>
    <row r="3675" customFormat="false" ht="15" hidden="false" customHeight="true" outlineLevel="0" collapsed="false">
      <c r="A3675" s="1" t="n">
        <v>2</v>
      </c>
      <c r="B3675" s="75" t="n">
        <v>46217</v>
      </c>
      <c r="C3675" s="1" t="n">
        <v>22</v>
      </c>
      <c r="D3675" s="1" t="s">
        <v>2490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2493</v>
      </c>
      <c r="N3675" s="1" t="n">
        <v>25.88</v>
      </c>
      <c r="O3675" s="1" t="n">
        <v>616.95</v>
      </c>
      <c r="P3675" s="1" t="s">
        <v>2455</v>
      </c>
    </row>
    <row r="3676" customFormat="false" ht="15" hidden="false" customHeight="true" outlineLevel="0" collapsed="false">
      <c r="A3676" s="1" t="n">
        <v>2</v>
      </c>
      <c r="B3676" s="75" t="n">
        <v>46217</v>
      </c>
      <c r="C3676" s="1" t="n">
        <v>22</v>
      </c>
      <c r="D3676" s="1" t="s">
        <v>2490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2494</v>
      </c>
      <c r="N3676" s="1" t="n">
        <v>15.38</v>
      </c>
      <c r="O3676" s="1" t="n">
        <v>391.1</v>
      </c>
      <c r="P3676" s="1" t="s">
        <v>2455</v>
      </c>
    </row>
    <row r="3677" customFormat="false" ht="15" hidden="false" customHeight="true" outlineLevel="0" collapsed="false">
      <c r="A3677" s="1" t="n">
        <v>2</v>
      </c>
      <c r="B3677" s="75" t="n">
        <v>46217</v>
      </c>
      <c r="C3677" s="1" t="n">
        <v>22</v>
      </c>
      <c r="D3677" s="1" t="s">
        <v>2490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2593</v>
      </c>
      <c r="N3677" s="1" t="n">
        <v>0.71</v>
      </c>
      <c r="O3677" s="1" t="n">
        <v>16.93</v>
      </c>
      <c r="P3677" s="1" t="s">
        <v>2455</v>
      </c>
    </row>
    <row r="3678" customFormat="false" ht="15" hidden="false" customHeight="true" outlineLevel="0" collapsed="false">
      <c r="A3678" s="1" t="n">
        <v>2</v>
      </c>
      <c r="B3678" s="75" t="n">
        <v>46217</v>
      </c>
      <c r="C3678" s="1" t="n">
        <v>22</v>
      </c>
      <c r="D3678" s="1" t="s">
        <v>2490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2496</v>
      </c>
      <c r="N3678" s="1" t="n">
        <v>2.448</v>
      </c>
      <c r="O3678" s="1" t="n">
        <v>71.52</v>
      </c>
      <c r="P3678" s="1" t="s">
        <v>2455</v>
      </c>
    </row>
    <row r="3679" customFormat="false" ht="15" hidden="false" customHeight="true" outlineLevel="0" collapsed="false">
      <c r="A3679" s="1" t="n">
        <v>2</v>
      </c>
      <c r="B3679" s="75" t="n">
        <v>46217</v>
      </c>
      <c r="C3679" s="1" t="n">
        <v>22</v>
      </c>
      <c r="D3679" s="1" t="s">
        <v>2490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2497</v>
      </c>
      <c r="N3679" s="1" t="n">
        <v>2.792</v>
      </c>
      <c r="O3679" s="1" t="n">
        <v>71.97</v>
      </c>
      <c r="P3679" s="1" t="s">
        <v>2455</v>
      </c>
    </row>
    <row r="3680" customFormat="false" ht="15" hidden="false" customHeight="true" outlineLevel="0" collapsed="false">
      <c r="A3680" s="1" t="n">
        <v>2</v>
      </c>
      <c r="B3680" s="75" t="n">
        <v>46217</v>
      </c>
      <c r="C3680" s="1" t="n">
        <v>22</v>
      </c>
      <c r="D3680" s="1" t="s">
        <v>2490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2497</v>
      </c>
      <c r="N3680" s="1" t="n">
        <v>2.5</v>
      </c>
      <c r="O3680" s="1" t="n">
        <v>59.6</v>
      </c>
      <c r="P3680" s="1" t="s">
        <v>2455</v>
      </c>
    </row>
    <row r="3681" customFormat="false" ht="15" hidden="false" customHeight="true" outlineLevel="0" collapsed="false">
      <c r="A3681" s="1" t="n">
        <v>2</v>
      </c>
      <c r="B3681" s="75" t="n">
        <v>46217</v>
      </c>
      <c r="C3681" s="1" t="n">
        <v>22</v>
      </c>
      <c r="D3681" s="1" t="s">
        <v>2490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2498</v>
      </c>
      <c r="N3681" s="1" t="n">
        <v>14.24</v>
      </c>
      <c r="O3681" s="1" t="n">
        <v>477.2</v>
      </c>
      <c r="P3681" s="1" t="s">
        <v>2455</v>
      </c>
    </row>
    <row r="3682" customFormat="false" ht="15" hidden="false" customHeight="true" outlineLevel="0" collapsed="false">
      <c r="A3682" s="1" t="n">
        <v>2</v>
      </c>
      <c r="B3682" s="75" t="n">
        <v>46217</v>
      </c>
      <c r="C3682" s="1" t="n">
        <v>22</v>
      </c>
      <c r="D3682" s="1" t="s">
        <v>2490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2499</v>
      </c>
      <c r="N3682" s="1" t="n">
        <v>11.71</v>
      </c>
      <c r="O3682" s="1" t="n">
        <v>442.74</v>
      </c>
      <c r="P3682" s="1" t="s">
        <v>2455</v>
      </c>
    </row>
    <row r="3683" customFormat="false" ht="15" hidden="false" customHeight="true" outlineLevel="0" collapsed="false">
      <c r="A3683" s="1" t="n">
        <v>2</v>
      </c>
      <c r="B3683" s="75" t="n">
        <v>46217</v>
      </c>
      <c r="C3683" s="1" t="n">
        <v>22</v>
      </c>
      <c r="D3683" s="1" t="s">
        <v>2490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2500</v>
      </c>
      <c r="N3683" s="1" t="n">
        <v>6.145</v>
      </c>
      <c r="O3683" s="1" t="n">
        <v>264.02</v>
      </c>
      <c r="P3683" s="1" t="s">
        <v>2455</v>
      </c>
    </row>
    <row r="3684" customFormat="false" ht="15" hidden="false" customHeight="true" outlineLevel="0" collapsed="false">
      <c r="A3684" s="1" t="n">
        <v>2</v>
      </c>
      <c r="B3684" s="75" t="n">
        <v>46217</v>
      </c>
      <c r="C3684" s="1" t="n">
        <v>22</v>
      </c>
      <c r="D3684" s="1" t="s">
        <v>2490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2501</v>
      </c>
      <c r="N3684" s="1" t="n">
        <v>12.2</v>
      </c>
      <c r="O3684" s="1" t="n">
        <v>555.63</v>
      </c>
      <c r="P3684" s="1" t="s">
        <v>2455</v>
      </c>
    </row>
    <row r="3685" customFormat="false" ht="15" hidden="false" customHeight="true" outlineLevel="0" collapsed="false">
      <c r="A3685" s="1" t="n">
        <v>2</v>
      </c>
      <c r="B3685" s="75" t="n">
        <v>46217</v>
      </c>
      <c r="C3685" s="1" t="n">
        <v>22</v>
      </c>
      <c r="D3685" s="1" t="s">
        <v>2490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2502</v>
      </c>
      <c r="N3685" s="1" t="n">
        <v>4.694</v>
      </c>
      <c r="O3685" s="1" t="n">
        <v>217.82</v>
      </c>
      <c r="P3685" s="1" t="s">
        <v>2455</v>
      </c>
    </row>
    <row r="3686" customFormat="false" ht="15" hidden="false" customHeight="true" outlineLevel="0" collapsed="false">
      <c r="A3686" s="1" t="n">
        <v>2</v>
      </c>
      <c r="B3686" s="75" t="n">
        <v>46217</v>
      </c>
      <c r="C3686" s="1" t="n">
        <v>22</v>
      </c>
      <c r="D3686" s="1" t="s">
        <v>2490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2503</v>
      </c>
      <c r="N3686" s="1" t="n">
        <v>1.692</v>
      </c>
      <c r="O3686" s="1" t="n">
        <v>69.79</v>
      </c>
      <c r="P3686" s="1" t="s">
        <v>2455</v>
      </c>
    </row>
    <row r="3687" customFormat="false" ht="15" hidden="false" customHeight="true" outlineLevel="0" collapsed="false">
      <c r="A3687" s="1" t="n">
        <v>2</v>
      </c>
      <c r="B3687" s="75" t="n">
        <v>46217</v>
      </c>
      <c r="C3687" s="1" t="n">
        <v>22</v>
      </c>
      <c r="D3687" s="1" t="s">
        <v>2490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2504</v>
      </c>
      <c r="N3687" s="1" t="n">
        <v>1.93</v>
      </c>
      <c r="O3687" s="1" t="n">
        <v>116.1</v>
      </c>
      <c r="P3687" s="1" t="s">
        <v>2455</v>
      </c>
    </row>
    <row r="3688" customFormat="false" ht="15" hidden="false" customHeight="true" outlineLevel="0" collapsed="false">
      <c r="A3688" s="1" t="n">
        <v>2</v>
      </c>
      <c r="B3688" s="75" t="n">
        <v>46217</v>
      </c>
      <c r="C3688" s="1" t="n">
        <v>22</v>
      </c>
      <c r="D3688" s="1" t="s">
        <v>2490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2505</v>
      </c>
      <c r="N3688" s="1" t="n">
        <v>1.444</v>
      </c>
      <c r="O3688" s="1" t="n">
        <v>86.86</v>
      </c>
      <c r="P3688" s="1" t="s">
        <v>2455</v>
      </c>
    </row>
    <row r="3689" customFormat="false" ht="15" hidden="false" customHeight="true" outlineLevel="0" collapsed="false">
      <c r="A3689" s="1" t="n">
        <v>2</v>
      </c>
      <c r="B3689" s="75" t="n">
        <v>46217</v>
      </c>
      <c r="C3689" s="1" t="n">
        <v>22</v>
      </c>
      <c r="D3689" s="1" t="s">
        <v>2490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3790</v>
      </c>
      <c r="N3689" s="1" t="n">
        <v>1.124</v>
      </c>
      <c r="O3689" s="1" t="n">
        <v>40.56</v>
      </c>
      <c r="P3689" s="1" t="s">
        <v>2455</v>
      </c>
    </row>
    <row r="3690" customFormat="false" ht="15" hidden="false" customHeight="true" outlineLevel="0" collapsed="false">
      <c r="A3690" s="1" t="n">
        <v>2</v>
      </c>
      <c r="B3690" s="75" t="n">
        <v>46217</v>
      </c>
      <c r="C3690" s="1" t="n">
        <v>22</v>
      </c>
      <c r="D3690" s="1" t="s">
        <v>2490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3790</v>
      </c>
      <c r="N3690" s="1" t="n">
        <v>3.406</v>
      </c>
      <c r="O3690" s="1" t="n">
        <v>113.68</v>
      </c>
      <c r="P3690" s="1" t="s">
        <v>2455</v>
      </c>
    </row>
    <row r="3691" customFormat="false" ht="15" hidden="false" customHeight="true" outlineLevel="0" collapsed="false">
      <c r="A3691" s="1" t="n">
        <v>2</v>
      </c>
      <c r="B3691" s="75" t="n">
        <v>46217</v>
      </c>
      <c r="C3691" s="1" t="n">
        <v>22</v>
      </c>
      <c r="D3691" s="1" t="s">
        <v>2490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2506</v>
      </c>
      <c r="N3691" s="1" t="n">
        <v>1.884</v>
      </c>
      <c r="O3691" s="1" t="n">
        <v>71.23</v>
      </c>
      <c r="P3691" s="1" t="s">
        <v>2455</v>
      </c>
    </row>
    <row r="3692" customFormat="false" ht="15" hidden="false" customHeight="true" outlineLevel="0" collapsed="false">
      <c r="A3692" s="1" t="n">
        <v>2</v>
      </c>
      <c r="B3692" s="75" t="n">
        <v>46217</v>
      </c>
      <c r="C3692" s="1" t="n">
        <v>22</v>
      </c>
      <c r="D3692" s="1" t="s">
        <v>2490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2507</v>
      </c>
      <c r="N3692" s="1" t="n">
        <v>1.238</v>
      </c>
      <c r="O3692" s="1" t="n">
        <v>3.18</v>
      </c>
      <c r="P3692" s="1" t="s">
        <v>2455</v>
      </c>
    </row>
    <row r="3693" customFormat="false" ht="15" hidden="false" customHeight="true" outlineLevel="0" collapsed="false">
      <c r="A3693" s="1" t="n">
        <v>2</v>
      </c>
      <c r="B3693" s="75" t="n">
        <v>46217</v>
      </c>
      <c r="C3693" s="1" t="n">
        <v>22</v>
      </c>
      <c r="D3693" s="1" t="s">
        <v>2490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2507</v>
      </c>
      <c r="N3693" s="1" t="n">
        <v>0.608</v>
      </c>
      <c r="O3693" s="1" t="n">
        <v>1.45</v>
      </c>
      <c r="P3693" s="1" t="s">
        <v>2455</v>
      </c>
    </row>
    <row r="3694" customFormat="false" ht="15" hidden="false" customHeight="true" outlineLevel="0" collapsed="false">
      <c r="A3694" s="1" t="n">
        <v>2</v>
      </c>
      <c r="B3694" s="75" t="n">
        <v>46217</v>
      </c>
      <c r="C3694" s="1" t="n">
        <v>22</v>
      </c>
      <c r="D3694" s="1" t="s">
        <v>2490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3791</v>
      </c>
      <c r="N3694" s="1" t="n">
        <v>2.476</v>
      </c>
      <c r="O3694" s="1" t="n">
        <v>9.82</v>
      </c>
      <c r="P3694" s="1" t="s">
        <v>2455</v>
      </c>
    </row>
    <row r="3695" customFormat="false" ht="15" hidden="false" customHeight="true" outlineLevel="0" collapsed="false">
      <c r="A3695" s="1" t="n">
        <v>2</v>
      </c>
      <c r="B3695" s="75" t="n">
        <v>46217</v>
      </c>
      <c r="C3695" s="1" t="n">
        <v>22</v>
      </c>
      <c r="D3695" s="1" t="s">
        <v>2490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3791</v>
      </c>
      <c r="N3695" s="1" t="n">
        <v>12.305</v>
      </c>
      <c r="O3695" s="1" t="n">
        <v>52.77</v>
      </c>
      <c r="P3695" s="1" t="s">
        <v>2455</v>
      </c>
    </row>
    <row r="3696" customFormat="false" ht="15" hidden="false" customHeight="true" outlineLevel="0" collapsed="false">
      <c r="A3696" s="1" t="n">
        <v>2</v>
      </c>
      <c r="B3696" s="75" t="n">
        <v>46217</v>
      </c>
      <c r="C3696" s="1" t="n">
        <v>22</v>
      </c>
      <c r="D3696" s="1" t="s">
        <v>2490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2509</v>
      </c>
      <c r="N3696" s="1" t="n">
        <v>0.582</v>
      </c>
      <c r="O3696" s="1" t="n">
        <v>0</v>
      </c>
      <c r="P3696" s="1" t="s">
        <v>2455</v>
      </c>
    </row>
    <row r="3697" customFormat="false" ht="15" hidden="false" customHeight="true" outlineLevel="0" collapsed="false">
      <c r="A3697" s="1" t="n">
        <v>2</v>
      </c>
      <c r="B3697" s="75" t="n">
        <v>46217</v>
      </c>
      <c r="C3697" s="1" t="n">
        <v>22</v>
      </c>
      <c r="D3697" s="1" t="s">
        <v>2490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2509</v>
      </c>
      <c r="N3697" s="1" t="n">
        <v>0.236</v>
      </c>
      <c r="O3697" s="1" t="n">
        <v>0</v>
      </c>
      <c r="P3697" s="1" t="s">
        <v>2455</v>
      </c>
    </row>
    <row r="3698" customFormat="false" ht="15" hidden="false" customHeight="true" outlineLevel="0" collapsed="false">
      <c r="A3698" s="1" t="n">
        <v>2</v>
      </c>
      <c r="B3698" s="75" t="n">
        <v>46217</v>
      </c>
      <c r="C3698" s="1" t="n">
        <v>100</v>
      </c>
      <c r="D3698" s="1" t="s">
        <v>2510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2491</v>
      </c>
      <c r="N3698" s="1" t="n">
        <v>3.118</v>
      </c>
      <c r="O3698" s="1" t="n">
        <v>64.29</v>
      </c>
      <c r="P3698" s="1" t="s">
        <v>2455</v>
      </c>
    </row>
    <row r="3699" customFormat="false" ht="15" hidden="false" customHeight="true" outlineLevel="0" collapsed="false">
      <c r="A3699" s="1" t="n">
        <v>2</v>
      </c>
      <c r="B3699" s="75" t="n">
        <v>46217</v>
      </c>
      <c r="C3699" s="1" t="n">
        <v>100</v>
      </c>
      <c r="D3699" s="1" t="s">
        <v>2510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2496</v>
      </c>
      <c r="N3699" s="1" t="n">
        <v>2.448</v>
      </c>
      <c r="O3699" s="1" t="n">
        <v>71.52</v>
      </c>
      <c r="P3699" s="1" t="s">
        <v>2455</v>
      </c>
    </row>
    <row r="3700" customFormat="false" ht="15" hidden="false" customHeight="true" outlineLevel="0" collapsed="false">
      <c r="A3700" s="1" t="n">
        <v>2</v>
      </c>
      <c r="B3700" s="75" t="n">
        <v>46217</v>
      </c>
      <c r="C3700" s="1" t="n">
        <v>100</v>
      </c>
      <c r="D3700" s="1" t="s">
        <v>2510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2497</v>
      </c>
      <c r="N3700" s="1" t="n">
        <v>2.792</v>
      </c>
      <c r="O3700" s="1" t="n">
        <v>71.97</v>
      </c>
      <c r="P3700" s="1" t="s">
        <v>2455</v>
      </c>
    </row>
    <row r="3701" customFormat="false" ht="15" hidden="false" customHeight="true" outlineLevel="0" collapsed="false">
      <c r="A3701" s="1" t="n">
        <v>2</v>
      </c>
      <c r="B3701" s="75" t="n">
        <v>46217</v>
      </c>
      <c r="C3701" s="1" t="n">
        <v>100</v>
      </c>
      <c r="D3701" s="1" t="s">
        <v>2510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2498</v>
      </c>
      <c r="N3701" s="1" t="n">
        <v>14.24</v>
      </c>
      <c r="O3701" s="1" t="n">
        <v>477.2</v>
      </c>
      <c r="P3701" s="1" t="s">
        <v>2455</v>
      </c>
    </row>
    <row r="3702" customFormat="false" ht="15" hidden="false" customHeight="true" outlineLevel="0" collapsed="false">
      <c r="A3702" s="1" t="n">
        <v>2</v>
      </c>
      <c r="B3702" s="75" t="n">
        <v>46217</v>
      </c>
      <c r="C3702" s="1" t="n">
        <v>100</v>
      </c>
      <c r="D3702" s="1" t="s">
        <v>2510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2499</v>
      </c>
      <c r="N3702" s="1" t="n">
        <v>11.71</v>
      </c>
      <c r="O3702" s="1" t="n">
        <v>442.74</v>
      </c>
      <c r="P3702" s="1" t="s">
        <v>2455</v>
      </c>
    </row>
    <row r="3703" customFormat="false" ht="15" hidden="false" customHeight="true" outlineLevel="0" collapsed="false">
      <c r="A3703" s="1" t="n">
        <v>2</v>
      </c>
      <c r="B3703" s="75" t="n">
        <v>46217</v>
      </c>
      <c r="C3703" s="1" t="n">
        <v>100</v>
      </c>
      <c r="D3703" s="1" t="s">
        <v>2510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2500</v>
      </c>
      <c r="N3703" s="1" t="n">
        <v>6.145</v>
      </c>
      <c r="O3703" s="1" t="n">
        <v>264.02</v>
      </c>
      <c r="P3703" s="1" t="s">
        <v>2455</v>
      </c>
    </row>
    <row r="3704" customFormat="false" ht="15" hidden="false" customHeight="true" outlineLevel="0" collapsed="false">
      <c r="A3704" s="1" t="n">
        <v>2</v>
      </c>
      <c r="B3704" s="75" t="n">
        <v>46217</v>
      </c>
      <c r="C3704" s="1" t="n">
        <v>100</v>
      </c>
      <c r="D3704" s="1" t="s">
        <v>2510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2501</v>
      </c>
      <c r="N3704" s="1" t="n">
        <v>12.2</v>
      </c>
      <c r="O3704" s="1" t="n">
        <v>555.63</v>
      </c>
      <c r="P3704" s="1" t="s">
        <v>2455</v>
      </c>
    </row>
    <row r="3705" customFormat="false" ht="15" hidden="false" customHeight="true" outlineLevel="0" collapsed="false">
      <c r="A3705" s="1" t="n">
        <v>2</v>
      </c>
      <c r="B3705" s="75" t="n">
        <v>46217</v>
      </c>
      <c r="C3705" s="1" t="n">
        <v>100</v>
      </c>
      <c r="D3705" s="1" t="s">
        <v>2510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2502</v>
      </c>
      <c r="N3705" s="1" t="n">
        <v>4.694</v>
      </c>
      <c r="O3705" s="1" t="n">
        <v>217.82</v>
      </c>
      <c r="P3705" s="1" t="s">
        <v>2455</v>
      </c>
    </row>
    <row r="3706" customFormat="false" ht="15" hidden="false" customHeight="true" outlineLevel="0" collapsed="false">
      <c r="A3706" s="1" t="n">
        <v>2</v>
      </c>
      <c r="B3706" s="75" t="n">
        <v>46217</v>
      </c>
      <c r="C3706" s="1" t="n">
        <v>100</v>
      </c>
      <c r="D3706" s="1" t="s">
        <v>2510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2503</v>
      </c>
      <c r="N3706" s="1" t="n">
        <v>1.692</v>
      </c>
      <c r="O3706" s="1" t="n">
        <v>69.79</v>
      </c>
      <c r="P3706" s="1" t="s">
        <v>2455</v>
      </c>
    </row>
    <row r="3707" customFormat="false" ht="15" hidden="false" customHeight="true" outlineLevel="0" collapsed="false">
      <c r="A3707" s="1" t="n">
        <v>2</v>
      </c>
      <c r="B3707" s="75" t="n">
        <v>46217</v>
      </c>
      <c r="C3707" s="1" t="n">
        <v>100</v>
      </c>
      <c r="D3707" s="1" t="s">
        <v>2510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2504</v>
      </c>
      <c r="N3707" s="1" t="n">
        <v>1.93</v>
      </c>
      <c r="O3707" s="1" t="n">
        <v>116.1</v>
      </c>
      <c r="P3707" s="1" t="s">
        <v>2455</v>
      </c>
    </row>
    <row r="3708" customFormat="false" ht="15" hidden="false" customHeight="true" outlineLevel="0" collapsed="false">
      <c r="A3708" s="1" t="n">
        <v>2</v>
      </c>
      <c r="B3708" s="75" t="n">
        <v>46217</v>
      </c>
      <c r="C3708" s="1" t="n">
        <v>100</v>
      </c>
      <c r="D3708" s="1" t="s">
        <v>2510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2505</v>
      </c>
      <c r="N3708" s="1" t="n">
        <v>1.444</v>
      </c>
      <c r="O3708" s="1" t="n">
        <v>86.86</v>
      </c>
      <c r="P3708" s="1" t="s">
        <v>2455</v>
      </c>
    </row>
    <row r="3709" customFormat="false" ht="15" hidden="false" customHeight="true" outlineLevel="0" collapsed="false">
      <c r="A3709" s="1" t="n">
        <v>2</v>
      </c>
      <c r="B3709" s="75" t="n">
        <v>46217</v>
      </c>
      <c r="C3709" s="1" t="n">
        <v>100</v>
      </c>
      <c r="D3709" s="1" t="s">
        <v>2510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3790</v>
      </c>
      <c r="N3709" s="1" t="n">
        <v>1.124</v>
      </c>
      <c r="O3709" s="1" t="n">
        <v>40.56</v>
      </c>
      <c r="P3709" s="1" t="s">
        <v>2455</v>
      </c>
    </row>
    <row r="3710" customFormat="false" ht="15" hidden="false" customHeight="true" outlineLevel="0" collapsed="false">
      <c r="A3710" s="1" t="n">
        <v>2</v>
      </c>
      <c r="B3710" s="75" t="n">
        <v>46217</v>
      </c>
      <c r="C3710" s="1" t="n">
        <v>100</v>
      </c>
      <c r="D3710" s="1" t="s">
        <v>2510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2506</v>
      </c>
      <c r="N3710" s="1" t="n">
        <v>1.884</v>
      </c>
      <c r="O3710" s="1" t="n">
        <v>71.23</v>
      </c>
      <c r="P3710" s="1" t="s">
        <v>2455</v>
      </c>
    </row>
    <row r="3711" customFormat="false" ht="15" hidden="false" customHeight="true" outlineLevel="0" collapsed="false">
      <c r="A3711" s="1" t="n">
        <v>2</v>
      </c>
      <c r="B3711" s="75" t="n">
        <v>46217</v>
      </c>
      <c r="C3711" s="1" t="n">
        <v>100</v>
      </c>
      <c r="D3711" s="1" t="s">
        <v>2510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2507</v>
      </c>
      <c r="N3711" s="1" t="n">
        <v>1.238</v>
      </c>
      <c r="O3711" s="1" t="n">
        <v>3.18</v>
      </c>
      <c r="P3711" s="1" t="s">
        <v>2455</v>
      </c>
    </row>
    <row r="3712" customFormat="false" ht="15" hidden="false" customHeight="true" outlineLevel="0" collapsed="false">
      <c r="A3712" s="1" t="n">
        <v>2</v>
      </c>
      <c r="B3712" s="75" t="n">
        <v>46217</v>
      </c>
      <c r="C3712" s="1" t="n">
        <v>100</v>
      </c>
      <c r="D3712" s="1" t="s">
        <v>2510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3791</v>
      </c>
      <c r="N3712" s="1" t="n">
        <v>12.305</v>
      </c>
      <c r="O3712" s="1" t="n">
        <v>52.77</v>
      </c>
      <c r="P3712" s="1" t="s">
        <v>2455</v>
      </c>
    </row>
    <row r="3713" customFormat="false" ht="15" hidden="false" customHeight="true" outlineLevel="0" collapsed="false">
      <c r="A3713" s="1" t="n">
        <v>2</v>
      </c>
      <c r="B3713" s="75" t="n">
        <v>46217</v>
      </c>
      <c r="C3713" s="1" t="n">
        <v>100</v>
      </c>
      <c r="D3713" s="1" t="s">
        <v>2510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2509</v>
      </c>
      <c r="N3713" s="1" t="n">
        <v>0.236</v>
      </c>
      <c r="O3713" s="1" t="n">
        <v>0</v>
      </c>
      <c r="P3713" s="1" t="s">
        <v>2455</v>
      </c>
    </row>
    <row r="3714" customFormat="false" ht="15" hidden="false" customHeight="true" outlineLevel="0" collapsed="false">
      <c r="A3714" s="1" t="n">
        <v>2</v>
      </c>
      <c r="B3714" s="75" t="n">
        <v>46217</v>
      </c>
      <c r="C3714" s="1" t="n">
        <v>100</v>
      </c>
      <c r="D3714" s="1" t="s">
        <v>2510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2491</v>
      </c>
      <c r="N3714" s="1" t="n">
        <v>2.508</v>
      </c>
      <c r="O3714" s="1" t="n">
        <v>47.83</v>
      </c>
      <c r="P3714" s="1" t="s">
        <v>2455</v>
      </c>
    </row>
    <row r="3715" customFormat="false" ht="15" hidden="false" customHeight="true" outlineLevel="0" collapsed="false">
      <c r="A3715" s="1" t="n">
        <v>2</v>
      </c>
      <c r="B3715" s="75" t="n">
        <v>46217</v>
      </c>
      <c r="C3715" s="1" t="n">
        <v>100</v>
      </c>
      <c r="D3715" s="1" t="s">
        <v>2510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2492</v>
      </c>
      <c r="N3715" s="1" t="n">
        <v>8.75</v>
      </c>
      <c r="O3715" s="1" t="n">
        <v>180.77</v>
      </c>
      <c r="P3715" s="1" t="s">
        <v>2455</v>
      </c>
    </row>
    <row r="3716" customFormat="false" ht="15" hidden="false" customHeight="true" outlineLevel="0" collapsed="false">
      <c r="A3716" s="1" t="n">
        <v>2</v>
      </c>
      <c r="B3716" s="75" t="n">
        <v>46217</v>
      </c>
      <c r="C3716" s="1" t="n">
        <v>100</v>
      </c>
      <c r="D3716" s="1" t="s">
        <v>2510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2493</v>
      </c>
      <c r="N3716" s="1" t="n">
        <v>25.88</v>
      </c>
      <c r="O3716" s="1" t="n">
        <v>616.95</v>
      </c>
      <c r="P3716" s="1" t="s">
        <v>2455</v>
      </c>
    </row>
    <row r="3717" customFormat="false" ht="15" hidden="false" customHeight="true" outlineLevel="0" collapsed="false">
      <c r="A3717" s="1" t="n">
        <v>2</v>
      </c>
      <c r="B3717" s="75" t="n">
        <v>46217</v>
      </c>
      <c r="C3717" s="1" t="n">
        <v>100</v>
      </c>
      <c r="D3717" s="1" t="s">
        <v>2510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2494</v>
      </c>
      <c r="N3717" s="1" t="n">
        <v>15.38</v>
      </c>
      <c r="O3717" s="1" t="n">
        <v>391.1</v>
      </c>
      <c r="P3717" s="1" t="s">
        <v>2455</v>
      </c>
    </row>
    <row r="3718" customFormat="false" ht="15" hidden="false" customHeight="true" outlineLevel="0" collapsed="false">
      <c r="A3718" s="1" t="n">
        <v>2</v>
      </c>
      <c r="B3718" s="75" t="n">
        <v>46217</v>
      </c>
      <c r="C3718" s="1" t="n">
        <v>100</v>
      </c>
      <c r="D3718" s="1" t="s">
        <v>2510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2593</v>
      </c>
      <c r="N3718" s="1" t="n">
        <v>0.71</v>
      </c>
      <c r="O3718" s="1" t="n">
        <v>16.93</v>
      </c>
      <c r="P3718" s="1" t="s">
        <v>2455</v>
      </c>
    </row>
    <row r="3719" customFormat="false" ht="15" hidden="false" customHeight="true" outlineLevel="0" collapsed="false">
      <c r="A3719" s="1" t="n">
        <v>2</v>
      </c>
      <c r="B3719" s="75" t="n">
        <v>46217</v>
      </c>
      <c r="C3719" s="1" t="n">
        <v>100</v>
      </c>
      <c r="D3719" s="1" t="s">
        <v>2510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2497</v>
      </c>
      <c r="N3719" s="1" t="n">
        <v>2.5</v>
      </c>
      <c r="O3719" s="1" t="n">
        <v>59.6</v>
      </c>
      <c r="P3719" s="1" t="s">
        <v>2455</v>
      </c>
    </row>
    <row r="3720" customFormat="false" ht="15" hidden="false" customHeight="true" outlineLevel="0" collapsed="false">
      <c r="A3720" s="1" t="n">
        <v>2</v>
      </c>
      <c r="B3720" s="75" t="n">
        <v>46217</v>
      </c>
      <c r="C3720" s="1" t="n">
        <v>100</v>
      </c>
      <c r="D3720" s="1" t="s">
        <v>2510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3790</v>
      </c>
      <c r="N3720" s="1" t="n">
        <v>3.406</v>
      </c>
      <c r="O3720" s="1" t="n">
        <v>113.68</v>
      </c>
      <c r="P3720" s="1" t="s">
        <v>2455</v>
      </c>
    </row>
    <row r="3721" customFormat="false" ht="15" hidden="false" customHeight="true" outlineLevel="0" collapsed="false">
      <c r="A3721" s="1" t="n">
        <v>2</v>
      </c>
      <c r="B3721" s="75" t="n">
        <v>46217</v>
      </c>
      <c r="C3721" s="1" t="n">
        <v>100</v>
      </c>
      <c r="D3721" s="1" t="s">
        <v>2510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2507</v>
      </c>
      <c r="N3721" s="1" t="n">
        <v>0.608</v>
      </c>
      <c r="O3721" s="1" t="n">
        <v>1.45</v>
      </c>
      <c r="P3721" s="1" t="s">
        <v>2455</v>
      </c>
    </row>
    <row r="3722" customFormat="false" ht="15" hidden="false" customHeight="true" outlineLevel="0" collapsed="false">
      <c r="A3722" s="1" t="n">
        <v>2</v>
      </c>
      <c r="B3722" s="75" t="n">
        <v>46217</v>
      </c>
      <c r="C3722" s="1" t="n">
        <v>100</v>
      </c>
      <c r="D3722" s="1" t="s">
        <v>2510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3791</v>
      </c>
      <c r="N3722" s="1" t="n">
        <v>2.476</v>
      </c>
      <c r="O3722" s="1" t="n">
        <v>9.82</v>
      </c>
      <c r="P3722" s="1" t="s">
        <v>2455</v>
      </c>
    </row>
    <row r="3723" customFormat="false" ht="15" hidden="false" customHeight="true" outlineLevel="0" collapsed="false">
      <c r="A3723" s="1" t="n">
        <v>2</v>
      </c>
      <c r="B3723" s="75" t="n">
        <v>46217</v>
      </c>
      <c r="C3723" s="1" t="n">
        <v>100</v>
      </c>
      <c r="D3723" s="1" t="s">
        <v>2510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2509</v>
      </c>
      <c r="N3723" s="1" t="n">
        <v>0.582</v>
      </c>
      <c r="O3723" s="1" t="n">
        <v>0</v>
      </c>
      <c r="P3723" s="1" t="s">
        <v>2455</v>
      </c>
    </row>
    <row r="3724" customFormat="false" ht="15" hidden="false" customHeight="true" outlineLevel="0" collapsed="false">
      <c r="A3724" s="1" t="n">
        <v>2</v>
      </c>
      <c r="B3724" s="75" t="n">
        <v>46218</v>
      </c>
      <c r="C3724" s="1" t="n">
        <v>1</v>
      </c>
      <c r="D3724" s="1" t="s">
        <v>2453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2476</v>
      </c>
      <c r="N3724" s="1" t="n">
        <v>15</v>
      </c>
      <c r="O3724" s="1" t="n">
        <v>22.5</v>
      </c>
      <c r="P3724" s="1" t="s">
        <v>2455</v>
      </c>
    </row>
    <row r="3725" customFormat="false" ht="15" hidden="false" customHeight="true" outlineLevel="0" collapsed="false">
      <c r="A3725" s="1" t="n">
        <v>2</v>
      </c>
      <c r="B3725" s="75" t="n">
        <v>46218</v>
      </c>
      <c r="C3725" s="1" t="n">
        <v>1</v>
      </c>
      <c r="D3725" s="1" t="s">
        <v>2453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2478</v>
      </c>
      <c r="N3725" s="1" t="n">
        <v>30</v>
      </c>
      <c r="O3725" s="1" t="n">
        <v>54</v>
      </c>
      <c r="P3725" s="1" t="s">
        <v>2455</v>
      </c>
    </row>
    <row r="3726" customFormat="false" ht="15" hidden="false" customHeight="true" outlineLevel="0" collapsed="false">
      <c r="A3726" s="1" t="n">
        <v>2</v>
      </c>
      <c r="B3726" s="75" t="n">
        <v>46218</v>
      </c>
      <c r="C3726" s="1" t="n">
        <v>11</v>
      </c>
      <c r="D3726" s="1" t="s">
        <v>2482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4249</v>
      </c>
      <c r="N3726" s="1" t="n">
        <v>6</v>
      </c>
      <c r="O3726" s="1" t="n">
        <v>60</v>
      </c>
      <c r="P3726" s="1" t="s">
        <v>2455</v>
      </c>
    </row>
    <row r="3727" customFormat="false" ht="15" hidden="false" customHeight="true" outlineLevel="0" collapsed="false">
      <c r="A3727" s="1" t="n">
        <v>2</v>
      </c>
      <c r="B3727" s="75" t="n">
        <v>46218</v>
      </c>
      <c r="C3727" s="1" t="n">
        <v>11</v>
      </c>
      <c r="D3727" s="1" t="s">
        <v>2482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4250</v>
      </c>
      <c r="N3727" s="1" t="n">
        <v>4</v>
      </c>
      <c r="O3727" s="1" t="n">
        <v>40</v>
      </c>
      <c r="P3727" s="1" t="s">
        <v>2455</v>
      </c>
    </row>
    <row r="3728" customFormat="false" ht="15" hidden="false" customHeight="true" outlineLevel="0" collapsed="false">
      <c r="A3728" s="1" t="n">
        <v>2</v>
      </c>
      <c r="B3728" s="75" t="n">
        <v>46218</v>
      </c>
      <c r="C3728" s="1" t="n">
        <v>11</v>
      </c>
      <c r="D3728" s="1" t="s">
        <v>2482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4251</v>
      </c>
      <c r="N3728" s="1" t="n">
        <v>4</v>
      </c>
      <c r="O3728" s="1" t="n">
        <v>40</v>
      </c>
      <c r="P3728" s="1" t="s">
        <v>2455</v>
      </c>
    </row>
    <row r="3729" customFormat="false" ht="15" hidden="false" customHeight="true" outlineLevel="0" collapsed="false">
      <c r="A3729" s="1" t="n">
        <v>2</v>
      </c>
      <c r="B3729" s="75" t="n">
        <v>46218</v>
      </c>
      <c r="C3729" s="1" t="n">
        <v>11</v>
      </c>
      <c r="D3729" s="1" t="s">
        <v>2482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4252</v>
      </c>
      <c r="N3729" s="1" t="n">
        <v>6</v>
      </c>
      <c r="O3729" s="1" t="n">
        <v>60</v>
      </c>
      <c r="P3729" s="1" t="s">
        <v>2455</v>
      </c>
    </row>
    <row r="3730" customFormat="false" ht="15" hidden="false" customHeight="true" outlineLevel="0" collapsed="false">
      <c r="A3730" s="1" t="n">
        <v>2</v>
      </c>
      <c r="B3730" s="75" t="n">
        <v>46218</v>
      </c>
      <c r="C3730" s="1" t="n">
        <v>11</v>
      </c>
      <c r="D3730" s="1" t="s">
        <v>2482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3320</v>
      </c>
      <c r="N3730" s="1" t="n">
        <v>12</v>
      </c>
      <c r="O3730" s="1" t="n">
        <v>51.36</v>
      </c>
      <c r="P3730" s="1" t="s">
        <v>2455</v>
      </c>
    </row>
    <row r="3731" customFormat="false" ht="15" hidden="false" customHeight="true" outlineLevel="0" collapsed="false">
      <c r="A3731" s="1" t="n">
        <v>2</v>
      </c>
      <c r="B3731" s="75" t="n">
        <v>46218</v>
      </c>
      <c r="C3731" s="1" t="n">
        <v>11</v>
      </c>
      <c r="D3731" s="1" t="s">
        <v>2482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3321</v>
      </c>
      <c r="N3731" s="1" t="n">
        <v>12</v>
      </c>
      <c r="O3731" s="1" t="n">
        <v>24</v>
      </c>
      <c r="P3731" s="1" t="s">
        <v>2455</v>
      </c>
    </row>
    <row r="3732" customFormat="false" ht="15" hidden="false" customHeight="true" outlineLevel="0" collapsed="false">
      <c r="A3732" s="1" t="n">
        <v>2</v>
      </c>
      <c r="B3732" s="75" t="n">
        <v>46218</v>
      </c>
      <c r="C3732" s="1" t="n">
        <v>11</v>
      </c>
      <c r="D3732" s="1" t="s">
        <v>2482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3324</v>
      </c>
      <c r="N3732" s="1" t="n">
        <v>12</v>
      </c>
      <c r="O3732" s="1" t="n">
        <v>51.36</v>
      </c>
      <c r="P3732" s="1" t="s">
        <v>2455</v>
      </c>
    </row>
    <row r="3733" customFormat="false" ht="15" hidden="false" customHeight="true" outlineLevel="0" collapsed="false">
      <c r="A3733" s="1" t="n">
        <v>2</v>
      </c>
      <c r="B3733" s="75" t="n">
        <v>46218</v>
      </c>
      <c r="C3733" s="1" t="n">
        <v>11</v>
      </c>
      <c r="D3733" s="1" t="s">
        <v>2482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3325</v>
      </c>
      <c r="N3733" s="1" t="n">
        <v>6</v>
      </c>
      <c r="O3733" s="1" t="n">
        <v>25.68</v>
      </c>
      <c r="P3733" s="1" t="s">
        <v>2455</v>
      </c>
    </row>
    <row r="3734" customFormat="false" ht="15" hidden="false" customHeight="true" outlineLevel="0" collapsed="false">
      <c r="A3734" s="1" t="n">
        <v>2</v>
      </c>
      <c r="B3734" s="75" t="n">
        <v>46218</v>
      </c>
      <c r="C3734" s="1" t="n">
        <v>11</v>
      </c>
      <c r="D3734" s="1" t="s">
        <v>2482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4253</v>
      </c>
      <c r="N3734" s="1" t="n">
        <v>12</v>
      </c>
      <c r="O3734" s="1" t="n">
        <v>51.36</v>
      </c>
      <c r="P3734" s="1" t="s">
        <v>2455</v>
      </c>
    </row>
    <row r="3735" customFormat="false" ht="15" hidden="false" customHeight="true" outlineLevel="0" collapsed="false">
      <c r="A3735" s="1" t="n">
        <v>2</v>
      </c>
      <c r="B3735" s="75" t="n">
        <v>46218</v>
      </c>
      <c r="C3735" s="1" t="n">
        <v>11</v>
      </c>
      <c r="D3735" s="1" t="s">
        <v>2482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3320</v>
      </c>
      <c r="N3735" s="1" t="n">
        <v>12</v>
      </c>
      <c r="O3735" s="1" t="n">
        <v>51.36</v>
      </c>
      <c r="P3735" s="1" t="s">
        <v>2455</v>
      </c>
    </row>
    <row r="3736" customFormat="false" ht="15" hidden="false" customHeight="true" outlineLevel="0" collapsed="false">
      <c r="A3736" s="1" t="n">
        <v>2</v>
      </c>
      <c r="B3736" s="75" t="n">
        <v>46218</v>
      </c>
      <c r="C3736" s="1" t="n">
        <v>11</v>
      </c>
      <c r="D3736" s="1" t="s">
        <v>2482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3320</v>
      </c>
      <c r="N3736" s="1" t="n">
        <v>12</v>
      </c>
      <c r="O3736" s="1" t="n">
        <v>51.36</v>
      </c>
      <c r="P3736" s="1" t="s">
        <v>2455</v>
      </c>
    </row>
    <row r="3737" customFormat="false" ht="15" hidden="false" customHeight="true" outlineLevel="0" collapsed="false">
      <c r="A3737" s="1" t="n">
        <v>2</v>
      </c>
      <c r="B3737" s="75" t="n">
        <v>46218</v>
      </c>
      <c r="C3737" s="1" t="n">
        <v>11</v>
      </c>
      <c r="D3737" s="1" t="s">
        <v>2482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4254</v>
      </c>
      <c r="N3737" s="1" t="n">
        <v>10</v>
      </c>
      <c r="O3737" s="1" t="n">
        <v>50.76</v>
      </c>
      <c r="P3737" s="1" t="s">
        <v>2455</v>
      </c>
    </row>
    <row r="3738" customFormat="false" ht="15" hidden="false" customHeight="true" outlineLevel="0" collapsed="false">
      <c r="A3738" s="1" t="n">
        <v>2</v>
      </c>
      <c r="B3738" s="75" t="n">
        <v>46218</v>
      </c>
      <c r="C3738" s="1" t="n">
        <v>11</v>
      </c>
      <c r="D3738" s="1" t="s">
        <v>2482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4255</v>
      </c>
      <c r="N3738" s="1" t="n">
        <v>40</v>
      </c>
      <c r="O3738" s="1" t="n">
        <v>91.69</v>
      </c>
      <c r="P3738" s="1" t="s">
        <v>2455</v>
      </c>
    </row>
    <row r="3739" customFormat="false" ht="15" hidden="false" customHeight="true" outlineLevel="0" collapsed="false">
      <c r="A3739" s="1" t="n">
        <v>2</v>
      </c>
      <c r="B3739" s="75" t="n">
        <v>46218</v>
      </c>
      <c r="C3739" s="1" t="n">
        <v>11</v>
      </c>
      <c r="D3739" s="1" t="s">
        <v>2482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4256</v>
      </c>
      <c r="N3739" s="1" t="n">
        <v>50</v>
      </c>
      <c r="O3739" s="1" t="n">
        <v>244.93</v>
      </c>
      <c r="P3739" s="1" t="s">
        <v>2455</v>
      </c>
    </row>
    <row r="3740" customFormat="false" ht="15" hidden="false" customHeight="true" outlineLevel="0" collapsed="false">
      <c r="A3740" s="1" t="n">
        <v>2</v>
      </c>
      <c r="B3740" s="75" t="n">
        <v>46218</v>
      </c>
      <c r="C3740" s="1" t="n">
        <v>11</v>
      </c>
      <c r="D3740" s="1" t="s">
        <v>2482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4257</v>
      </c>
      <c r="N3740" s="1" t="n">
        <v>10</v>
      </c>
      <c r="O3740" s="1" t="n">
        <v>50.76</v>
      </c>
      <c r="P3740" s="1" t="s">
        <v>2455</v>
      </c>
    </row>
    <row r="3741" customFormat="false" ht="15" hidden="false" customHeight="true" outlineLevel="0" collapsed="false">
      <c r="A3741" s="1" t="n">
        <v>2</v>
      </c>
      <c r="B3741" s="75" t="n">
        <v>46218</v>
      </c>
      <c r="C3741" s="1" t="n">
        <v>11</v>
      </c>
      <c r="D3741" s="1" t="s">
        <v>2482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4258</v>
      </c>
      <c r="N3741" s="1" t="n">
        <v>10</v>
      </c>
      <c r="O3741" s="1" t="n">
        <v>50.76</v>
      </c>
      <c r="P3741" s="1" t="s">
        <v>2455</v>
      </c>
    </row>
    <row r="3742" customFormat="false" ht="15" hidden="false" customHeight="true" outlineLevel="0" collapsed="false">
      <c r="A3742" s="1" t="n">
        <v>2</v>
      </c>
      <c r="B3742" s="75" t="n">
        <v>46218</v>
      </c>
      <c r="C3742" s="1" t="n">
        <v>11</v>
      </c>
      <c r="D3742" s="1" t="s">
        <v>2482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4259</v>
      </c>
      <c r="N3742" s="1" t="n">
        <v>30</v>
      </c>
      <c r="O3742" s="1" t="n">
        <v>88.19</v>
      </c>
      <c r="P3742" s="1" t="s">
        <v>2455</v>
      </c>
    </row>
    <row r="3743" customFormat="false" ht="15" hidden="false" customHeight="true" outlineLevel="0" collapsed="false">
      <c r="A3743" s="1" t="n">
        <v>2</v>
      </c>
      <c r="B3743" s="75" t="n">
        <v>46218</v>
      </c>
      <c r="C3743" s="1" t="n">
        <v>11</v>
      </c>
      <c r="D3743" s="1" t="s">
        <v>2482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4260</v>
      </c>
      <c r="N3743" s="1" t="n">
        <v>30</v>
      </c>
      <c r="O3743" s="1" t="n">
        <v>88.19</v>
      </c>
      <c r="P3743" s="1" t="s">
        <v>2455</v>
      </c>
    </row>
    <row r="3744" customFormat="false" ht="15" hidden="false" customHeight="true" outlineLevel="0" collapsed="false">
      <c r="A3744" s="1" t="n">
        <v>2</v>
      </c>
      <c r="B3744" s="75" t="n">
        <v>46218</v>
      </c>
      <c r="C3744" s="1" t="n">
        <v>11</v>
      </c>
      <c r="D3744" s="1" t="s">
        <v>2482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2499</v>
      </c>
      <c r="N3744" s="1" t="n">
        <v>29.11</v>
      </c>
      <c r="O3744" s="1" t="n">
        <v>1047.67</v>
      </c>
      <c r="P3744" s="1" t="s">
        <v>2455</v>
      </c>
    </row>
    <row r="3745" customFormat="false" ht="15" hidden="false" customHeight="true" outlineLevel="0" collapsed="false">
      <c r="A3745" s="1" t="n">
        <v>2</v>
      </c>
      <c r="B3745" s="75" t="n">
        <v>46218</v>
      </c>
      <c r="C3745" s="1" t="n">
        <v>11</v>
      </c>
      <c r="D3745" s="1" t="s">
        <v>2482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2500</v>
      </c>
      <c r="N3745" s="1" t="n">
        <v>48.85</v>
      </c>
      <c r="O3745" s="1" t="n">
        <v>1880.73</v>
      </c>
      <c r="P3745" s="1" t="s">
        <v>2455</v>
      </c>
    </row>
    <row r="3746" customFormat="false" ht="15" hidden="false" customHeight="true" outlineLevel="0" collapsed="false">
      <c r="A3746" s="1" t="n">
        <v>2</v>
      </c>
      <c r="B3746" s="75" t="n">
        <v>46218</v>
      </c>
      <c r="C3746" s="1" t="n">
        <v>11</v>
      </c>
      <c r="D3746" s="1" t="s">
        <v>2482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2501</v>
      </c>
      <c r="N3746" s="1" t="n">
        <v>101.782</v>
      </c>
      <c r="O3746" s="1" t="n">
        <v>3968.48</v>
      </c>
      <c r="P3746" s="1" t="s">
        <v>2455</v>
      </c>
    </row>
    <row r="3747" customFormat="false" ht="15" hidden="false" customHeight="true" outlineLevel="0" collapsed="false">
      <c r="A3747" s="1" t="n">
        <v>2</v>
      </c>
      <c r="B3747" s="75" t="n">
        <v>46218</v>
      </c>
      <c r="C3747" s="1" t="n">
        <v>11</v>
      </c>
      <c r="D3747" s="1" t="s">
        <v>2482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2502</v>
      </c>
      <c r="N3747" s="1" t="n">
        <v>20.491</v>
      </c>
      <c r="O3747" s="1" t="n">
        <v>880.91</v>
      </c>
      <c r="P3747" s="1" t="s">
        <v>2455</v>
      </c>
    </row>
    <row r="3748" customFormat="false" ht="15" hidden="false" customHeight="true" outlineLevel="0" collapsed="false">
      <c r="A3748" s="1" t="n">
        <v>2</v>
      </c>
      <c r="B3748" s="75" t="n">
        <v>46218</v>
      </c>
      <c r="C3748" s="1" t="n">
        <v>11</v>
      </c>
      <c r="D3748" s="1" t="s">
        <v>2482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3356</v>
      </c>
      <c r="N3748" s="1" t="n">
        <v>45.868</v>
      </c>
      <c r="O3748" s="1" t="n">
        <v>641.69</v>
      </c>
      <c r="P3748" s="1" t="s">
        <v>2455</v>
      </c>
    </row>
    <row r="3749" customFormat="false" ht="15" hidden="false" customHeight="true" outlineLevel="0" collapsed="false">
      <c r="A3749" s="1" t="n">
        <v>2</v>
      </c>
      <c r="B3749" s="75" t="n">
        <v>46218</v>
      </c>
      <c r="C3749" s="1" t="n">
        <v>11</v>
      </c>
      <c r="D3749" s="1" t="s">
        <v>2482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4261</v>
      </c>
      <c r="N3749" s="1" t="n">
        <v>6</v>
      </c>
      <c r="O3749" s="1" t="n">
        <v>36</v>
      </c>
      <c r="P3749" s="1" t="s">
        <v>2455</v>
      </c>
    </row>
    <row r="3750" customFormat="false" ht="15" hidden="false" customHeight="true" outlineLevel="0" collapsed="false">
      <c r="A3750" s="1" t="n">
        <v>2</v>
      </c>
      <c r="B3750" s="75" t="n">
        <v>46218</v>
      </c>
      <c r="C3750" s="1" t="n">
        <v>11</v>
      </c>
      <c r="D3750" s="1" t="s">
        <v>2482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4262</v>
      </c>
      <c r="N3750" s="1" t="n">
        <v>25</v>
      </c>
      <c r="O3750" s="1" t="n">
        <v>55</v>
      </c>
      <c r="P3750" s="1" t="s">
        <v>2455</v>
      </c>
    </row>
    <row r="3751" customFormat="false" ht="15" hidden="false" customHeight="true" outlineLevel="0" collapsed="false">
      <c r="A3751" s="1" t="n">
        <v>2</v>
      </c>
      <c r="B3751" s="75" t="n">
        <v>46218</v>
      </c>
      <c r="C3751" s="1" t="n">
        <v>11</v>
      </c>
      <c r="D3751" s="1" t="s">
        <v>2482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3525</v>
      </c>
      <c r="N3751" s="1" t="n">
        <v>12</v>
      </c>
      <c r="O3751" s="1" t="n">
        <v>64.08</v>
      </c>
      <c r="P3751" s="1" t="s">
        <v>2455</v>
      </c>
    </row>
    <row r="3752" customFormat="false" ht="15" hidden="false" customHeight="true" outlineLevel="0" collapsed="false">
      <c r="A3752" s="1" t="n">
        <v>2</v>
      </c>
      <c r="B3752" s="75" t="n">
        <v>46218</v>
      </c>
      <c r="C3752" s="1" t="n">
        <v>11</v>
      </c>
      <c r="D3752" s="1" t="s">
        <v>2482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4263</v>
      </c>
      <c r="N3752" s="1" t="n">
        <v>27</v>
      </c>
      <c r="O3752" s="1" t="n">
        <v>90.18</v>
      </c>
      <c r="P3752" s="1" t="s">
        <v>2455</v>
      </c>
    </row>
    <row r="3753" customFormat="false" ht="15" hidden="false" customHeight="true" outlineLevel="0" collapsed="false">
      <c r="A3753" s="1" t="n">
        <v>2</v>
      </c>
      <c r="B3753" s="75" t="n">
        <v>46218</v>
      </c>
      <c r="C3753" s="1" t="n">
        <v>11</v>
      </c>
      <c r="D3753" s="1" t="s">
        <v>2482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3526</v>
      </c>
      <c r="N3753" s="1" t="n">
        <v>12</v>
      </c>
      <c r="O3753" s="1" t="n">
        <v>167.04</v>
      </c>
      <c r="P3753" s="1" t="s">
        <v>2455</v>
      </c>
    </row>
    <row r="3754" customFormat="false" ht="15" hidden="false" customHeight="true" outlineLevel="0" collapsed="false">
      <c r="A3754" s="1" t="n">
        <v>2</v>
      </c>
      <c r="B3754" s="75" t="n">
        <v>46218</v>
      </c>
      <c r="C3754" s="1" t="n">
        <v>11</v>
      </c>
      <c r="D3754" s="1" t="s">
        <v>2482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3527</v>
      </c>
      <c r="N3754" s="1" t="n">
        <v>5</v>
      </c>
      <c r="O3754" s="1" t="n">
        <v>56.95</v>
      </c>
      <c r="P3754" s="1" t="s">
        <v>2455</v>
      </c>
    </row>
    <row r="3755" customFormat="false" ht="15" hidden="false" customHeight="true" outlineLevel="0" collapsed="false">
      <c r="A3755" s="1" t="n">
        <v>2</v>
      </c>
      <c r="B3755" s="75" t="n">
        <v>46218</v>
      </c>
      <c r="C3755" s="1" t="n">
        <v>11</v>
      </c>
      <c r="D3755" s="1" t="s">
        <v>2482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4264</v>
      </c>
      <c r="N3755" s="1" t="n">
        <v>16</v>
      </c>
      <c r="O3755" s="1" t="n">
        <v>41.44</v>
      </c>
      <c r="P3755" s="1" t="s">
        <v>2455</v>
      </c>
    </row>
    <row r="3756" customFormat="false" ht="15" hidden="false" customHeight="true" outlineLevel="0" collapsed="false">
      <c r="A3756" s="1" t="n">
        <v>2</v>
      </c>
      <c r="B3756" s="75" t="n">
        <v>46218</v>
      </c>
      <c r="C3756" s="1" t="n">
        <v>11</v>
      </c>
      <c r="D3756" s="1" t="s">
        <v>2482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4265</v>
      </c>
      <c r="N3756" s="1" t="n">
        <v>16</v>
      </c>
      <c r="O3756" s="1" t="n">
        <v>41.44</v>
      </c>
      <c r="P3756" s="1" t="s">
        <v>2455</v>
      </c>
    </row>
    <row r="3757" customFormat="false" ht="15" hidden="false" customHeight="true" outlineLevel="0" collapsed="false">
      <c r="A3757" s="1" t="n">
        <v>2</v>
      </c>
      <c r="B3757" s="75" t="n">
        <v>46218</v>
      </c>
      <c r="C3757" s="1" t="n">
        <v>11</v>
      </c>
      <c r="D3757" s="1" t="s">
        <v>2482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3529</v>
      </c>
      <c r="N3757" s="1" t="n">
        <v>14</v>
      </c>
      <c r="O3757" s="1" t="n">
        <v>59.22</v>
      </c>
      <c r="P3757" s="1" t="s">
        <v>2455</v>
      </c>
    </row>
    <row r="3758" customFormat="false" ht="15" hidden="false" customHeight="true" outlineLevel="0" collapsed="false">
      <c r="A3758" s="1" t="n">
        <v>2</v>
      </c>
      <c r="B3758" s="75" t="n">
        <v>46218</v>
      </c>
      <c r="C3758" s="1" t="n">
        <v>11</v>
      </c>
      <c r="D3758" s="1" t="s">
        <v>2482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3531</v>
      </c>
      <c r="N3758" s="1" t="n">
        <v>60</v>
      </c>
      <c r="O3758" s="1" t="n">
        <v>132</v>
      </c>
      <c r="P3758" s="1" t="s">
        <v>2455</v>
      </c>
    </row>
    <row r="3759" customFormat="false" ht="15" hidden="false" customHeight="true" outlineLevel="0" collapsed="false">
      <c r="A3759" s="1" t="n">
        <v>2</v>
      </c>
      <c r="B3759" s="75" t="n">
        <v>46218</v>
      </c>
      <c r="C3759" s="1" t="n">
        <v>11</v>
      </c>
      <c r="D3759" s="1" t="s">
        <v>2482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3532</v>
      </c>
      <c r="N3759" s="1" t="n">
        <v>5</v>
      </c>
      <c r="O3759" s="1" t="n">
        <v>56.95</v>
      </c>
      <c r="P3759" s="1" t="s">
        <v>2455</v>
      </c>
    </row>
    <row r="3760" customFormat="false" ht="15" hidden="false" customHeight="true" outlineLevel="0" collapsed="false">
      <c r="A3760" s="1" t="n">
        <v>2</v>
      </c>
      <c r="B3760" s="75" t="n">
        <v>46218</v>
      </c>
      <c r="C3760" s="1" t="n">
        <v>11</v>
      </c>
      <c r="D3760" s="1" t="s">
        <v>2482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3533</v>
      </c>
      <c r="N3760" s="1" t="n">
        <v>5</v>
      </c>
      <c r="O3760" s="1" t="n">
        <v>56.95</v>
      </c>
      <c r="P3760" s="1" t="s">
        <v>2455</v>
      </c>
    </row>
    <row r="3761" customFormat="false" ht="15" hidden="false" customHeight="true" outlineLevel="0" collapsed="false">
      <c r="A3761" s="1" t="n">
        <v>2</v>
      </c>
      <c r="B3761" s="75" t="n">
        <v>46218</v>
      </c>
      <c r="C3761" s="1" t="n">
        <v>11</v>
      </c>
      <c r="D3761" s="1" t="s">
        <v>2482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4266</v>
      </c>
      <c r="N3761" s="1" t="n">
        <v>16</v>
      </c>
      <c r="O3761" s="1" t="n">
        <v>96.16</v>
      </c>
      <c r="P3761" s="1" t="s">
        <v>2455</v>
      </c>
    </row>
    <row r="3762" customFormat="false" ht="15" hidden="false" customHeight="true" outlineLevel="0" collapsed="false">
      <c r="A3762" s="1" t="n">
        <v>2</v>
      </c>
      <c r="B3762" s="75" t="n">
        <v>46218</v>
      </c>
      <c r="C3762" s="1" t="n">
        <v>11</v>
      </c>
      <c r="D3762" s="1" t="s">
        <v>2482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4267</v>
      </c>
      <c r="N3762" s="1" t="n">
        <v>5</v>
      </c>
      <c r="O3762" s="1" t="n">
        <v>70.45</v>
      </c>
      <c r="P3762" s="1" t="s">
        <v>2455</v>
      </c>
    </row>
    <row r="3763" customFormat="false" ht="15" hidden="false" customHeight="true" outlineLevel="0" collapsed="false">
      <c r="A3763" s="1" t="n">
        <v>2</v>
      </c>
      <c r="B3763" s="75" t="n">
        <v>46218</v>
      </c>
      <c r="C3763" s="1" t="n">
        <v>11</v>
      </c>
      <c r="D3763" s="1" t="s">
        <v>2482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3534</v>
      </c>
      <c r="N3763" s="1" t="n">
        <v>30</v>
      </c>
      <c r="O3763" s="1" t="n">
        <v>189.6</v>
      </c>
      <c r="P3763" s="1" t="s">
        <v>2455</v>
      </c>
    </row>
    <row r="3764" customFormat="false" ht="15" hidden="false" customHeight="true" outlineLevel="0" collapsed="false">
      <c r="A3764" s="1" t="n">
        <v>2</v>
      </c>
      <c r="B3764" s="75" t="n">
        <v>46218</v>
      </c>
      <c r="C3764" s="1" t="n">
        <v>11</v>
      </c>
      <c r="D3764" s="1" t="s">
        <v>2482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3535</v>
      </c>
      <c r="N3764" s="1" t="n">
        <v>56</v>
      </c>
      <c r="O3764" s="1" t="n">
        <v>180.88</v>
      </c>
      <c r="P3764" s="1" t="s">
        <v>2455</v>
      </c>
    </row>
    <row r="3765" customFormat="false" ht="15" hidden="false" customHeight="true" outlineLevel="0" collapsed="false">
      <c r="A3765" s="1" t="n">
        <v>2</v>
      </c>
      <c r="B3765" s="75" t="n">
        <v>46218</v>
      </c>
      <c r="C3765" s="1" t="n">
        <v>11</v>
      </c>
      <c r="D3765" s="1" t="s">
        <v>2482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3536</v>
      </c>
      <c r="N3765" s="1" t="n">
        <v>10</v>
      </c>
      <c r="O3765" s="1" t="n">
        <v>129.6</v>
      </c>
      <c r="P3765" s="1" t="s">
        <v>2455</v>
      </c>
    </row>
    <row r="3766" customFormat="false" ht="15" hidden="false" customHeight="true" outlineLevel="0" collapsed="false">
      <c r="A3766" s="1" t="n">
        <v>2</v>
      </c>
      <c r="B3766" s="75" t="n">
        <v>46218</v>
      </c>
      <c r="C3766" s="1" t="n">
        <v>11</v>
      </c>
      <c r="D3766" s="1" t="s">
        <v>2482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3537</v>
      </c>
      <c r="N3766" s="1" t="n">
        <v>20</v>
      </c>
      <c r="O3766" s="1" t="n">
        <v>51.4</v>
      </c>
      <c r="P3766" s="1" t="s">
        <v>2455</v>
      </c>
    </row>
    <row r="3767" customFormat="false" ht="15" hidden="false" customHeight="true" outlineLevel="0" collapsed="false">
      <c r="A3767" s="1" t="n">
        <v>2</v>
      </c>
      <c r="B3767" s="75" t="n">
        <v>46218</v>
      </c>
      <c r="C3767" s="1" t="n">
        <v>11</v>
      </c>
      <c r="D3767" s="1" t="s">
        <v>2482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3538</v>
      </c>
      <c r="N3767" s="1" t="n">
        <v>6</v>
      </c>
      <c r="O3767" s="1" t="n">
        <v>78.12</v>
      </c>
      <c r="P3767" s="1" t="s">
        <v>2455</v>
      </c>
    </row>
    <row r="3768" customFormat="false" ht="15" hidden="false" customHeight="true" outlineLevel="0" collapsed="false">
      <c r="A3768" s="1" t="n">
        <v>2</v>
      </c>
      <c r="B3768" s="75" t="n">
        <v>46218</v>
      </c>
      <c r="C3768" s="1" t="n">
        <v>11</v>
      </c>
      <c r="D3768" s="1" t="s">
        <v>2482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3539</v>
      </c>
      <c r="N3768" s="1" t="n">
        <v>28</v>
      </c>
      <c r="O3768" s="1" t="n">
        <v>90.44</v>
      </c>
      <c r="P3768" s="1" t="s">
        <v>2455</v>
      </c>
    </row>
    <row r="3769" customFormat="false" ht="15" hidden="false" customHeight="true" outlineLevel="0" collapsed="false">
      <c r="A3769" s="1" t="n">
        <v>2</v>
      </c>
      <c r="B3769" s="75" t="n">
        <v>46218</v>
      </c>
      <c r="C3769" s="1" t="n">
        <v>11</v>
      </c>
      <c r="D3769" s="1" t="s">
        <v>2482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3540</v>
      </c>
      <c r="N3769" s="1" t="n">
        <v>6</v>
      </c>
      <c r="O3769" s="1" t="n">
        <v>73.2</v>
      </c>
      <c r="P3769" s="1" t="s">
        <v>2455</v>
      </c>
    </row>
    <row r="3770" customFormat="false" ht="15" hidden="false" customHeight="true" outlineLevel="0" collapsed="false">
      <c r="A3770" s="1" t="n">
        <v>2</v>
      </c>
      <c r="B3770" s="75" t="n">
        <v>46218</v>
      </c>
      <c r="C3770" s="1" t="n">
        <v>11</v>
      </c>
      <c r="D3770" s="1" t="s">
        <v>2482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3541</v>
      </c>
      <c r="N3770" s="1" t="n">
        <v>10</v>
      </c>
      <c r="O3770" s="1" t="n">
        <v>76.2</v>
      </c>
      <c r="P3770" s="1" t="s">
        <v>2455</v>
      </c>
    </row>
    <row r="3771" customFormat="false" ht="15" hidden="false" customHeight="true" outlineLevel="0" collapsed="false">
      <c r="A3771" s="1" t="n">
        <v>2</v>
      </c>
      <c r="B3771" s="75" t="n">
        <v>46218</v>
      </c>
      <c r="C3771" s="1" t="n">
        <v>11</v>
      </c>
      <c r="D3771" s="1" t="s">
        <v>2482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3542</v>
      </c>
      <c r="N3771" s="1" t="n">
        <v>16</v>
      </c>
      <c r="O3771" s="1" t="n">
        <v>99.36</v>
      </c>
      <c r="P3771" s="1" t="s">
        <v>2455</v>
      </c>
    </row>
    <row r="3772" customFormat="false" ht="15" hidden="false" customHeight="true" outlineLevel="0" collapsed="false">
      <c r="A3772" s="1" t="n">
        <v>2</v>
      </c>
      <c r="B3772" s="75" t="n">
        <v>46218</v>
      </c>
      <c r="C3772" s="1" t="n">
        <v>11</v>
      </c>
      <c r="D3772" s="1" t="s">
        <v>2482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3543</v>
      </c>
      <c r="N3772" s="1" t="n">
        <v>20</v>
      </c>
      <c r="O3772" s="1" t="n">
        <v>124.2</v>
      </c>
      <c r="P3772" s="1" t="s">
        <v>2455</v>
      </c>
    </row>
    <row r="3773" customFormat="false" ht="15" hidden="false" customHeight="true" outlineLevel="0" collapsed="false">
      <c r="A3773" s="1" t="n">
        <v>2</v>
      </c>
      <c r="B3773" s="75" t="n">
        <v>46218</v>
      </c>
      <c r="C3773" s="1" t="n">
        <v>11</v>
      </c>
      <c r="D3773" s="1" t="s">
        <v>2482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3544</v>
      </c>
      <c r="N3773" s="1" t="n">
        <v>58</v>
      </c>
      <c r="O3773" s="1" t="n">
        <v>212.28</v>
      </c>
      <c r="P3773" s="1" t="s">
        <v>2455</v>
      </c>
    </row>
    <row r="3774" customFormat="false" ht="15" hidden="false" customHeight="true" outlineLevel="0" collapsed="false">
      <c r="A3774" s="1" t="n">
        <v>2</v>
      </c>
      <c r="B3774" s="75" t="n">
        <v>46218</v>
      </c>
      <c r="C3774" s="1" t="n">
        <v>11</v>
      </c>
      <c r="D3774" s="1" t="s">
        <v>2482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3545</v>
      </c>
      <c r="N3774" s="1" t="n">
        <v>12</v>
      </c>
      <c r="O3774" s="1" t="n">
        <v>21</v>
      </c>
      <c r="P3774" s="1" t="s">
        <v>2455</v>
      </c>
    </row>
    <row r="3775" customFormat="false" ht="15" hidden="false" customHeight="true" outlineLevel="0" collapsed="false">
      <c r="A3775" s="1" t="n">
        <v>2</v>
      </c>
      <c r="B3775" s="75" t="n">
        <v>46218</v>
      </c>
      <c r="C3775" s="1" t="n">
        <v>11</v>
      </c>
      <c r="D3775" s="1" t="s">
        <v>2482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3546</v>
      </c>
      <c r="N3775" s="1" t="n">
        <v>12</v>
      </c>
      <c r="O3775" s="1" t="n">
        <v>21</v>
      </c>
      <c r="P3775" s="1" t="s">
        <v>2455</v>
      </c>
    </row>
    <row r="3776" customFormat="false" ht="15" hidden="false" customHeight="true" outlineLevel="0" collapsed="false">
      <c r="A3776" s="1" t="n">
        <v>2</v>
      </c>
      <c r="B3776" s="75" t="n">
        <v>46218</v>
      </c>
      <c r="C3776" s="1" t="n">
        <v>11</v>
      </c>
      <c r="D3776" s="1" t="s">
        <v>2482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3548</v>
      </c>
      <c r="N3776" s="1" t="n">
        <v>12</v>
      </c>
      <c r="O3776" s="1" t="n">
        <v>21</v>
      </c>
      <c r="P3776" s="1" t="s">
        <v>2455</v>
      </c>
    </row>
    <row r="3777" customFormat="false" ht="15" hidden="false" customHeight="true" outlineLevel="0" collapsed="false">
      <c r="A3777" s="1" t="n">
        <v>2</v>
      </c>
      <c r="B3777" s="75" t="n">
        <v>46218</v>
      </c>
      <c r="C3777" s="1" t="n">
        <v>11</v>
      </c>
      <c r="D3777" s="1" t="s">
        <v>2482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3549</v>
      </c>
      <c r="N3777" s="1" t="n">
        <v>21</v>
      </c>
      <c r="O3777" s="1" t="n">
        <v>82.74</v>
      </c>
      <c r="P3777" s="1" t="s">
        <v>2455</v>
      </c>
    </row>
    <row r="3778" customFormat="false" ht="15" hidden="false" customHeight="true" outlineLevel="0" collapsed="false">
      <c r="A3778" s="1" t="n">
        <v>2</v>
      </c>
      <c r="B3778" s="75" t="n">
        <v>46218</v>
      </c>
      <c r="C3778" s="1" t="n">
        <v>11</v>
      </c>
      <c r="D3778" s="1" t="s">
        <v>2482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3550</v>
      </c>
      <c r="N3778" s="1" t="n">
        <v>12</v>
      </c>
      <c r="O3778" s="1" t="n">
        <v>153.6</v>
      </c>
      <c r="P3778" s="1" t="s">
        <v>2455</v>
      </c>
    </row>
    <row r="3779" customFormat="false" ht="15" hidden="false" customHeight="true" outlineLevel="0" collapsed="false">
      <c r="A3779" s="1" t="n">
        <v>2</v>
      </c>
      <c r="B3779" s="75" t="n">
        <v>46218</v>
      </c>
      <c r="C3779" s="1" t="n">
        <v>11</v>
      </c>
      <c r="D3779" s="1" t="s">
        <v>2482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3551</v>
      </c>
      <c r="N3779" s="1" t="n">
        <v>16</v>
      </c>
      <c r="O3779" s="1" t="n">
        <v>53.12</v>
      </c>
      <c r="P3779" s="1" t="s">
        <v>2455</v>
      </c>
    </row>
    <row r="3780" customFormat="false" ht="15" hidden="false" customHeight="true" outlineLevel="0" collapsed="false">
      <c r="A3780" s="1" t="n">
        <v>2</v>
      </c>
      <c r="B3780" s="75" t="n">
        <v>46218</v>
      </c>
      <c r="C3780" s="1" t="n">
        <v>11</v>
      </c>
      <c r="D3780" s="1" t="s">
        <v>2482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4268</v>
      </c>
      <c r="N3780" s="1" t="n">
        <v>36</v>
      </c>
      <c r="O3780" s="1" t="n">
        <v>141.84</v>
      </c>
      <c r="P3780" s="1" t="s">
        <v>2455</v>
      </c>
    </row>
    <row r="3781" customFormat="false" ht="15" hidden="false" customHeight="true" outlineLevel="0" collapsed="false">
      <c r="A3781" s="1" t="n">
        <v>2</v>
      </c>
      <c r="B3781" s="75" t="n">
        <v>46218</v>
      </c>
      <c r="C3781" s="1" t="n">
        <v>11</v>
      </c>
      <c r="D3781" s="1" t="s">
        <v>2482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3536</v>
      </c>
      <c r="N3781" s="1" t="n">
        <v>20</v>
      </c>
      <c r="O3781" s="1" t="n">
        <v>167.6</v>
      </c>
      <c r="P3781" s="1" t="s">
        <v>2455</v>
      </c>
    </row>
    <row r="3782" customFormat="false" ht="15" hidden="false" customHeight="true" outlineLevel="0" collapsed="false">
      <c r="A3782" s="1" t="n">
        <v>2</v>
      </c>
      <c r="B3782" s="75" t="n">
        <v>46218</v>
      </c>
      <c r="C3782" s="1" t="n">
        <v>11</v>
      </c>
      <c r="D3782" s="1" t="s">
        <v>2482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2846</v>
      </c>
      <c r="N3782" s="1" t="n">
        <v>14</v>
      </c>
      <c r="O3782" s="1" t="n">
        <v>118.86</v>
      </c>
      <c r="P3782" s="1" t="s">
        <v>2455</v>
      </c>
    </row>
    <row r="3783" customFormat="false" ht="15" hidden="false" customHeight="true" outlineLevel="0" collapsed="false">
      <c r="A3783" s="1" t="n">
        <v>2</v>
      </c>
      <c r="B3783" s="75" t="n">
        <v>46218</v>
      </c>
      <c r="C3783" s="1" t="n">
        <v>11</v>
      </c>
      <c r="D3783" s="1" t="s">
        <v>2482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3553</v>
      </c>
      <c r="N3783" s="1" t="n">
        <v>12</v>
      </c>
      <c r="O3783" s="1" t="n">
        <v>21</v>
      </c>
      <c r="P3783" s="1" t="s">
        <v>2455</v>
      </c>
    </row>
    <row r="3784" customFormat="false" ht="15" hidden="false" customHeight="true" outlineLevel="0" collapsed="false">
      <c r="A3784" s="1" t="n">
        <v>2</v>
      </c>
      <c r="B3784" s="75" t="n">
        <v>46218</v>
      </c>
      <c r="C3784" s="1" t="n">
        <v>11</v>
      </c>
      <c r="D3784" s="1" t="s">
        <v>2482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3554</v>
      </c>
      <c r="N3784" s="1" t="n">
        <v>16</v>
      </c>
      <c r="O3784" s="1" t="n">
        <v>99.36</v>
      </c>
      <c r="P3784" s="1" t="s">
        <v>2455</v>
      </c>
    </row>
    <row r="3785" customFormat="false" ht="15" hidden="false" customHeight="true" outlineLevel="0" collapsed="false">
      <c r="A3785" s="1" t="n">
        <v>2</v>
      </c>
      <c r="B3785" s="75" t="n">
        <v>46218</v>
      </c>
      <c r="C3785" s="1" t="n">
        <v>11</v>
      </c>
      <c r="D3785" s="1" t="s">
        <v>2482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3555</v>
      </c>
      <c r="N3785" s="1" t="n">
        <v>7</v>
      </c>
      <c r="O3785" s="1" t="n">
        <v>56.49</v>
      </c>
      <c r="P3785" s="1" t="s">
        <v>2455</v>
      </c>
    </row>
    <row r="3786" customFormat="false" ht="15" hidden="false" customHeight="true" outlineLevel="0" collapsed="false">
      <c r="A3786" s="1" t="n">
        <v>2</v>
      </c>
      <c r="B3786" s="75" t="n">
        <v>46218</v>
      </c>
      <c r="C3786" s="1" t="n">
        <v>11</v>
      </c>
      <c r="D3786" s="1" t="s">
        <v>2482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4269</v>
      </c>
      <c r="N3786" s="1" t="n">
        <v>16</v>
      </c>
      <c r="O3786" s="1" t="n">
        <v>71.2</v>
      </c>
      <c r="P3786" s="1" t="s">
        <v>2455</v>
      </c>
    </row>
    <row r="3787" customFormat="false" ht="15" hidden="false" customHeight="true" outlineLevel="0" collapsed="false">
      <c r="A3787" s="1" t="n">
        <v>2</v>
      </c>
      <c r="B3787" s="75" t="n">
        <v>46218</v>
      </c>
      <c r="C3787" s="1" t="n">
        <v>11</v>
      </c>
      <c r="D3787" s="1" t="s">
        <v>2482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3558</v>
      </c>
      <c r="N3787" s="1" t="n">
        <v>15</v>
      </c>
      <c r="O3787" s="1" t="n">
        <v>48.45</v>
      </c>
      <c r="P3787" s="1" t="s">
        <v>2455</v>
      </c>
    </row>
    <row r="3788" customFormat="false" ht="15" hidden="false" customHeight="true" outlineLevel="0" collapsed="false">
      <c r="A3788" s="1" t="n">
        <v>2</v>
      </c>
      <c r="B3788" s="75" t="n">
        <v>46218</v>
      </c>
      <c r="C3788" s="1" t="n">
        <v>11</v>
      </c>
      <c r="D3788" s="1" t="s">
        <v>2482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3559</v>
      </c>
      <c r="N3788" s="1" t="n">
        <v>20</v>
      </c>
      <c r="O3788" s="1" t="n">
        <v>64.6</v>
      </c>
      <c r="P3788" s="1" t="s">
        <v>2455</v>
      </c>
    </row>
    <row r="3789" customFormat="false" ht="15" hidden="false" customHeight="true" outlineLevel="0" collapsed="false">
      <c r="A3789" s="1" t="n">
        <v>2</v>
      </c>
      <c r="B3789" s="75" t="n">
        <v>46218</v>
      </c>
      <c r="C3789" s="1" t="n">
        <v>11</v>
      </c>
      <c r="D3789" s="1" t="s">
        <v>2482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3560</v>
      </c>
      <c r="N3789" s="1" t="n">
        <v>25</v>
      </c>
      <c r="O3789" s="1" t="n">
        <v>80.75</v>
      </c>
      <c r="P3789" s="1" t="s">
        <v>2455</v>
      </c>
    </row>
    <row r="3790" customFormat="false" ht="15" hidden="false" customHeight="true" outlineLevel="0" collapsed="false">
      <c r="A3790" s="1" t="n">
        <v>2</v>
      </c>
      <c r="B3790" s="75" t="n">
        <v>46218</v>
      </c>
      <c r="C3790" s="1" t="n">
        <v>11</v>
      </c>
      <c r="D3790" s="1" t="s">
        <v>2482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4270</v>
      </c>
      <c r="N3790" s="1" t="n">
        <v>10</v>
      </c>
      <c r="O3790" s="1" t="n">
        <v>70.1</v>
      </c>
      <c r="P3790" s="1" t="s">
        <v>2455</v>
      </c>
    </row>
    <row r="3791" customFormat="false" ht="15" hidden="false" customHeight="true" outlineLevel="0" collapsed="false">
      <c r="A3791" s="1" t="n">
        <v>2</v>
      </c>
      <c r="B3791" s="75" t="n">
        <v>46218</v>
      </c>
      <c r="C3791" s="1" t="n">
        <v>11</v>
      </c>
      <c r="D3791" s="1" t="s">
        <v>2482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4271</v>
      </c>
      <c r="N3791" s="1" t="n">
        <v>60</v>
      </c>
      <c r="O3791" s="1" t="n">
        <v>479.64</v>
      </c>
      <c r="P3791" s="1" t="s">
        <v>2455</v>
      </c>
    </row>
    <row r="3792" customFormat="false" ht="15" hidden="false" customHeight="true" outlineLevel="0" collapsed="false">
      <c r="A3792" s="1" t="n">
        <v>2</v>
      </c>
      <c r="B3792" s="75" t="n">
        <v>46218</v>
      </c>
      <c r="C3792" s="1" t="n">
        <v>11</v>
      </c>
      <c r="D3792" s="1" t="s">
        <v>2482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4271</v>
      </c>
      <c r="N3792" s="1" t="n">
        <v>80</v>
      </c>
      <c r="O3792" s="1" t="n">
        <v>639.52</v>
      </c>
      <c r="P3792" s="1" t="s">
        <v>2455</v>
      </c>
    </row>
    <row r="3793" customFormat="false" ht="15" hidden="false" customHeight="true" outlineLevel="0" collapsed="false">
      <c r="A3793" s="1" t="n">
        <v>2</v>
      </c>
      <c r="B3793" s="75" t="n">
        <v>46218</v>
      </c>
      <c r="C3793" s="1" t="n">
        <v>11</v>
      </c>
      <c r="D3793" s="1" t="s">
        <v>2482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4271</v>
      </c>
      <c r="N3793" s="1" t="n">
        <v>60</v>
      </c>
      <c r="O3793" s="1" t="n">
        <v>479.64</v>
      </c>
      <c r="P3793" s="1" t="s">
        <v>2455</v>
      </c>
    </row>
    <row r="3794" customFormat="false" ht="15" hidden="false" customHeight="true" outlineLevel="0" collapsed="false">
      <c r="A3794" s="1" t="n">
        <v>2</v>
      </c>
      <c r="B3794" s="75" t="n">
        <v>46218</v>
      </c>
      <c r="C3794" s="1" t="n">
        <v>11</v>
      </c>
      <c r="D3794" s="1" t="s">
        <v>2482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4272</v>
      </c>
      <c r="N3794" s="1" t="n">
        <v>6</v>
      </c>
      <c r="O3794" s="1" t="n">
        <v>109.14</v>
      </c>
      <c r="P3794" s="1" t="s">
        <v>2455</v>
      </c>
    </row>
    <row r="3795" customFormat="false" ht="15" hidden="false" customHeight="true" outlineLevel="0" collapsed="false">
      <c r="A3795" s="1" t="n">
        <v>2</v>
      </c>
      <c r="B3795" s="75" t="n">
        <v>46218</v>
      </c>
      <c r="C3795" s="1" t="n">
        <v>11</v>
      </c>
      <c r="D3795" s="1" t="s">
        <v>2482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4273</v>
      </c>
      <c r="N3795" s="1" t="n">
        <v>72</v>
      </c>
      <c r="O3795" s="1" t="n">
        <v>46.77</v>
      </c>
      <c r="P3795" s="1" t="s">
        <v>2455</v>
      </c>
    </row>
    <row r="3796" customFormat="false" ht="15" hidden="false" customHeight="true" outlineLevel="0" collapsed="false">
      <c r="A3796" s="1" t="n">
        <v>2</v>
      </c>
      <c r="B3796" s="75" t="n">
        <v>46218</v>
      </c>
      <c r="C3796" s="1" t="n">
        <v>11</v>
      </c>
      <c r="D3796" s="1" t="s">
        <v>2482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4274</v>
      </c>
      <c r="N3796" s="1" t="n">
        <v>72</v>
      </c>
      <c r="O3796" s="1" t="n">
        <v>46.77</v>
      </c>
      <c r="P3796" s="1" t="s">
        <v>2455</v>
      </c>
    </row>
    <row r="3797" customFormat="false" ht="15" hidden="false" customHeight="true" outlineLevel="0" collapsed="false">
      <c r="A3797" s="1" t="n">
        <v>2</v>
      </c>
      <c r="B3797" s="75" t="n">
        <v>46218</v>
      </c>
      <c r="C3797" s="1" t="n">
        <v>11</v>
      </c>
      <c r="D3797" s="1" t="s">
        <v>2482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4275</v>
      </c>
      <c r="N3797" s="1" t="n">
        <v>12</v>
      </c>
      <c r="O3797" s="1" t="n">
        <v>97.08</v>
      </c>
      <c r="P3797" s="1" t="s">
        <v>2455</v>
      </c>
    </row>
    <row r="3798" customFormat="false" ht="15" hidden="false" customHeight="true" outlineLevel="0" collapsed="false">
      <c r="A3798" s="1" t="n">
        <v>2</v>
      </c>
      <c r="B3798" s="75" t="n">
        <v>46218</v>
      </c>
      <c r="C3798" s="1" t="n">
        <v>11</v>
      </c>
      <c r="D3798" s="1" t="s">
        <v>2482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4276</v>
      </c>
      <c r="N3798" s="1" t="n">
        <v>6</v>
      </c>
      <c r="O3798" s="1" t="n">
        <v>90.54</v>
      </c>
      <c r="P3798" s="1" t="s">
        <v>2455</v>
      </c>
    </row>
    <row r="3799" customFormat="false" ht="15" hidden="false" customHeight="true" outlineLevel="0" collapsed="false">
      <c r="A3799" s="1" t="n">
        <v>2</v>
      </c>
      <c r="B3799" s="75" t="n">
        <v>46218</v>
      </c>
      <c r="C3799" s="1" t="n">
        <v>11</v>
      </c>
      <c r="D3799" s="1" t="s">
        <v>2482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4277</v>
      </c>
      <c r="N3799" s="1" t="n">
        <v>6</v>
      </c>
      <c r="O3799" s="1" t="n">
        <v>70.74</v>
      </c>
      <c r="P3799" s="1" t="s">
        <v>2455</v>
      </c>
    </row>
    <row r="3800" customFormat="false" ht="15" hidden="false" customHeight="true" outlineLevel="0" collapsed="false">
      <c r="A3800" s="1" t="n">
        <v>2</v>
      </c>
      <c r="B3800" s="75" t="n">
        <v>46218</v>
      </c>
      <c r="C3800" s="1" t="n">
        <v>11</v>
      </c>
      <c r="D3800" s="1" t="s">
        <v>2482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4278</v>
      </c>
      <c r="N3800" s="1" t="n">
        <v>6</v>
      </c>
      <c r="O3800" s="1" t="n">
        <v>66.9</v>
      </c>
      <c r="P3800" s="1" t="s">
        <v>2455</v>
      </c>
    </row>
    <row r="3801" customFormat="false" ht="15" hidden="false" customHeight="true" outlineLevel="0" collapsed="false">
      <c r="A3801" s="1" t="n">
        <v>2</v>
      </c>
      <c r="B3801" s="75" t="n">
        <v>46218</v>
      </c>
      <c r="C3801" s="1" t="n">
        <v>11</v>
      </c>
      <c r="D3801" s="1" t="s">
        <v>2482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4279</v>
      </c>
      <c r="N3801" s="1" t="n">
        <v>6</v>
      </c>
      <c r="O3801" s="1" t="n">
        <v>90.54</v>
      </c>
      <c r="P3801" s="1" t="s">
        <v>2455</v>
      </c>
    </row>
    <row r="3802" customFormat="false" ht="15" hidden="false" customHeight="true" outlineLevel="0" collapsed="false">
      <c r="A3802" s="1" t="n">
        <v>2</v>
      </c>
      <c r="B3802" s="75" t="n">
        <v>46218</v>
      </c>
      <c r="C3802" s="1" t="n">
        <v>11</v>
      </c>
      <c r="D3802" s="1" t="s">
        <v>2482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4280</v>
      </c>
      <c r="N3802" s="1" t="n">
        <v>16</v>
      </c>
      <c r="O3802" s="1" t="n">
        <v>214.24</v>
      </c>
      <c r="P3802" s="1" t="s">
        <v>2455</v>
      </c>
    </row>
    <row r="3803" customFormat="false" ht="15" hidden="false" customHeight="true" outlineLevel="0" collapsed="false">
      <c r="A3803" s="1" t="n">
        <v>2</v>
      </c>
      <c r="B3803" s="75" t="n">
        <v>46218</v>
      </c>
      <c r="C3803" s="1" t="n">
        <v>11</v>
      </c>
      <c r="D3803" s="1" t="s">
        <v>2482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4281</v>
      </c>
      <c r="N3803" s="1" t="n">
        <v>10</v>
      </c>
      <c r="O3803" s="1" t="n">
        <v>133.9</v>
      </c>
      <c r="P3803" s="1" t="s">
        <v>2455</v>
      </c>
    </row>
    <row r="3804" customFormat="false" ht="15" hidden="false" customHeight="true" outlineLevel="0" collapsed="false">
      <c r="A3804" s="1" t="n">
        <v>2</v>
      </c>
      <c r="B3804" s="75" t="n">
        <v>46218</v>
      </c>
      <c r="C3804" s="1" t="n">
        <v>11</v>
      </c>
      <c r="D3804" s="1" t="s">
        <v>2482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4282</v>
      </c>
      <c r="N3804" s="1" t="n">
        <v>27</v>
      </c>
      <c r="O3804" s="1" t="n">
        <v>215.72</v>
      </c>
      <c r="P3804" s="1" t="s">
        <v>2455</v>
      </c>
    </row>
    <row r="3805" customFormat="false" ht="15" hidden="false" customHeight="true" outlineLevel="0" collapsed="false">
      <c r="A3805" s="1" t="n">
        <v>2</v>
      </c>
      <c r="B3805" s="75" t="n">
        <v>46218</v>
      </c>
      <c r="C3805" s="1" t="n">
        <v>11</v>
      </c>
      <c r="D3805" s="1" t="s">
        <v>2482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4283</v>
      </c>
      <c r="N3805" s="1" t="n">
        <v>72</v>
      </c>
      <c r="O3805" s="1" t="n">
        <v>61.05</v>
      </c>
      <c r="P3805" s="1" t="s">
        <v>2455</v>
      </c>
    </row>
    <row r="3806" customFormat="false" ht="15" hidden="false" customHeight="true" outlineLevel="0" collapsed="false">
      <c r="A3806" s="1" t="n">
        <v>2</v>
      </c>
      <c r="B3806" s="75" t="n">
        <v>46218</v>
      </c>
      <c r="C3806" s="1" t="n">
        <v>11</v>
      </c>
      <c r="D3806" s="1" t="s">
        <v>2482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4284</v>
      </c>
      <c r="N3806" s="1" t="n">
        <v>6</v>
      </c>
      <c r="O3806" s="1" t="n">
        <v>81.9</v>
      </c>
      <c r="P3806" s="1" t="s">
        <v>2455</v>
      </c>
    </row>
    <row r="3807" customFormat="false" ht="15" hidden="false" customHeight="true" outlineLevel="0" collapsed="false">
      <c r="A3807" s="1" t="n">
        <v>2</v>
      </c>
      <c r="B3807" s="75" t="n">
        <v>46218</v>
      </c>
      <c r="C3807" s="1" t="n">
        <v>11</v>
      </c>
      <c r="D3807" s="1" t="s">
        <v>2482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4285</v>
      </c>
      <c r="N3807" s="1" t="n">
        <v>6</v>
      </c>
      <c r="O3807" s="1" t="n">
        <v>54.3</v>
      </c>
      <c r="P3807" s="1" t="s">
        <v>2455</v>
      </c>
    </row>
    <row r="3808" customFormat="false" ht="15" hidden="false" customHeight="true" outlineLevel="0" collapsed="false">
      <c r="A3808" s="1" t="n">
        <v>2</v>
      </c>
      <c r="B3808" s="75" t="n">
        <v>46218</v>
      </c>
      <c r="C3808" s="1" t="n">
        <v>11</v>
      </c>
      <c r="D3808" s="1" t="s">
        <v>2482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4286</v>
      </c>
      <c r="N3808" s="1" t="n">
        <v>6</v>
      </c>
      <c r="O3808" s="1" t="n">
        <v>69.9</v>
      </c>
      <c r="P3808" s="1" t="s">
        <v>2455</v>
      </c>
    </row>
    <row r="3809" customFormat="false" ht="15" hidden="false" customHeight="true" outlineLevel="0" collapsed="false">
      <c r="A3809" s="1" t="n">
        <v>2</v>
      </c>
      <c r="B3809" s="75" t="n">
        <v>46218</v>
      </c>
      <c r="C3809" s="1" t="n">
        <v>11</v>
      </c>
      <c r="D3809" s="1" t="s">
        <v>2482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4287</v>
      </c>
      <c r="N3809" s="1" t="n">
        <v>24</v>
      </c>
      <c r="O3809" s="1" t="n">
        <v>83.75</v>
      </c>
      <c r="P3809" s="1" t="s">
        <v>2455</v>
      </c>
    </row>
    <row r="3810" customFormat="false" ht="15" hidden="false" customHeight="true" outlineLevel="0" collapsed="false">
      <c r="A3810" s="1" t="n">
        <v>2</v>
      </c>
      <c r="B3810" s="75" t="n">
        <v>46218</v>
      </c>
      <c r="C3810" s="1" t="n">
        <v>11</v>
      </c>
      <c r="D3810" s="1" t="s">
        <v>2482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4288</v>
      </c>
      <c r="N3810" s="1" t="n">
        <v>10</v>
      </c>
      <c r="O3810" s="1" t="n">
        <v>133.9</v>
      </c>
      <c r="P3810" s="1" t="s">
        <v>2455</v>
      </c>
    </row>
    <row r="3811" customFormat="false" ht="15" hidden="false" customHeight="true" outlineLevel="0" collapsed="false">
      <c r="A3811" s="1" t="n">
        <v>2</v>
      </c>
      <c r="B3811" s="75" t="n">
        <v>46218</v>
      </c>
      <c r="C3811" s="1" t="n">
        <v>11</v>
      </c>
      <c r="D3811" s="1" t="s">
        <v>2482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4289</v>
      </c>
      <c r="N3811" s="1" t="n">
        <v>16</v>
      </c>
      <c r="O3811" s="1" t="n">
        <v>174.24</v>
      </c>
      <c r="P3811" s="1" t="s">
        <v>2455</v>
      </c>
    </row>
    <row r="3812" customFormat="false" ht="15" hidden="false" customHeight="true" outlineLevel="0" collapsed="false">
      <c r="A3812" s="1" t="n">
        <v>2</v>
      </c>
      <c r="B3812" s="75" t="n">
        <v>46218</v>
      </c>
      <c r="C3812" s="1" t="n">
        <v>11</v>
      </c>
      <c r="D3812" s="1" t="s">
        <v>2482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4290</v>
      </c>
      <c r="N3812" s="1" t="n">
        <v>6</v>
      </c>
      <c r="O3812" s="1" t="n">
        <v>81.9</v>
      </c>
      <c r="P3812" s="1" t="s">
        <v>2455</v>
      </c>
    </row>
    <row r="3813" customFormat="false" ht="15" hidden="false" customHeight="true" outlineLevel="0" collapsed="false">
      <c r="A3813" s="1" t="n">
        <v>2</v>
      </c>
      <c r="B3813" s="75" t="n">
        <v>46218</v>
      </c>
      <c r="C3813" s="1" t="n">
        <v>11</v>
      </c>
      <c r="D3813" s="1" t="s">
        <v>2482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4291</v>
      </c>
      <c r="N3813" s="1" t="n">
        <v>6</v>
      </c>
      <c r="O3813" s="1" t="n">
        <v>49.74</v>
      </c>
      <c r="P3813" s="1" t="s">
        <v>2455</v>
      </c>
    </row>
    <row r="3814" customFormat="false" ht="15" hidden="false" customHeight="true" outlineLevel="0" collapsed="false">
      <c r="A3814" s="1" t="n">
        <v>2</v>
      </c>
      <c r="B3814" s="75" t="n">
        <v>46218</v>
      </c>
      <c r="C3814" s="1" t="n">
        <v>11</v>
      </c>
      <c r="D3814" s="1" t="s">
        <v>2482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4292</v>
      </c>
      <c r="N3814" s="1" t="n">
        <v>6</v>
      </c>
      <c r="O3814" s="1" t="n">
        <v>49.74</v>
      </c>
      <c r="P3814" s="1" t="s">
        <v>2455</v>
      </c>
    </row>
    <row r="3815" customFormat="false" ht="15" hidden="false" customHeight="true" outlineLevel="0" collapsed="false">
      <c r="A3815" s="1" t="n">
        <v>2</v>
      </c>
      <c r="B3815" s="75" t="n">
        <v>46218</v>
      </c>
      <c r="C3815" s="1" t="n">
        <v>11</v>
      </c>
      <c r="D3815" s="1" t="s">
        <v>2482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4293</v>
      </c>
      <c r="N3815" s="1" t="n">
        <v>6</v>
      </c>
      <c r="O3815" s="1" t="n">
        <v>49.74</v>
      </c>
      <c r="P3815" s="1" t="s">
        <v>2455</v>
      </c>
    </row>
    <row r="3816" customFormat="false" ht="15" hidden="false" customHeight="true" outlineLevel="0" collapsed="false">
      <c r="A3816" s="1" t="n">
        <v>2</v>
      </c>
      <c r="B3816" s="75" t="n">
        <v>46218</v>
      </c>
      <c r="C3816" s="1" t="n">
        <v>11</v>
      </c>
      <c r="D3816" s="1" t="s">
        <v>2482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3777</v>
      </c>
      <c r="N3816" s="1" t="n">
        <v>81</v>
      </c>
      <c r="O3816" s="1" t="n">
        <v>242.19</v>
      </c>
      <c r="P3816" s="1" t="s">
        <v>2455</v>
      </c>
    </row>
    <row r="3817" customFormat="false" ht="15" hidden="false" customHeight="true" outlineLevel="0" collapsed="false">
      <c r="A3817" s="1" t="n">
        <v>2</v>
      </c>
      <c r="B3817" s="75" t="n">
        <v>46218</v>
      </c>
      <c r="C3817" s="1" t="n">
        <v>11</v>
      </c>
      <c r="D3817" s="1" t="s">
        <v>2482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4294</v>
      </c>
      <c r="N3817" s="1" t="n">
        <v>32</v>
      </c>
      <c r="O3817" s="1" t="n">
        <v>193.61</v>
      </c>
      <c r="P3817" s="1" t="s">
        <v>2455</v>
      </c>
    </row>
    <row r="3818" customFormat="false" ht="15" hidden="false" customHeight="true" outlineLevel="0" collapsed="false">
      <c r="A3818" s="1" t="n">
        <v>2</v>
      </c>
      <c r="B3818" s="75" t="n">
        <v>46218</v>
      </c>
      <c r="C3818" s="1" t="n">
        <v>11</v>
      </c>
      <c r="D3818" s="1" t="s">
        <v>2482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4295</v>
      </c>
      <c r="N3818" s="1" t="n">
        <v>32</v>
      </c>
      <c r="O3818" s="1" t="n">
        <v>193.61</v>
      </c>
      <c r="P3818" s="1" t="s">
        <v>2455</v>
      </c>
    </row>
    <row r="3819" customFormat="false" ht="15" hidden="false" customHeight="true" outlineLevel="0" collapsed="false">
      <c r="A3819" s="1" t="n">
        <v>2</v>
      </c>
      <c r="B3819" s="75" t="n">
        <v>46218</v>
      </c>
      <c r="C3819" s="1" t="n">
        <v>11</v>
      </c>
      <c r="D3819" s="1" t="s">
        <v>2482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3778</v>
      </c>
      <c r="N3819" s="1" t="n">
        <v>81</v>
      </c>
      <c r="O3819" s="1" t="n">
        <v>242.19</v>
      </c>
      <c r="P3819" s="1" t="s">
        <v>2455</v>
      </c>
    </row>
    <row r="3820" customFormat="false" ht="15" hidden="false" customHeight="true" outlineLevel="0" collapsed="false">
      <c r="A3820" s="1" t="n">
        <v>2</v>
      </c>
      <c r="B3820" s="75" t="n">
        <v>46218</v>
      </c>
      <c r="C3820" s="1" t="n">
        <v>11</v>
      </c>
      <c r="D3820" s="1" t="s">
        <v>2482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3779</v>
      </c>
      <c r="N3820" s="1" t="n">
        <v>81</v>
      </c>
      <c r="O3820" s="1" t="n">
        <v>242.19</v>
      </c>
      <c r="P3820" s="1" t="s">
        <v>2455</v>
      </c>
    </row>
    <row r="3821" customFormat="false" ht="15" hidden="false" customHeight="true" outlineLevel="0" collapsed="false">
      <c r="A3821" s="1" t="n">
        <v>2</v>
      </c>
      <c r="B3821" s="75" t="n">
        <v>46218</v>
      </c>
      <c r="C3821" s="1" t="n">
        <v>11</v>
      </c>
      <c r="D3821" s="1" t="s">
        <v>2482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4296</v>
      </c>
      <c r="N3821" s="1" t="n">
        <v>32</v>
      </c>
      <c r="O3821" s="1" t="n">
        <v>193.61</v>
      </c>
      <c r="P3821" s="1" t="s">
        <v>2455</v>
      </c>
    </row>
    <row r="3822" customFormat="false" ht="15" hidden="false" customHeight="true" outlineLevel="0" collapsed="false">
      <c r="A3822" s="1" t="n">
        <v>2</v>
      </c>
      <c r="B3822" s="75" t="n">
        <v>46218</v>
      </c>
      <c r="C3822" s="1" t="n">
        <v>11</v>
      </c>
      <c r="D3822" s="1" t="s">
        <v>2482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4296</v>
      </c>
      <c r="N3822" s="1" t="n">
        <v>32</v>
      </c>
      <c r="O3822" s="1" t="n">
        <v>193.61</v>
      </c>
      <c r="P3822" s="1" t="s">
        <v>2455</v>
      </c>
    </row>
    <row r="3823" customFormat="false" ht="15" hidden="false" customHeight="true" outlineLevel="0" collapsed="false">
      <c r="A3823" s="1" t="n">
        <v>2</v>
      </c>
      <c r="B3823" s="75" t="n">
        <v>46218</v>
      </c>
      <c r="C3823" s="1" t="n">
        <v>11</v>
      </c>
      <c r="D3823" s="1" t="s">
        <v>2482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3779</v>
      </c>
      <c r="N3823" s="1" t="n">
        <v>81</v>
      </c>
      <c r="O3823" s="1" t="n">
        <v>242.19</v>
      </c>
      <c r="P3823" s="1" t="s">
        <v>2455</v>
      </c>
    </row>
    <row r="3824" customFormat="false" ht="15" hidden="false" customHeight="true" outlineLevel="0" collapsed="false">
      <c r="A3824" s="1" t="n">
        <v>2</v>
      </c>
      <c r="B3824" s="75" t="n">
        <v>46218</v>
      </c>
      <c r="C3824" s="1" t="n">
        <v>11</v>
      </c>
      <c r="D3824" s="1" t="s">
        <v>2482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4297</v>
      </c>
      <c r="N3824" s="1" t="n">
        <v>12</v>
      </c>
      <c r="O3824" s="1" t="n">
        <v>125.05</v>
      </c>
      <c r="P3824" s="1" t="s">
        <v>2455</v>
      </c>
    </row>
    <row r="3825" customFormat="false" ht="15" hidden="false" customHeight="true" outlineLevel="0" collapsed="false">
      <c r="A3825" s="1" t="n">
        <v>2</v>
      </c>
      <c r="B3825" s="75" t="n">
        <v>46218</v>
      </c>
      <c r="C3825" s="1" t="n">
        <v>11</v>
      </c>
      <c r="D3825" s="1" t="s">
        <v>2482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4298</v>
      </c>
      <c r="N3825" s="1" t="n">
        <v>12</v>
      </c>
      <c r="O3825" s="1" t="n">
        <v>59.75</v>
      </c>
      <c r="P3825" s="1" t="s">
        <v>2455</v>
      </c>
    </row>
    <row r="3826" customFormat="false" ht="15" hidden="false" customHeight="true" outlineLevel="0" collapsed="false">
      <c r="A3826" s="1" t="n">
        <v>2</v>
      </c>
      <c r="B3826" s="75" t="n">
        <v>46218</v>
      </c>
      <c r="C3826" s="1" t="n">
        <v>11</v>
      </c>
      <c r="D3826" s="1" t="s">
        <v>2482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4299</v>
      </c>
      <c r="N3826" s="1" t="n">
        <v>84</v>
      </c>
      <c r="O3826" s="1" t="n">
        <v>110</v>
      </c>
      <c r="P3826" s="1" t="s">
        <v>2455</v>
      </c>
    </row>
    <row r="3827" customFormat="false" ht="15" hidden="false" customHeight="true" outlineLevel="0" collapsed="false">
      <c r="A3827" s="1" t="n">
        <v>2</v>
      </c>
      <c r="B3827" s="75" t="n">
        <v>46218</v>
      </c>
      <c r="C3827" s="1" t="n">
        <v>11</v>
      </c>
      <c r="D3827" s="1" t="s">
        <v>2482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4300</v>
      </c>
      <c r="N3827" s="1" t="n">
        <v>24</v>
      </c>
      <c r="O3827" s="1" t="n">
        <v>221.18</v>
      </c>
      <c r="P3827" s="1" t="s">
        <v>2455</v>
      </c>
    </row>
    <row r="3828" customFormat="false" ht="15" hidden="false" customHeight="true" outlineLevel="0" collapsed="false">
      <c r="A3828" s="1" t="n">
        <v>2</v>
      </c>
      <c r="B3828" s="75" t="n">
        <v>46218</v>
      </c>
      <c r="C3828" s="1" t="n">
        <v>11</v>
      </c>
      <c r="D3828" s="1" t="s">
        <v>2482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4301</v>
      </c>
      <c r="N3828" s="1" t="n">
        <v>24</v>
      </c>
      <c r="O3828" s="1" t="n">
        <v>221.18</v>
      </c>
      <c r="P3828" s="1" t="s">
        <v>2455</v>
      </c>
    </row>
    <row r="3829" customFormat="false" ht="15" hidden="false" customHeight="true" outlineLevel="0" collapsed="false">
      <c r="A3829" s="1" t="n">
        <v>2</v>
      </c>
      <c r="B3829" s="75" t="n">
        <v>46218</v>
      </c>
      <c r="C3829" s="1" t="n">
        <v>11</v>
      </c>
      <c r="D3829" s="1" t="s">
        <v>2482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4302</v>
      </c>
      <c r="N3829" s="1" t="n">
        <v>24</v>
      </c>
      <c r="O3829" s="1" t="n">
        <v>221.18</v>
      </c>
      <c r="P3829" s="1" t="s">
        <v>2455</v>
      </c>
    </row>
    <row r="3830" customFormat="false" ht="15" hidden="false" customHeight="true" outlineLevel="0" collapsed="false">
      <c r="A3830" s="1" t="n">
        <v>2</v>
      </c>
      <c r="B3830" s="75" t="n">
        <v>46218</v>
      </c>
      <c r="C3830" s="1" t="n">
        <v>11</v>
      </c>
      <c r="D3830" s="1" t="s">
        <v>2482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4303</v>
      </c>
      <c r="N3830" s="1" t="n">
        <v>6</v>
      </c>
      <c r="O3830" s="1" t="n">
        <v>82.81</v>
      </c>
      <c r="P3830" s="1" t="s">
        <v>2455</v>
      </c>
    </row>
    <row r="3831" customFormat="false" ht="15" hidden="false" customHeight="true" outlineLevel="0" collapsed="false">
      <c r="A3831" s="1" t="n">
        <v>2</v>
      </c>
      <c r="B3831" s="75" t="n">
        <v>46218</v>
      </c>
      <c r="C3831" s="1" t="n">
        <v>11</v>
      </c>
      <c r="D3831" s="1" t="s">
        <v>2482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4304</v>
      </c>
      <c r="N3831" s="1" t="n">
        <v>6</v>
      </c>
      <c r="O3831" s="1" t="n">
        <v>68.97</v>
      </c>
      <c r="P3831" s="1" t="s">
        <v>2455</v>
      </c>
    </row>
    <row r="3832" customFormat="false" ht="15" hidden="false" customHeight="true" outlineLevel="0" collapsed="false">
      <c r="A3832" s="1" t="n">
        <v>2</v>
      </c>
      <c r="B3832" s="75" t="n">
        <v>46218</v>
      </c>
      <c r="C3832" s="1" t="n">
        <v>11</v>
      </c>
      <c r="D3832" s="1" t="s">
        <v>2482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4305</v>
      </c>
      <c r="N3832" s="1" t="n">
        <v>36</v>
      </c>
      <c r="O3832" s="1" t="n">
        <v>128.59</v>
      </c>
      <c r="P3832" s="1" t="s">
        <v>2455</v>
      </c>
    </row>
    <row r="3833" customFormat="false" ht="15" hidden="false" customHeight="true" outlineLevel="0" collapsed="false">
      <c r="A3833" s="1" t="n">
        <v>2</v>
      </c>
      <c r="B3833" s="75" t="n">
        <v>46218</v>
      </c>
      <c r="C3833" s="1" t="n">
        <v>11</v>
      </c>
      <c r="D3833" s="1" t="s">
        <v>2482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4306</v>
      </c>
      <c r="N3833" s="1" t="n">
        <v>6</v>
      </c>
      <c r="O3833" s="1" t="n">
        <v>82.81</v>
      </c>
      <c r="P3833" s="1" t="s">
        <v>2455</v>
      </c>
    </row>
    <row r="3834" customFormat="false" ht="15" hidden="false" customHeight="true" outlineLevel="0" collapsed="false">
      <c r="A3834" s="1" t="n">
        <v>2</v>
      </c>
      <c r="B3834" s="75" t="n">
        <v>46218</v>
      </c>
      <c r="C3834" s="1" t="n">
        <v>11</v>
      </c>
      <c r="D3834" s="1" t="s">
        <v>2482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3283</v>
      </c>
      <c r="N3834" s="1" t="n">
        <v>24</v>
      </c>
      <c r="O3834" s="1" t="n">
        <v>165.6</v>
      </c>
      <c r="P3834" s="1" t="s">
        <v>2455</v>
      </c>
    </row>
    <row r="3835" customFormat="false" ht="15" hidden="false" customHeight="true" outlineLevel="0" collapsed="false">
      <c r="A3835" s="1" t="n">
        <v>2</v>
      </c>
      <c r="B3835" s="75" t="n">
        <v>46218</v>
      </c>
      <c r="C3835" s="1" t="n">
        <v>11</v>
      </c>
      <c r="D3835" s="1" t="s">
        <v>2482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3284</v>
      </c>
      <c r="N3835" s="1" t="n">
        <v>12</v>
      </c>
      <c r="O3835" s="1" t="n">
        <v>82.8</v>
      </c>
      <c r="P3835" s="1" t="s">
        <v>2455</v>
      </c>
    </row>
    <row r="3836" customFormat="false" ht="15" hidden="false" customHeight="true" outlineLevel="0" collapsed="false">
      <c r="A3836" s="1" t="n">
        <v>2</v>
      </c>
      <c r="B3836" s="75" t="n">
        <v>46218</v>
      </c>
      <c r="C3836" s="1" t="n">
        <v>11</v>
      </c>
      <c r="D3836" s="1" t="s">
        <v>2482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4307</v>
      </c>
      <c r="N3836" s="1" t="n">
        <v>12</v>
      </c>
      <c r="O3836" s="1" t="n">
        <v>150.19</v>
      </c>
      <c r="P3836" s="1" t="s">
        <v>2455</v>
      </c>
    </row>
    <row r="3837" customFormat="false" ht="15" hidden="false" customHeight="true" outlineLevel="0" collapsed="false">
      <c r="A3837" s="1" t="n">
        <v>2</v>
      </c>
      <c r="B3837" s="75" t="n">
        <v>46218</v>
      </c>
      <c r="C3837" s="1" t="n">
        <v>11</v>
      </c>
      <c r="D3837" s="1" t="s">
        <v>2482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4308</v>
      </c>
      <c r="N3837" s="1" t="n">
        <v>6</v>
      </c>
      <c r="O3837" s="1" t="n">
        <v>148.28</v>
      </c>
      <c r="P3837" s="1" t="s">
        <v>2455</v>
      </c>
    </row>
    <row r="3838" customFormat="false" ht="15" hidden="false" customHeight="true" outlineLevel="0" collapsed="false">
      <c r="A3838" s="1" t="n">
        <v>2</v>
      </c>
      <c r="B3838" s="75" t="n">
        <v>46218</v>
      </c>
      <c r="C3838" s="1" t="n">
        <v>11</v>
      </c>
      <c r="D3838" s="1" t="s">
        <v>2482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4309</v>
      </c>
      <c r="N3838" s="1" t="n">
        <v>36</v>
      </c>
      <c r="O3838" s="1" t="n">
        <v>128.59</v>
      </c>
      <c r="P3838" s="1" t="s">
        <v>2455</v>
      </c>
    </row>
    <row r="3839" customFormat="false" ht="15" hidden="false" customHeight="true" outlineLevel="0" collapsed="false">
      <c r="A3839" s="1" t="n">
        <v>2</v>
      </c>
      <c r="B3839" s="75" t="n">
        <v>46218</v>
      </c>
      <c r="C3839" s="1" t="n">
        <v>11</v>
      </c>
      <c r="D3839" s="1" t="s">
        <v>2482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2758</v>
      </c>
      <c r="N3839" s="1" t="n">
        <v>72</v>
      </c>
      <c r="O3839" s="1" t="n">
        <v>160.35</v>
      </c>
      <c r="P3839" s="1" t="s">
        <v>2455</v>
      </c>
    </row>
    <row r="3840" customFormat="false" ht="15" hidden="false" customHeight="true" outlineLevel="0" collapsed="false">
      <c r="A3840" s="1" t="n">
        <v>2</v>
      </c>
      <c r="B3840" s="75" t="n">
        <v>46218</v>
      </c>
      <c r="C3840" s="1" t="n">
        <v>11</v>
      </c>
      <c r="D3840" s="1" t="s">
        <v>2482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4310</v>
      </c>
      <c r="N3840" s="1" t="n">
        <v>72</v>
      </c>
      <c r="O3840" s="1" t="n">
        <v>160.35</v>
      </c>
      <c r="P3840" s="1" t="s">
        <v>2455</v>
      </c>
    </row>
    <row r="3841" customFormat="false" ht="15" hidden="false" customHeight="true" outlineLevel="0" collapsed="false">
      <c r="A3841" s="1" t="n">
        <v>2</v>
      </c>
      <c r="B3841" s="75" t="n">
        <v>46218</v>
      </c>
      <c r="C3841" s="1" t="n">
        <v>11</v>
      </c>
      <c r="D3841" s="1" t="s">
        <v>2482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2759</v>
      </c>
      <c r="N3841" s="1" t="n">
        <v>72</v>
      </c>
      <c r="O3841" s="1" t="n">
        <v>160.35</v>
      </c>
      <c r="P3841" s="1" t="s">
        <v>2455</v>
      </c>
    </row>
    <row r="3842" customFormat="false" ht="15" hidden="false" customHeight="true" outlineLevel="0" collapsed="false">
      <c r="A3842" s="1" t="n">
        <v>2</v>
      </c>
      <c r="B3842" s="75" t="n">
        <v>46218</v>
      </c>
      <c r="C3842" s="1" t="n">
        <v>11</v>
      </c>
      <c r="D3842" s="1" t="s">
        <v>2482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4311</v>
      </c>
      <c r="N3842" s="1" t="n">
        <v>72</v>
      </c>
      <c r="O3842" s="1" t="n">
        <v>160.35</v>
      </c>
      <c r="P3842" s="1" t="s">
        <v>2455</v>
      </c>
    </row>
    <row r="3843" customFormat="false" ht="15" hidden="false" customHeight="true" outlineLevel="0" collapsed="false">
      <c r="A3843" s="1" t="n">
        <v>2</v>
      </c>
      <c r="B3843" s="75" t="n">
        <v>46218</v>
      </c>
      <c r="C3843" s="1" t="n">
        <v>11</v>
      </c>
      <c r="D3843" s="1" t="s">
        <v>2482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4312</v>
      </c>
      <c r="N3843" s="1" t="n">
        <v>6</v>
      </c>
      <c r="O3843" s="1" t="n">
        <v>106.04</v>
      </c>
      <c r="P3843" s="1" t="s">
        <v>2455</v>
      </c>
    </row>
    <row r="3844" customFormat="false" ht="15" hidden="false" customHeight="true" outlineLevel="0" collapsed="false">
      <c r="A3844" s="1" t="n">
        <v>2</v>
      </c>
      <c r="B3844" s="75" t="n">
        <v>46218</v>
      </c>
      <c r="C3844" s="1" t="n">
        <v>11</v>
      </c>
      <c r="D3844" s="1" t="s">
        <v>2482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4313</v>
      </c>
      <c r="N3844" s="1" t="n">
        <v>12</v>
      </c>
      <c r="O3844" s="1" t="n">
        <v>107.26</v>
      </c>
      <c r="P3844" s="1" t="s">
        <v>2455</v>
      </c>
    </row>
    <row r="3845" customFormat="false" ht="15" hidden="false" customHeight="true" outlineLevel="0" collapsed="false">
      <c r="A3845" s="1" t="n">
        <v>2</v>
      </c>
      <c r="B3845" s="75" t="n">
        <v>46218</v>
      </c>
      <c r="C3845" s="1" t="n">
        <v>11</v>
      </c>
      <c r="D3845" s="1" t="s">
        <v>2482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4312</v>
      </c>
      <c r="N3845" s="1" t="n">
        <v>24</v>
      </c>
      <c r="O3845" s="1" t="n">
        <v>221.18</v>
      </c>
      <c r="P3845" s="1" t="s">
        <v>2455</v>
      </c>
    </row>
    <row r="3846" customFormat="false" ht="15" hidden="false" customHeight="true" outlineLevel="0" collapsed="false">
      <c r="A3846" s="1" t="n">
        <v>2</v>
      </c>
      <c r="B3846" s="75" t="n">
        <v>46218</v>
      </c>
      <c r="C3846" s="1" t="n">
        <v>11</v>
      </c>
      <c r="D3846" s="1" t="s">
        <v>2482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4312</v>
      </c>
      <c r="N3846" s="1" t="n">
        <v>6</v>
      </c>
      <c r="O3846" s="1" t="n">
        <v>106.04</v>
      </c>
      <c r="P3846" s="1" t="s">
        <v>2455</v>
      </c>
    </row>
    <row r="3847" customFormat="false" ht="15" hidden="false" customHeight="true" outlineLevel="0" collapsed="false">
      <c r="A3847" s="1" t="n">
        <v>2</v>
      </c>
      <c r="B3847" s="75" t="n">
        <v>46218</v>
      </c>
      <c r="C3847" s="1" t="n">
        <v>11</v>
      </c>
      <c r="D3847" s="1" t="s">
        <v>2482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4314</v>
      </c>
      <c r="N3847" s="1" t="n">
        <v>3</v>
      </c>
      <c r="O3847" s="1" t="n">
        <v>16.28</v>
      </c>
      <c r="P3847" s="1" t="s">
        <v>2455</v>
      </c>
    </row>
    <row r="3848" customFormat="false" ht="15" hidden="false" customHeight="true" outlineLevel="0" collapsed="false">
      <c r="A3848" s="1" t="n">
        <v>2</v>
      </c>
      <c r="B3848" s="75" t="n">
        <v>46218</v>
      </c>
      <c r="C3848" s="1" t="n">
        <v>11</v>
      </c>
      <c r="D3848" s="1" t="s">
        <v>2482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4314</v>
      </c>
      <c r="N3848" s="1" t="n">
        <v>6</v>
      </c>
      <c r="O3848" s="1" t="n">
        <v>27.78</v>
      </c>
      <c r="P3848" s="1" t="s">
        <v>2455</v>
      </c>
    </row>
    <row r="3849" customFormat="false" ht="15" hidden="false" customHeight="true" outlineLevel="0" collapsed="false">
      <c r="A3849" s="1" t="n">
        <v>2</v>
      </c>
      <c r="B3849" s="75" t="n">
        <v>46218</v>
      </c>
      <c r="C3849" s="1" t="n">
        <v>11</v>
      </c>
      <c r="D3849" s="1" t="s">
        <v>2482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4314</v>
      </c>
      <c r="N3849" s="1" t="n">
        <v>3</v>
      </c>
      <c r="O3849" s="1" t="n">
        <v>26.41</v>
      </c>
      <c r="P3849" s="1" t="s">
        <v>2455</v>
      </c>
    </row>
    <row r="3850" customFormat="false" ht="15" hidden="false" customHeight="true" outlineLevel="0" collapsed="false">
      <c r="A3850" s="1" t="n">
        <v>2</v>
      </c>
      <c r="B3850" s="75" t="n">
        <v>46218</v>
      </c>
      <c r="C3850" s="1" t="n">
        <v>11</v>
      </c>
      <c r="D3850" s="1" t="s">
        <v>2482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4315</v>
      </c>
      <c r="N3850" s="1" t="n">
        <v>2</v>
      </c>
      <c r="O3850" s="1" t="n">
        <v>27.91</v>
      </c>
      <c r="P3850" s="1" t="s">
        <v>2455</v>
      </c>
    </row>
    <row r="3851" customFormat="false" ht="15" hidden="false" customHeight="true" outlineLevel="0" collapsed="false">
      <c r="A3851" s="1" t="n">
        <v>2</v>
      </c>
      <c r="B3851" s="75" t="n">
        <v>46218</v>
      </c>
      <c r="C3851" s="1" t="n">
        <v>11</v>
      </c>
      <c r="D3851" s="1" t="s">
        <v>2482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4314</v>
      </c>
      <c r="N3851" s="1" t="n">
        <v>3</v>
      </c>
      <c r="O3851" s="1" t="n">
        <v>28.24</v>
      </c>
      <c r="P3851" s="1" t="s">
        <v>2455</v>
      </c>
    </row>
    <row r="3852" customFormat="false" ht="15" hidden="false" customHeight="true" outlineLevel="0" collapsed="false">
      <c r="A3852" s="1" t="n">
        <v>2</v>
      </c>
      <c r="B3852" s="75" t="n">
        <v>46218</v>
      </c>
      <c r="C3852" s="1" t="n">
        <v>11</v>
      </c>
      <c r="D3852" s="1" t="s">
        <v>2482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4316</v>
      </c>
      <c r="N3852" s="1" t="n">
        <v>12</v>
      </c>
      <c r="O3852" s="1" t="n">
        <v>110.59</v>
      </c>
      <c r="P3852" s="1" t="s">
        <v>2455</v>
      </c>
    </row>
    <row r="3853" customFormat="false" ht="15" hidden="false" customHeight="true" outlineLevel="0" collapsed="false">
      <c r="A3853" s="1" t="n">
        <v>2</v>
      </c>
      <c r="B3853" s="75" t="n">
        <v>46218</v>
      </c>
      <c r="C3853" s="1" t="n">
        <v>11</v>
      </c>
      <c r="D3853" s="1" t="s">
        <v>2482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4317</v>
      </c>
      <c r="N3853" s="1" t="n">
        <v>36</v>
      </c>
      <c r="O3853" s="1" t="n">
        <v>128.59</v>
      </c>
      <c r="P3853" s="1" t="s">
        <v>2455</v>
      </c>
    </row>
    <row r="3854" customFormat="false" ht="15" hidden="false" customHeight="true" outlineLevel="0" collapsed="false">
      <c r="A3854" s="1" t="n">
        <v>2</v>
      </c>
      <c r="B3854" s="75" t="n">
        <v>46218</v>
      </c>
      <c r="C3854" s="1" t="n">
        <v>11</v>
      </c>
      <c r="D3854" s="1" t="s">
        <v>2482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4318</v>
      </c>
      <c r="N3854" s="1" t="n">
        <v>24</v>
      </c>
      <c r="O3854" s="1" t="n">
        <v>221.18</v>
      </c>
      <c r="P3854" s="1" t="s">
        <v>2455</v>
      </c>
    </row>
    <row r="3855" customFormat="false" ht="15" hidden="false" customHeight="true" outlineLevel="0" collapsed="false">
      <c r="A3855" s="1" t="n">
        <v>2</v>
      </c>
      <c r="B3855" s="75" t="n">
        <v>46218</v>
      </c>
      <c r="C3855" s="1" t="n">
        <v>11</v>
      </c>
      <c r="D3855" s="1" t="s">
        <v>2482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4319</v>
      </c>
      <c r="N3855" s="1" t="n">
        <v>24</v>
      </c>
      <c r="O3855" s="1" t="n">
        <v>200.74</v>
      </c>
      <c r="P3855" s="1" t="s">
        <v>2455</v>
      </c>
    </row>
    <row r="3856" customFormat="false" ht="15" hidden="false" customHeight="true" outlineLevel="0" collapsed="false">
      <c r="A3856" s="1" t="n">
        <v>2</v>
      </c>
      <c r="B3856" s="75" t="n">
        <v>46218</v>
      </c>
      <c r="C3856" s="1" t="n">
        <v>11</v>
      </c>
      <c r="D3856" s="1" t="s">
        <v>2482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4320</v>
      </c>
      <c r="N3856" s="1" t="n">
        <v>3</v>
      </c>
      <c r="O3856" s="1" t="n">
        <v>37.28</v>
      </c>
      <c r="P3856" s="1" t="s">
        <v>2455</v>
      </c>
    </row>
    <row r="3857" customFormat="false" ht="15" hidden="false" customHeight="true" outlineLevel="0" collapsed="false">
      <c r="A3857" s="1" t="n">
        <v>2</v>
      </c>
      <c r="B3857" s="75" t="n">
        <v>46218</v>
      </c>
      <c r="C3857" s="1" t="n">
        <v>11</v>
      </c>
      <c r="D3857" s="1" t="s">
        <v>2482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4321</v>
      </c>
      <c r="N3857" s="1" t="n">
        <v>3</v>
      </c>
      <c r="O3857" s="1" t="n">
        <v>37.28</v>
      </c>
      <c r="P3857" s="1" t="s">
        <v>2455</v>
      </c>
    </row>
    <row r="3858" customFormat="false" ht="15" hidden="false" customHeight="true" outlineLevel="0" collapsed="false">
      <c r="A3858" s="1" t="n">
        <v>2</v>
      </c>
      <c r="B3858" s="75" t="n">
        <v>46218</v>
      </c>
      <c r="C3858" s="1" t="n">
        <v>11</v>
      </c>
      <c r="D3858" s="1" t="s">
        <v>2482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4322</v>
      </c>
      <c r="N3858" s="1" t="n">
        <v>3</v>
      </c>
      <c r="O3858" s="1" t="n">
        <v>37.28</v>
      </c>
      <c r="P3858" s="1" t="s">
        <v>2455</v>
      </c>
    </row>
    <row r="3859" customFormat="false" ht="15" hidden="false" customHeight="true" outlineLevel="0" collapsed="false">
      <c r="A3859" s="1" t="n">
        <v>2</v>
      </c>
      <c r="B3859" s="75" t="n">
        <v>46218</v>
      </c>
      <c r="C3859" s="1" t="n">
        <v>11</v>
      </c>
      <c r="D3859" s="1" t="s">
        <v>2482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4323</v>
      </c>
      <c r="N3859" s="1" t="n">
        <v>3</v>
      </c>
      <c r="O3859" s="1" t="n">
        <v>33.53</v>
      </c>
      <c r="P3859" s="1" t="s">
        <v>2455</v>
      </c>
    </row>
    <row r="3860" customFormat="false" ht="15" hidden="false" customHeight="true" outlineLevel="0" collapsed="false">
      <c r="A3860" s="1" t="n">
        <v>2</v>
      </c>
      <c r="B3860" s="75" t="n">
        <v>46218</v>
      </c>
      <c r="C3860" s="1" t="n">
        <v>11</v>
      </c>
      <c r="D3860" s="1" t="s">
        <v>2482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4324</v>
      </c>
      <c r="N3860" s="1" t="n">
        <v>48</v>
      </c>
      <c r="O3860" s="1" t="n">
        <v>112.33</v>
      </c>
      <c r="P3860" s="1" t="s">
        <v>2455</v>
      </c>
    </row>
    <row r="3861" customFormat="false" ht="15" hidden="false" customHeight="true" outlineLevel="0" collapsed="false">
      <c r="A3861" s="1" t="n">
        <v>2</v>
      </c>
      <c r="B3861" s="75" t="n">
        <v>46218</v>
      </c>
      <c r="C3861" s="1" t="n">
        <v>11</v>
      </c>
      <c r="D3861" s="1" t="s">
        <v>2482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4325</v>
      </c>
      <c r="N3861" s="1" t="n">
        <v>24</v>
      </c>
      <c r="O3861" s="1" t="n">
        <v>56.17</v>
      </c>
      <c r="P3861" s="1" t="s">
        <v>2455</v>
      </c>
    </row>
    <row r="3862" customFormat="false" ht="15" hidden="false" customHeight="true" outlineLevel="0" collapsed="false">
      <c r="A3862" s="1" t="n">
        <v>2</v>
      </c>
      <c r="B3862" s="75" t="n">
        <v>46219</v>
      </c>
      <c r="C3862" s="1" t="n">
        <v>11</v>
      </c>
      <c r="D3862" s="1" t="s">
        <v>2482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4326</v>
      </c>
      <c r="N3862" s="1" t="n">
        <v>120</v>
      </c>
      <c r="O3862" s="1" t="n">
        <v>455.7</v>
      </c>
      <c r="P3862" s="1" t="s">
        <v>2455</v>
      </c>
    </row>
    <row r="3863" customFormat="false" ht="15" hidden="false" customHeight="true" outlineLevel="0" collapsed="false">
      <c r="A3863" s="1" t="n">
        <v>2</v>
      </c>
      <c r="B3863" s="75" t="n">
        <v>46219</v>
      </c>
      <c r="C3863" s="1" t="n">
        <v>11</v>
      </c>
      <c r="D3863" s="1" t="s">
        <v>2482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3031</v>
      </c>
      <c r="N3863" s="1" t="n">
        <v>48</v>
      </c>
      <c r="O3863" s="1" t="n">
        <v>120</v>
      </c>
      <c r="P3863" s="1" t="s">
        <v>2455</v>
      </c>
    </row>
    <row r="3864" customFormat="false" ht="15" hidden="false" customHeight="true" outlineLevel="0" collapsed="false">
      <c r="A3864" s="1" t="n">
        <v>2</v>
      </c>
      <c r="B3864" s="75" t="n">
        <v>46219</v>
      </c>
      <c r="C3864" s="1" t="n">
        <v>11</v>
      </c>
      <c r="D3864" s="1" t="s">
        <v>2482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3678</v>
      </c>
      <c r="N3864" s="1" t="n">
        <v>90</v>
      </c>
      <c r="O3864" s="1" t="n">
        <v>335.7</v>
      </c>
      <c r="P3864" s="1" t="s">
        <v>2455</v>
      </c>
    </row>
    <row r="3865" customFormat="false" ht="15" hidden="false" customHeight="true" outlineLevel="0" collapsed="false">
      <c r="A3865" s="1" t="n">
        <v>2</v>
      </c>
      <c r="B3865" s="75" t="n">
        <v>46219</v>
      </c>
      <c r="C3865" s="1" t="n">
        <v>11</v>
      </c>
      <c r="D3865" s="1" t="s">
        <v>2482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3035</v>
      </c>
      <c r="N3865" s="1" t="n">
        <v>40</v>
      </c>
      <c r="O3865" s="1" t="n">
        <v>115</v>
      </c>
      <c r="P3865" s="1" t="s">
        <v>2455</v>
      </c>
    </row>
    <row r="3866" customFormat="false" ht="15" hidden="false" customHeight="true" outlineLevel="0" collapsed="false">
      <c r="A3866" s="1" t="n">
        <v>2</v>
      </c>
      <c r="B3866" s="75" t="n">
        <v>46219</v>
      </c>
      <c r="C3866" s="1" t="n">
        <v>11</v>
      </c>
      <c r="D3866" s="1" t="s">
        <v>2482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4327</v>
      </c>
      <c r="N3866" s="1" t="n">
        <v>30</v>
      </c>
      <c r="O3866" s="1" t="n">
        <v>115.9</v>
      </c>
      <c r="P3866" s="1" t="s">
        <v>2455</v>
      </c>
    </row>
    <row r="3867" customFormat="false" ht="15" hidden="false" customHeight="true" outlineLevel="0" collapsed="false">
      <c r="A3867" s="1" t="n">
        <v>2</v>
      </c>
      <c r="B3867" s="75" t="n">
        <v>46219</v>
      </c>
      <c r="C3867" s="1" t="n">
        <v>11</v>
      </c>
      <c r="D3867" s="1" t="s">
        <v>2482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4328</v>
      </c>
      <c r="N3867" s="1" t="n">
        <v>20</v>
      </c>
      <c r="O3867" s="1" t="n">
        <v>151.9</v>
      </c>
      <c r="P3867" s="1" t="s">
        <v>2455</v>
      </c>
    </row>
    <row r="3868" customFormat="false" ht="15" hidden="false" customHeight="true" outlineLevel="0" collapsed="false">
      <c r="A3868" s="1" t="n">
        <v>2</v>
      </c>
      <c r="B3868" s="75" t="n">
        <v>46219</v>
      </c>
      <c r="C3868" s="1" t="n">
        <v>11</v>
      </c>
      <c r="D3868" s="1" t="s">
        <v>2482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3038</v>
      </c>
      <c r="N3868" s="1" t="n">
        <v>40</v>
      </c>
      <c r="O3868" s="1" t="n">
        <v>207</v>
      </c>
      <c r="P3868" s="1" t="s">
        <v>2455</v>
      </c>
    </row>
    <row r="3869" customFormat="false" ht="15" hidden="false" customHeight="true" outlineLevel="0" collapsed="false">
      <c r="A3869" s="1" t="n">
        <v>2</v>
      </c>
      <c r="B3869" s="75" t="n">
        <v>46219</v>
      </c>
      <c r="C3869" s="1" t="n">
        <v>11</v>
      </c>
      <c r="D3869" s="1" t="s">
        <v>2482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2618</v>
      </c>
      <c r="N3869" s="1" t="n">
        <v>15</v>
      </c>
      <c r="O3869" s="1" t="n">
        <v>84</v>
      </c>
      <c r="P3869" s="1" t="s">
        <v>2455</v>
      </c>
    </row>
    <row r="3870" customFormat="false" ht="15" hidden="false" customHeight="true" outlineLevel="0" collapsed="false">
      <c r="A3870" s="1" t="n">
        <v>2</v>
      </c>
      <c r="B3870" s="75" t="n">
        <v>46219</v>
      </c>
      <c r="C3870" s="1" t="n">
        <v>11</v>
      </c>
      <c r="D3870" s="1" t="s">
        <v>2482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2459</v>
      </c>
      <c r="N3870" s="1" t="n">
        <v>50</v>
      </c>
      <c r="O3870" s="1" t="n">
        <v>449.5</v>
      </c>
      <c r="P3870" s="1" t="s">
        <v>2455</v>
      </c>
    </row>
    <row r="3871" customFormat="false" ht="15" hidden="false" customHeight="true" outlineLevel="0" collapsed="false">
      <c r="A3871" s="1" t="n">
        <v>2</v>
      </c>
      <c r="B3871" s="75" t="n">
        <v>46219</v>
      </c>
      <c r="C3871" s="1" t="n">
        <v>11</v>
      </c>
      <c r="D3871" s="1" t="s">
        <v>2482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2460</v>
      </c>
      <c r="N3871" s="1" t="n">
        <v>75</v>
      </c>
      <c r="O3871" s="1" t="n">
        <v>2467.5</v>
      </c>
      <c r="P3871" s="1" t="s">
        <v>2455</v>
      </c>
    </row>
    <row r="3872" customFormat="false" ht="15" hidden="false" customHeight="true" outlineLevel="0" collapsed="false">
      <c r="A3872" s="1" t="n">
        <v>2</v>
      </c>
      <c r="B3872" s="75" t="n">
        <v>46219</v>
      </c>
      <c r="C3872" s="1" t="n">
        <v>11</v>
      </c>
      <c r="D3872" s="1" t="s">
        <v>2482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2461</v>
      </c>
      <c r="N3872" s="1" t="n">
        <v>71</v>
      </c>
      <c r="O3872" s="1" t="n">
        <v>1625.9</v>
      </c>
      <c r="P3872" s="1" t="s">
        <v>2455</v>
      </c>
    </row>
    <row r="3873" customFormat="false" ht="15" hidden="false" customHeight="true" outlineLevel="0" collapsed="false">
      <c r="A3873" s="1" t="n">
        <v>2</v>
      </c>
      <c r="B3873" s="75" t="n">
        <v>46219</v>
      </c>
      <c r="C3873" s="1" t="n">
        <v>11</v>
      </c>
      <c r="D3873" s="1" t="s">
        <v>2482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2638</v>
      </c>
      <c r="N3873" s="1" t="n">
        <v>60</v>
      </c>
      <c r="O3873" s="1" t="n">
        <v>154.5</v>
      </c>
      <c r="P3873" s="1" t="s">
        <v>2455</v>
      </c>
    </row>
    <row r="3874" customFormat="false" ht="15" hidden="false" customHeight="true" outlineLevel="0" collapsed="false">
      <c r="A3874" s="1" t="n">
        <v>2</v>
      </c>
      <c r="B3874" s="75" t="n">
        <v>46219</v>
      </c>
      <c r="C3874" s="1" t="n">
        <v>11</v>
      </c>
      <c r="D3874" s="1" t="s">
        <v>2482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2639</v>
      </c>
      <c r="N3874" s="1" t="n">
        <v>24</v>
      </c>
      <c r="O3874" s="1" t="n">
        <v>75</v>
      </c>
      <c r="P3874" s="1" t="s">
        <v>2455</v>
      </c>
    </row>
    <row r="3875" customFormat="false" ht="15" hidden="false" customHeight="true" outlineLevel="0" collapsed="false">
      <c r="A3875" s="1" t="n">
        <v>2</v>
      </c>
      <c r="B3875" s="75" t="n">
        <v>46219</v>
      </c>
      <c r="C3875" s="1" t="n">
        <v>11</v>
      </c>
      <c r="D3875" s="1" t="s">
        <v>2482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4329</v>
      </c>
      <c r="N3875" s="1" t="n">
        <v>12</v>
      </c>
      <c r="O3875" s="1" t="n">
        <v>127.9</v>
      </c>
      <c r="P3875" s="1" t="s">
        <v>2455</v>
      </c>
    </row>
    <row r="3876" customFormat="false" ht="15" hidden="false" customHeight="true" outlineLevel="0" collapsed="false">
      <c r="A3876" s="1" t="n">
        <v>2</v>
      </c>
      <c r="B3876" s="75" t="n">
        <v>46219</v>
      </c>
      <c r="C3876" s="1" t="n">
        <v>11</v>
      </c>
      <c r="D3876" s="1" t="s">
        <v>2482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4330</v>
      </c>
      <c r="N3876" s="1" t="n">
        <v>48</v>
      </c>
      <c r="O3876" s="1" t="n">
        <v>371.8</v>
      </c>
      <c r="P3876" s="1" t="s">
        <v>2455</v>
      </c>
    </row>
    <row r="3877" customFormat="false" ht="15" hidden="false" customHeight="true" outlineLevel="0" collapsed="false">
      <c r="A3877" s="1" t="n">
        <v>2</v>
      </c>
      <c r="B3877" s="75" t="n">
        <v>46219</v>
      </c>
      <c r="C3877" s="1" t="n">
        <v>11</v>
      </c>
      <c r="D3877" s="1" t="s">
        <v>2482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2643</v>
      </c>
      <c r="N3877" s="1" t="n">
        <v>48</v>
      </c>
      <c r="O3877" s="1" t="n">
        <v>429.8</v>
      </c>
      <c r="P3877" s="1" t="s">
        <v>2455</v>
      </c>
    </row>
    <row r="3878" customFormat="false" ht="15" hidden="false" customHeight="true" outlineLevel="0" collapsed="false">
      <c r="A3878" s="1" t="n">
        <v>2</v>
      </c>
      <c r="B3878" s="75" t="n">
        <v>46219</v>
      </c>
      <c r="C3878" s="1" t="n">
        <v>11</v>
      </c>
      <c r="D3878" s="1" t="s">
        <v>2482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4331</v>
      </c>
      <c r="N3878" s="1" t="n">
        <v>48</v>
      </c>
      <c r="O3878" s="1" t="n">
        <v>429.8</v>
      </c>
      <c r="P3878" s="1" t="s">
        <v>2455</v>
      </c>
    </row>
    <row r="3879" customFormat="false" ht="15" hidden="false" customHeight="true" outlineLevel="0" collapsed="false">
      <c r="A3879" s="1" t="n">
        <v>2</v>
      </c>
      <c r="B3879" s="75" t="n">
        <v>46219</v>
      </c>
      <c r="C3879" s="1" t="n">
        <v>11</v>
      </c>
      <c r="D3879" s="1" t="s">
        <v>2482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4332</v>
      </c>
      <c r="N3879" s="1" t="n">
        <v>300</v>
      </c>
      <c r="O3879" s="1" t="n">
        <v>809</v>
      </c>
      <c r="P3879" s="1" t="s">
        <v>2455</v>
      </c>
    </row>
    <row r="3880" customFormat="false" ht="15" hidden="false" customHeight="true" outlineLevel="0" collapsed="false">
      <c r="A3880" s="1" t="n">
        <v>2</v>
      </c>
      <c r="B3880" s="75" t="n">
        <v>46219</v>
      </c>
      <c r="C3880" s="1" t="n">
        <v>11</v>
      </c>
      <c r="D3880" s="1" t="s">
        <v>2482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4333</v>
      </c>
      <c r="N3880" s="1" t="n">
        <v>6</v>
      </c>
      <c r="O3880" s="1" t="n">
        <v>187.9</v>
      </c>
      <c r="P3880" s="1" t="s">
        <v>2455</v>
      </c>
    </row>
    <row r="3881" customFormat="false" ht="15" hidden="false" customHeight="true" outlineLevel="0" collapsed="false">
      <c r="A3881" s="1" t="n">
        <v>2</v>
      </c>
      <c r="B3881" s="75" t="n">
        <v>46219</v>
      </c>
      <c r="C3881" s="1" t="n">
        <v>11</v>
      </c>
      <c r="D3881" s="1" t="s">
        <v>2482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4334</v>
      </c>
      <c r="N3881" s="1" t="n">
        <v>48</v>
      </c>
      <c r="O3881" s="1" t="n">
        <v>206</v>
      </c>
      <c r="P3881" s="1" t="s">
        <v>2455</v>
      </c>
    </row>
    <row r="3882" customFormat="false" ht="15" hidden="false" customHeight="true" outlineLevel="0" collapsed="false">
      <c r="A3882" s="1" t="n">
        <v>2</v>
      </c>
      <c r="B3882" s="75" t="n">
        <v>46219</v>
      </c>
      <c r="C3882" s="1" t="n">
        <v>11</v>
      </c>
      <c r="D3882" s="1" t="s">
        <v>2482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4335</v>
      </c>
      <c r="N3882" s="1" t="n">
        <v>6</v>
      </c>
      <c r="O3882" s="1" t="n">
        <v>187.9</v>
      </c>
      <c r="P3882" s="1" t="s">
        <v>2455</v>
      </c>
    </row>
    <row r="3883" customFormat="false" ht="15" hidden="false" customHeight="true" outlineLevel="0" collapsed="false">
      <c r="A3883" s="1" t="n">
        <v>2</v>
      </c>
      <c r="B3883" s="75" t="n">
        <v>46219</v>
      </c>
      <c r="C3883" s="1" t="n">
        <v>11</v>
      </c>
      <c r="D3883" s="1" t="s">
        <v>2482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4336</v>
      </c>
      <c r="N3883" s="1" t="n">
        <v>100</v>
      </c>
      <c r="O3883" s="1" t="n">
        <v>85.9</v>
      </c>
      <c r="P3883" s="1" t="s">
        <v>2455</v>
      </c>
    </row>
    <row r="3884" customFormat="false" ht="15" hidden="false" customHeight="true" outlineLevel="0" collapsed="false">
      <c r="A3884" s="1" t="n">
        <v>2</v>
      </c>
      <c r="B3884" s="75" t="n">
        <v>46219</v>
      </c>
      <c r="C3884" s="1" t="n">
        <v>11</v>
      </c>
      <c r="D3884" s="1" t="s">
        <v>2482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3135</v>
      </c>
      <c r="N3884" s="1" t="n">
        <v>24</v>
      </c>
      <c r="O3884" s="1" t="n">
        <v>155.8</v>
      </c>
      <c r="P3884" s="1" t="s">
        <v>2455</v>
      </c>
    </row>
    <row r="3885" customFormat="false" ht="15" hidden="false" customHeight="true" outlineLevel="0" collapsed="false">
      <c r="A3885" s="1" t="n">
        <v>2</v>
      </c>
      <c r="B3885" s="75" t="n">
        <v>46219</v>
      </c>
      <c r="C3885" s="1" t="n">
        <v>11</v>
      </c>
      <c r="D3885" s="1" t="s">
        <v>2482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4337</v>
      </c>
      <c r="N3885" s="1" t="n">
        <v>24</v>
      </c>
      <c r="O3885" s="1" t="n">
        <v>155.8</v>
      </c>
      <c r="P3885" s="1" t="s">
        <v>2455</v>
      </c>
    </row>
    <row r="3886" customFormat="false" ht="15" hidden="false" customHeight="true" outlineLevel="0" collapsed="false">
      <c r="A3886" s="1" t="n">
        <v>2</v>
      </c>
      <c r="B3886" s="75" t="n">
        <v>46219</v>
      </c>
      <c r="C3886" s="1" t="n">
        <v>11</v>
      </c>
      <c r="D3886" s="1" t="s">
        <v>2482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4338</v>
      </c>
      <c r="N3886" s="1" t="n">
        <v>24</v>
      </c>
      <c r="O3886" s="1" t="n">
        <v>62.2</v>
      </c>
      <c r="P3886" s="1" t="s">
        <v>2455</v>
      </c>
    </row>
    <row r="3887" customFormat="false" ht="15" hidden="false" customHeight="true" outlineLevel="0" collapsed="false">
      <c r="A3887" s="1" t="n">
        <v>2</v>
      </c>
      <c r="B3887" s="75" t="n">
        <v>46219</v>
      </c>
      <c r="C3887" s="1" t="n">
        <v>11</v>
      </c>
      <c r="D3887" s="1" t="s">
        <v>2482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3126</v>
      </c>
      <c r="N3887" s="1" t="n">
        <v>48</v>
      </c>
      <c r="O3887" s="1" t="n">
        <v>64.83</v>
      </c>
      <c r="P3887" s="1" t="s">
        <v>2455</v>
      </c>
    </row>
    <row r="3888" customFormat="false" ht="15" hidden="false" customHeight="true" outlineLevel="0" collapsed="false">
      <c r="A3888" s="1" t="n">
        <v>2</v>
      </c>
      <c r="B3888" s="75" t="n">
        <v>46219</v>
      </c>
      <c r="C3888" s="1" t="n">
        <v>11</v>
      </c>
      <c r="D3888" s="1" t="s">
        <v>2482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3024</v>
      </c>
      <c r="N3888" s="1" t="n">
        <v>20</v>
      </c>
      <c r="O3888" s="1" t="n">
        <v>119.43</v>
      </c>
      <c r="P3888" s="1" t="s">
        <v>2455</v>
      </c>
    </row>
    <row r="3889" customFormat="false" ht="15" hidden="false" customHeight="true" outlineLevel="0" collapsed="false">
      <c r="A3889" s="1" t="n">
        <v>2</v>
      </c>
      <c r="B3889" s="75" t="n">
        <v>46219</v>
      </c>
      <c r="C3889" s="1" t="n">
        <v>11</v>
      </c>
      <c r="D3889" s="1" t="s">
        <v>2482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2960</v>
      </c>
      <c r="N3889" s="1" t="n">
        <v>24</v>
      </c>
      <c r="O3889" s="1" t="n">
        <v>39</v>
      </c>
      <c r="P3889" s="1" t="s">
        <v>2455</v>
      </c>
    </row>
    <row r="3890" customFormat="false" ht="15" hidden="false" customHeight="true" outlineLevel="0" collapsed="false">
      <c r="A3890" s="1" t="n">
        <v>2</v>
      </c>
      <c r="B3890" s="75" t="n">
        <v>46219</v>
      </c>
      <c r="C3890" s="1" t="n">
        <v>11</v>
      </c>
      <c r="D3890" s="1" t="s">
        <v>2482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4339</v>
      </c>
      <c r="N3890" s="1" t="n">
        <v>36</v>
      </c>
      <c r="O3890" s="1" t="n">
        <v>50.04</v>
      </c>
      <c r="P3890" s="1" t="s">
        <v>2455</v>
      </c>
    </row>
    <row r="3891" customFormat="false" ht="15" hidden="false" customHeight="true" outlineLevel="0" collapsed="false">
      <c r="A3891" s="1" t="n">
        <v>2</v>
      </c>
      <c r="B3891" s="75" t="n">
        <v>46219</v>
      </c>
      <c r="C3891" s="1" t="n">
        <v>11</v>
      </c>
      <c r="D3891" s="1" t="s">
        <v>2482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4340</v>
      </c>
      <c r="N3891" s="1" t="n">
        <v>36</v>
      </c>
      <c r="O3891" s="1" t="n">
        <v>50.05</v>
      </c>
      <c r="P3891" s="1" t="s">
        <v>2455</v>
      </c>
    </row>
    <row r="3892" customFormat="false" ht="15" hidden="false" customHeight="true" outlineLevel="0" collapsed="false">
      <c r="A3892" s="1" t="n">
        <v>2</v>
      </c>
      <c r="B3892" s="75" t="n">
        <v>46219</v>
      </c>
      <c r="C3892" s="1" t="n">
        <v>11</v>
      </c>
      <c r="D3892" s="1" t="s">
        <v>2482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4341</v>
      </c>
      <c r="N3892" s="1" t="n">
        <v>40</v>
      </c>
      <c r="O3892" s="1" t="n">
        <v>62.8</v>
      </c>
      <c r="P3892" s="1" t="s">
        <v>2455</v>
      </c>
    </row>
    <row r="3893" customFormat="false" ht="15" hidden="false" customHeight="true" outlineLevel="0" collapsed="false">
      <c r="A3893" s="1" t="n">
        <v>2</v>
      </c>
      <c r="B3893" s="75" t="n">
        <v>46219</v>
      </c>
      <c r="C3893" s="1" t="n">
        <v>11</v>
      </c>
      <c r="D3893" s="1" t="s">
        <v>2482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2962</v>
      </c>
      <c r="N3893" s="1" t="n">
        <v>36</v>
      </c>
      <c r="O3893" s="1" t="n">
        <v>150.87</v>
      </c>
      <c r="P3893" s="1" t="s">
        <v>2455</v>
      </c>
    </row>
    <row r="3894" customFormat="false" ht="15" hidden="false" customHeight="true" outlineLevel="0" collapsed="false">
      <c r="A3894" s="1" t="n">
        <v>2</v>
      </c>
      <c r="B3894" s="75" t="n">
        <v>46219</v>
      </c>
      <c r="C3894" s="1" t="n">
        <v>11</v>
      </c>
      <c r="D3894" s="1" t="s">
        <v>2482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2963</v>
      </c>
      <c r="N3894" s="1" t="n">
        <v>20</v>
      </c>
      <c r="O3894" s="1" t="n">
        <v>68</v>
      </c>
      <c r="P3894" s="1" t="s">
        <v>2455</v>
      </c>
    </row>
    <row r="3895" customFormat="false" ht="15" hidden="false" customHeight="true" outlineLevel="0" collapsed="false">
      <c r="A3895" s="1" t="n">
        <v>2</v>
      </c>
      <c r="B3895" s="75" t="n">
        <v>46219</v>
      </c>
      <c r="C3895" s="1" t="n">
        <v>11</v>
      </c>
      <c r="D3895" s="1" t="s">
        <v>2482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4342</v>
      </c>
      <c r="N3895" s="1" t="n">
        <v>36</v>
      </c>
      <c r="O3895" s="1" t="n">
        <v>50.04</v>
      </c>
      <c r="P3895" s="1" t="s">
        <v>2455</v>
      </c>
    </row>
    <row r="3896" customFormat="false" ht="15" hidden="false" customHeight="true" outlineLevel="0" collapsed="false">
      <c r="A3896" s="1" t="n">
        <v>2</v>
      </c>
      <c r="B3896" s="75" t="n">
        <v>46219</v>
      </c>
      <c r="C3896" s="1" t="n">
        <v>11</v>
      </c>
      <c r="D3896" s="1" t="s">
        <v>2482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4343</v>
      </c>
      <c r="N3896" s="1" t="n">
        <v>108</v>
      </c>
      <c r="O3896" s="1" t="n">
        <v>150.12</v>
      </c>
      <c r="P3896" s="1" t="s">
        <v>2455</v>
      </c>
    </row>
    <row r="3897" customFormat="false" ht="15" hidden="false" customHeight="true" outlineLevel="0" collapsed="false">
      <c r="A3897" s="1" t="n">
        <v>2</v>
      </c>
      <c r="B3897" s="75" t="n">
        <v>46219</v>
      </c>
      <c r="C3897" s="1" t="n">
        <v>11</v>
      </c>
      <c r="D3897" s="1" t="s">
        <v>2482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4344</v>
      </c>
      <c r="N3897" s="1" t="n">
        <v>108</v>
      </c>
      <c r="O3897" s="1" t="n">
        <v>150.12</v>
      </c>
      <c r="P3897" s="1" t="s">
        <v>2455</v>
      </c>
    </row>
    <row r="3898" customFormat="false" ht="15" hidden="false" customHeight="true" outlineLevel="0" collapsed="false">
      <c r="A3898" s="1" t="n">
        <v>2</v>
      </c>
      <c r="B3898" s="75" t="n">
        <v>46219</v>
      </c>
      <c r="C3898" s="1" t="n">
        <v>11</v>
      </c>
      <c r="D3898" s="1" t="s">
        <v>2482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4345</v>
      </c>
      <c r="N3898" s="1" t="n">
        <v>20</v>
      </c>
      <c r="O3898" s="1" t="n">
        <v>93.04</v>
      </c>
      <c r="P3898" s="1" t="s">
        <v>2455</v>
      </c>
    </row>
    <row r="3899" customFormat="false" ht="15" hidden="false" customHeight="true" outlineLevel="0" collapsed="false">
      <c r="A3899" s="1" t="n">
        <v>2</v>
      </c>
      <c r="B3899" s="75" t="n">
        <v>46219</v>
      </c>
      <c r="C3899" s="1" t="n">
        <v>11</v>
      </c>
      <c r="D3899" s="1" t="s">
        <v>2482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2964</v>
      </c>
      <c r="N3899" s="1" t="n">
        <v>36</v>
      </c>
      <c r="O3899" s="1" t="n">
        <v>150.87</v>
      </c>
      <c r="P3899" s="1" t="s">
        <v>2455</v>
      </c>
    </row>
    <row r="3900" customFormat="false" ht="15" hidden="false" customHeight="true" outlineLevel="0" collapsed="false">
      <c r="A3900" s="1" t="n">
        <v>2</v>
      </c>
      <c r="B3900" s="75" t="n">
        <v>46219</v>
      </c>
      <c r="C3900" s="1" t="n">
        <v>11</v>
      </c>
      <c r="D3900" s="1" t="s">
        <v>2482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2965</v>
      </c>
      <c r="N3900" s="1" t="n">
        <v>36</v>
      </c>
      <c r="O3900" s="1" t="n">
        <v>150.87</v>
      </c>
      <c r="P3900" s="1" t="s">
        <v>2455</v>
      </c>
    </row>
    <row r="3901" customFormat="false" ht="15" hidden="false" customHeight="true" outlineLevel="0" collapsed="false">
      <c r="A3901" s="1" t="n">
        <v>2</v>
      </c>
      <c r="B3901" s="75" t="n">
        <v>46219</v>
      </c>
      <c r="C3901" s="1" t="n">
        <v>11</v>
      </c>
      <c r="D3901" s="1" t="s">
        <v>2482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4346</v>
      </c>
      <c r="N3901" s="1" t="n">
        <v>108</v>
      </c>
      <c r="O3901" s="1" t="n">
        <v>150.15</v>
      </c>
      <c r="P3901" s="1" t="s">
        <v>2455</v>
      </c>
    </row>
    <row r="3902" customFormat="false" ht="15" hidden="false" customHeight="true" outlineLevel="0" collapsed="false">
      <c r="A3902" s="1" t="n">
        <v>2</v>
      </c>
      <c r="B3902" s="75" t="n">
        <v>46219</v>
      </c>
      <c r="C3902" s="1" t="n">
        <v>11</v>
      </c>
      <c r="D3902" s="1" t="s">
        <v>2482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4347</v>
      </c>
      <c r="N3902" s="1" t="n">
        <v>108</v>
      </c>
      <c r="O3902" s="1" t="n">
        <v>150.12</v>
      </c>
      <c r="P3902" s="1" t="s">
        <v>2455</v>
      </c>
    </row>
    <row r="3903" customFormat="false" ht="15" hidden="false" customHeight="true" outlineLevel="0" collapsed="false">
      <c r="A3903" s="1" t="n">
        <v>2</v>
      </c>
      <c r="B3903" s="75" t="n">
        <v>46219</v>
      </c>
      <c r="C3903" s="1" t="n">
        <v>11</v>
      </c>
      <c r="D3903" s="1" t="s">
        <v>2482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4348</v>
      </c>
      <c r="N3903" s="1" t="n">
        <v>40</v>
      </c>
      <c r="O3903" s="1" t="n">
        <v>62.8</v>
      </c>
      <c r="P3903" s="1" t="s">
        <v>2455</v>
      </c>
    </row>
    <row r="3904" customFormat="false" ht="15" hidden="false" customHeight="true" outlineLevel="0" collapsed="false">
      <c r="A3904" s="1" t="n">
        <v>2</v>
      </c>
      <c r="B3904" s="75" t="n">
        <v>46219</v>
      </c>
      <c r="C3904" s="1" t="n">
        <v>11</v>
      </c>
      <c r="D3904" s="1" t="s">
        <v>2482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4349</v>
      </c>
      <c r="N3904" s="1" t="n">
        <v>40</v>
      </c>
      <c r="O3904" s="1" t="n">
        <v>62.8</v>
      </c>
      <c r="P3904" s="1" t="s">
        <v>2455</v>
      </c>
    </row>
    <row r="3905" customFormat="false" ht="15" hidden="false" customHeight="true" outlineLevel="0" collapsed="false">
      <c r="A3905" s="1" t="n">
        <v>2</v>
      </c>
      <c r="B3905" s="75" t="n">
        <v>46219</v>
      </c>
      <c r="C3905" s="1" t="n">
        <v>11</v>
      </c>
      <c r="D3905" s="1" t="s">
        <v>2482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4350</v>
      </c>
      <c r="N3905" s="1" t="n">
        <v>40</v>
      </c>
      <c r="O3905" s="1" t="n">
        <v>62.8</v>
      </c>
      <c r="P3905" s="1" t="s">
        <v>2455</v>
      </c>
    </row>
    <row r="3906" customFormat="false" ht="15" hidden="false" customHeight="true" outlineLevel="0" collapsed="false">
      <c r="A3906" s="1" t="n">
        <v>2</v>
      </c>
      <c r="B3906" s="75" t="n">
        <v>46219</v>
      </c>
      <c r="C3906" s="1" t="n">
        <v>11</v>
      </c>
      <c r="D3906" s="1" t="s">
        <v>2482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4351</v>
      </c>
      <c r="N3906" s="1" t="n">
        <v>36</v>
      </c>
      <c r="O3906" s="1" t="n">
        <v>50.19</v>
      </c>
      <c r="P3906" s="1" t="s">
        <v>2455</v>
      </c>
    </row>
    <row r="3907" customFormat="false" ht="15" hidden="false" customHeight="true" outlineLevel="0" collapsed="false">
      <c r="A3907" s="1" t="n">
        <v>2</v>
      </c>
      <c r="B3907" s="75" t="n">
        <v>46219</v>
      </c>
      <c r="C3907" s="1" t="n">
        <v>11</v>
      </c>
      <c r="D3907" s="1" t="s">
        <v>2482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4352</v>
      </c>
      <c r="N3907" s="1" t="n">
        <v>20</v>
      </c>
      <c r="O3907" s="1" t="n">
        <v>68</v>
      </c>
      <c r="P3907" s="1" t="s">
        <v>2455</v>
      </c>
    </row>
    <row r="3908" customFormat="false" ht="15" hidden="false" customHeight="true" outlineLevel="0" collapsed="false">
      <c r="A3908" s="1" t="n">
        <v>2</v>
      </c>
      <c r="B3908" s="75" t="n">
        <v>46219</v>
      </c>
      <c r="C3908" s="1" t="n">
        <v>11</v>
      </c>
      <c r="D3908" s="1" t="s">
        <v>2482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4353</v>
      </c>
      <c r="N3908" s="1" t="n">
        <v>36</v>
      </c>
      <c r="O3908" s="1" t="n">
        <v>50.05</v>
      </c>
      <c r="P3908" s="1" t="s">
        <v>2455</v>
      </c>
    </row>
    <row r="3909" customFormat="false" ht="15" hidden="false" customHeight="true" outlineLevel="0" collapsed="false">
      <c r="A3909" s="1" t="n">
        <v>2</v>
      </c>
      <c r="B3909" s="75" t="n">
        <v>46219</v>
      </c>
      <c r="C3909" s="1" t="n">
        <v>11</v>
      </c>
      <c r="D3909" s="1" t="s">
        <v>2482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3274</v>
      </c>
      <c r="N3909" s="1" t="n">
        <v>42</v>
      </c>
      <c r="O3909" s="1" t="n">
        <v>85.3</v>
      </c>
      <c r="P3909" s="1" t="s">
        <v>2455</v>
      </c>
    </row>
    <row r="3910" customFormat="false" ht="15" hidden="false" customHeight="true" outlineLevel="0" collapsed="false">
      <c r="A3910" s="1" t="n">
        <v>2</v>
      </c>
      <c r="B3910" s="75" t="n">
        <v>46219</v>
      </c>
      <c r="C3910" s="1" t="n">
        <v>11</v>
      </c>
      <c r="D3910" s="1" t="s">
        <v>2482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3276</v>
      </c>
      <c r="N3910" s="1" t="n">
        <v>42</v>
      </c>
      <c r="O3910" s="1" t="n">
        <v>85.3</v>
      </c>
      <c r="P3910" s="1" t="s">
        <v>2455</v>
      </c>
    </row>
    <row r="3911" customFormat="false" ht="15" hidden="false" customHeight="true" outlineLevel="0" collapsed="false">
      <c r="A3911" s="1" t="n">
        <v>2</v>
      </c>
      <c r="B3911" s="75" t="n">
        <v>46219</v>
      </c>
      <c r="C3911" s="1" t="n">
        <v>11</v>
      </c>
      <c r="D3911" s="1" t="s">
        <v>2482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3277</v>
      </c>
      <c r="N3911" s="1" t="n">
        <v>105</v>
      </c>
      <c r="O3911" s="1" t="n">
        <v>213.25</v>
      </c>
      <c r="P3911" s="1" t="s">
        <v>2455</v>
      </c>
    </row>
    <row r="3912" customFormat="false" ht="15" hidden="false" customHeight="true" outlineLevel="0" collapsed="false">
      <c r="A3912" s="1" t="n">
        <v>2</v>
      </c>
      <c r="B3912" s="75" t="n">
        <v>46219</v>
      </c>
      <c r="C3912" s="1" t="n">
        <v>11</v>
      </c>
      <c r="D3912" s="1" t="s">
        <v>2482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3278</v>
      </c>
      <c r="N3912" s="1" t="n">
        <v>105</v>
      </c>
      <c r="O3912" s="1" t="n">
        <v>213.25</v>
      </c>
      <c r="P3912" s="1" t="s">
        <v>2455</v>
      </c>
    </row>
    <row r="3913" customFormat="false" ht="15" hidden="false" customHeight="true" outlineLevel="0" collapsed="false">
      <c r="A3913" s="1" t="n">
        <v>2</v>
      </c>
      <c r="B3913" s="75" t="n">
        <v>46219</v>
      </c>
      <c r="C3913" s="1" t="n">
        <v>11</v>
      </c>
      <c r="D3913" s="1" t="s">
        <v>2482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3409</v>
      </c>
      <c r="N3913" s="1" t="n">
        <v>16</v>
      </c>
      <c r="O3913" s="1" t="n">
        <v>26.3</v>
      </c>
      <c r="P3913" s="1" t="s">
        <v>2455</v>
      </c>
    </row>
    <row r="3914" customFormat="false" ht="15" hidden="false" customHeight="true" outlineLevel="0" collapsed="false">
      <c r="A3914" s="1" t="n">
        <v>2</v>
      </c>
      <c r="B3914" s="75" t="n">
        <v>46219</v>
      </c>
      <c r="C3914" s="1" t="n">
        <v>11</v>
      </c>
      <c r="D3914" s="1" t="s">
        <v>2482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3411</v>
      </c>
      <c r="N3914" s="1" t="n">
        <v>16</v>
      </c>
      <c r="O3914" s="1" t="n">
        <v>26.3</v>
      </c>
      <c r="P3914" s="1" t="s">
        <v>2455</v>
      </c>
    </row>
    <row r="3915" customFormat="false" ht="15" hidden="false" customHeight="true" outlineLevel="0" collapsed="false">
      <c r="A3915" s="1" t="n">
        <v>2</v>
      </c>
      <c r="B3915" s="75" t="n">
        <v>46219</v>
      </c>
      <c r="C3915" s="1" t="n">
        <v>11</v>
      </c>
      <c r="D3915" s="1" t="s">
        <v>2482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3420</v>
      </c>
      <c r="N3915" s="1" t="n">
        <v>105</v>
      </c>
      <c r="O3915" s="1" t="n">
        <v>140.35</v>
      </c>
      <c r="P3915" s="1" t="s">
        <v>2455</v>
      </c>
    </row>
    <row r="3916" customFormat="false" ht="15" hidden="false" customHeight="true" outlineLevel="0" collapsed="false">
      <c r="A3916" s="1" t="n">
        <v>2</v>
      </c>
      <c r="B3916" s="75" t="n">
        <v>46219</v>
      </c>
      <c r="C3916" s="1" t="n">
        <v>11</v>
      </c>
      <c r="D3916" s="1" t="s">
        <v>2482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3421</v>
      </c>
      <c r="N3916" s="1" t="n">
        <v>63</v>
      </c>
      <c r="O3916" s="1" t="n">
        <v>84.21</v>
      </c>
      <c r="P3916" s="1" t="s">
        <v>2455</v>
      </c>
    </row>
    <row r="3917" customFormat="false" ht="15" hidden="false" customHeight="true" outlineLevel="0" collapsed="false">
      <c r="A3917" s="1" t="n">
        <v>2</v>
      </c>
      <c r="B3917" s="75" t="n">
        <v>46219</v>
      </c>
      <c r="C3917" s="1" t="n">
        <v>11</v>
      </c>
      <c r="D3917" s="1" t="s">
        <v>2482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3423</v>
      </c>
      <c r="N3917" s="1" t="n">
        <v>42</v>
      </c>
      <c r="O3917" s="1" t="n">
        <v>56.14</v>
      </c>
      <c r="P3917" s="1" t="s">
        <v>2455</v>
      </c>
    </row>
    <row r="3918" customFormat="false" ht="15" hidden="false" customHeight="true" outlineLevel="0" collapsed="false">
      <c r="A3918" s="1" t="n">
        <v>2</v>
      </c>
      <c r="B3918" s="75" t="n">
        <v>46219</v>
      </c>
      <c r="C3918" s="1" t="n">
        <v>11</v>
      </c>
      <c r="D3918" s="1" t="s">
        <v>2482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3425</v>
      </c>
      <c r="N3918" s="1" t="n">
        <v>105</v>
      </c>
      <c r="O3918" s="1" t="n">
        <v>140.35</v>
      </c>
      <c r="P3918" s="1" t="s">
        <v>2455</v>
      </c>
    </row>
    <row r="3919" customFormat="false" ht="15" hidden="false" customHeight="true" outlineLevel="0" collapsed="false">
      <c r="A3919" s="1" t="n">
        <v>2</v>
      </c>
      <c r="B3919" s="75" t="n">
        <v>46219</v>
      </c>
      <c r="C3919" s="1" t="n">
        <v>11</v>
      </c>
      <c r="D3919" s="1" t="s">
        <v>2482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3427</v>
      </c>
      <c r="N3919" s="1" t="n">
        <v>42</v>
      </c>
      <c r="O3919" s="1" t="n">
        <v>56.14</v>
      </c>
      <c r="P3919" s="1" t="s">
        <v>2455</v>
      </c>
    </row>
    <row r="3920" customFormat="false" ht="15" hidden="false" customHeight="true" outlineLevel="0" collapsed="false">
      <c r="A3920" s="1" t="n">
        <v>2</v>
      </c>
      <c r="B3920" s="75" t="n">
        <v>46219</v>
      </c>
      <c r="C3920" s="1" t="n">
        <v>11</v>
      </c>
      <c r="D3920" s="1" t="s">
        <v>2482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4354</v>
      </c>
      <c r="N3920" s="1" t="n">
        <v>105</v>
      </c>
      <c r="O3920" s="1" t="n">
        <v>213.25</v>
      </c>
      <c r="P3920" s="1" t="s">
        <v>2455</v>
      </c>
    </row>
    <row r="3921" customFormat="false" ht="15" hidden="false" customHeight="true" outlineLevel="0" collapsed="false">
      <c r="A3921" s="1" t="n">
        <v>2</v>
      </c>
      <c r="B3921" s="75" t="n">
        <v>46219</v>
      </c>
      <c r="C3921" s="1" t="n">
        <v>11</v>
      </c>
      <c r="D3921" s="1" t="s">
        <v>2482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4355</v>
      </c>
      <c r="N3921" s="1" t="n">
        <v>28</v>
      </c>
      <c r="O3921" s="1" t="n">
        <v>79.42</v>
      </c>
      <c r="P3921" s="1" t="s">
        <v>2455</v>
      </c>
    </row>
    <row r="3922" customFormat="false" ht="15" hidden="false" customHeight="true" outlineLevel="0" collapsed="false">
      <c r="A3922" s="1" t="n">
        <v>2</v>
      </c>
      <c r="B3922" s="75" t="n">
        <v>46219</v>
      </c>
      <c r="C3922" s="1" t="n">
        <v>11</v>
      </c>
      <c r="D3922" s="1" t="s">
        <v>2482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3430</v>
      </c>
      <c r="N3922" s="1" t="n">
        <v>20</v>
      </c>
      <c r="O3922" s="1" t="n">
        <v>51.08</v>
      </c>
      <c r="P3922" s="1" t="s">
        <v>2455</v>
      </c>
    </row>
    <row r="3923" customFormat="false" ht="15" hidden="false" customHeight="true" outlineLevel="0" collapsed="false">
      <c r="A3923" s="1" t="n">
        <v>2</v>
      </c>
      <c r="B3923" s="75" t="n">
        <v>46219</v>
      </c>
      <c r="C3923" s="1" t="n">
        <v>11</v>
      </c>
      <c r="D3923" s="1" t="s">
        <v>2482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4356</v>
      </c>
      <c r="N3923" s="1" t="n">
        <v>28</v>
      </c>
      <c r="O3923" s="1" t="n">
        <v>79.42</v>
      </c>
      <c r="P3923" s="1" t="s">
        <v>2455</v>
      </c>
    </row>
    <row r="3924" customFormat="false" ht="15" hidden="false" customHeight="true" outlineLevel="0" collapsed="false">
      <c r="A3924" s="1" t="n">
        <v>2</v>
      </c>
      <c r="B3924" s="75" t="n">
        <v>46219</v>
      </c>
      <c r="C3924" s="1" t="n">
        <v>11</v>
      </c>
      <c r="D3924" s="1" t="s">
        <v>2482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3280</v>
      </c>
      <c r="N3924" s="1" t="n">
        <v>120</v>
      </c>
      <c r="O3924" s="1" t="n">
        <v>34.12</v>
      </c>
      <c r="P3924" s="1" t="s">
        <v>2455</v>
      </c>
    </row>
    <row r="3925" customFormat="false" ht="15" hidden="false" customHeight="true" outlineLevel="0" collapsed="false">
      <c r="A3925" s="1" t="n">
        <v>2</v>
      </c>
      <c r="B3925" s="75" t="n">
        <v>46219</v>
      </c>
      <c r="C3925" s="1" t="n">
        <v>11</v>
      </c>
      <c r="D3925" s="1" t="s">
        <v>2482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4357</v>
      </c>
      <c r="N3925" s="1" t="n">
        <v>120</v>
      </c>
      <c r="O3925" s="1" t="n">
        <v>34.12</v>
      </c>
      <c r="P3925" s="1" t="s">
        <v>2455</v>
      </c>
    </row>
    <row r="3926" customFormat="false" ht="15" hidden="false" customHeight="true" outlineLevel="0" collapsed="false">
      <c r="A3926" s="1" t="n">
        <v>2</v>
      </c>
      <c r="B3926" s="75" t="n">
        <v>46219</v>
      </c>
      <c r="C3926" s="1" t="n">
        <v>11</v>
      </c>
      <c r="D3926" s="1" t="s">
        <v>2482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3281</v>
      </c>
      <c r="N3926" s="1" t="n">
        <v>120</v>
      </c>
      <c r="O3926" s="1" t="n">
        <v>34.12</v>
      </c>
      <c r="P3926" s="1" t="s">
        <v>2455</v>
      </c>
    </row>
    <row r="3927" customFormat="false" ht="15" hidden="false" customHeight="true" outlineLevel="0" collapsed="false">
      <c r="A3927" s="1" t="n">
        <v>2</v>
      </c>
      <c r="B3927" s="75" t="n">
        <v>46219</v>
      </c>
      <c r="C3927" s="1" t="n">
        <v>11</v>
      </c>
      <c r="D3927" s="1" t="s">
        <v>2482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4358</v>
      </c>
      <c r="N3927" s="1" t="n">
        <v>120</v>
      </c>
      <c r="O3927" s="1" t="n">
        <v>34.12</v>
      </c>
      <c r="P3927" s="1" t="s">
        <v>2455</v>
      </c>
    </row>
    <row r="3928" customFormat="false" ht="15" hidden="false" customHeight="true" outlineLevel="0" collapsed="false">
      <c r="A3928" s="1" t="n">
        <v>2</v>
      </c>
      <c r="B3928" s="75" t="n">
        <v>46219</v>
      </c>
      <c r="C3928" s="1" t="n">
        <v>11</v>
      </c>
      <c r="D3928" s="1" t="s">
        <v>2482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4359</v>
      </c>
      <c r="N3928" s="1" t="n">
        <v>42</v>
      </c>
      <c r="O3928" s="1" t="n">
        <v>56.14</v>
      </c>
      <c r="P3928" s="1" t="s">
        <v>2455</v>
      </c>
    </row>
    <row r="3929" customFormat="false" ht="15" hidden="false" customHeight="true" outlineLevel="0" collapsed="false">
      <c r="A3929" s="1" t="n">
        <v>2</v>
      </c>
      <c r="B3929" s="75" t="n">
        <v>46219</v>
      </c>
      <c r="C3929" s="1" t="n">
        <v>11</v>
      </c>
      <c r="D3929" s="1" t="s">
        <v>2482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2666</v>
      </c>
      <c r="N3929" s="1" t="n">
        <v>18</v>
      </c>
      <c r="O3929" s="1" t="n">
        <v>101.83</v>
      </c>
      <c r="P3929" s="1" t="s">
        <v>2455</v>
      </c>
    </row>
    <row r="3930" customFormat="false" ht="15" hidden="false" customHeight="true" outlineLevel="0" collapsed="false">
      <c r="A3930" s="1" t="n">
        <v>2</v>
      </c>
      <c r="B3930" s="75" t="n">
        <v>46219</v>
      </c>
      <c r="C3930" s="1" t="n">
        <v>11</v>
      </c>
      <c r="D3930" s="1" t="s">
        <v>2482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3267</v>
      </c>
      <c r="N3930" s="1" t="n">
        <v>180</v>
      </c>
      <c r="O3930" s="1" t="n">
        <v>527.47</v>
      </c>
      <c r="P3930" s="1" t="s">
        <v>2455</v>
      </c>
    </row>
    <row r="3931" customFormat="false" ht="15" hidden="false" customHeight="true" outlineLevel="0" collapsed="false">
      <c r="A3931" s="1" t="n">
        <v>2</v>
      </c>
      <c r="B3931" s="75" t="n">
        <v>46219</v>
      </c>
      <c r="C3931" s="1" t="n">
        <v>11</v>
      </c>
      <c r="D3931" s="1" t="s">
        <v>2482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2572</v>
      </c>
      <c r="N3931" s="1" t="n">
        <v>6</v>
      </c>
      <c r="O3931" s="1" t="n">
        <v>60.87</v>
      </c>
      <c r="P3931" s="1" t="s">
        <v>2455</v>
      </c>
    </row>
    <row r="3932" customFormat="false" ht="15" hidden="false" customHeight="true" outlineLevel="0" collapsed="false">
      <c r="A3932" s="1" t="n">
        <v>2</v>
      </c>
      <c r="B3932" s="75" t="n">
        <v>46219</v>
      </c>
      <c r="C3932" s="1" t="n">
        <v>11</v>
      </c>
      <c r="D3932" s="1" t="s">
        <v>2482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4360</v>
      </c>
      <c r="N3932" s="1" t="n">
        <v>6</v>
      </c>
      <c r="O3932" s="1" t="n">
        <v>29.3</v>
      </c>
      <c r="P3932" s="1" t="s">
        <v>2455</v>
      </c>
    </row>
    <row r="3933" customFormat="false" ht="15" hidden="false" customHeight="true" outlineLevel="0" collapsed="false">
      <c r="A3933" s="1" t="n">
        <v>2</v>
      </c>
      <c r="B3933" s="75" t="n">
        <v>46219</v>
      </c>
      <c r="C3933" s="1" t="n">
        <v>11</v>
      </c>
      <c r="D3933" s="1" t="s">
        <v>2482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4361</v>
      </c>
      <c r="N3933" s="1" t="n">
        <v>6</v>
      </c>
      <c r="O3933" s="1" t="n">
        <v>100.55</v>
      </c>
      <c r="P3933" s="1" t="s">
        <v>2455</v>
      </c>
    </row>
    <row r="3934" customFormat="false" ht="15" hidden="false" customHeight="true" outlineLevel="0" collapsed="false">
      <c r="A3934" s="1" t="n">
        <v>2</v>
      </c>
      <c r="B3934" s="75" t="n">
        <v>46219</v>
      </c>
      <c r="C3934" s="1" t="n">
        <v>11</v>
      </c>
      <c r="D3934" s="1" t="s">
        <v>2482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2473</v>
      </c>
      <c r="N3934" s="1" t="n">
        <v>24</v>
      </c>
      <c r="O3934" s="1" t="n">
        <v>203.42</v>
      </c>
      <c r="P3934" s="1" t="s">
        <v>2455</v>
      </c>
    </row>
    <row r="3935" customFormat="false" ht="15" hidden="false" customHeight="true" outlineLevel="0" collapsed="false">
      <c r="A3935" s="1" t="n">
        <v>2</v>
      </c>
      <c r="B3935" s="75" t="n">
        <v>46219</v>
      </c>
      <c r="C3935" s="1" t="n">
        <v>11</v>
      </c>
      <c r="D3935" s="1" t="s">
        <v>2482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4362</v>
      </c>
      <c r="N3935" s="1" t="n">
        <v>18</v>
      </c>
      <c r="O3935" s="1" t="n">
        <v>86.08</v>
      </c>
      <c r="P3935" s="1" t="s">
        <v>2455</v>
      </c>
    </row>
    <row r="3936" customFormat="false" ht="15" hidden="false" customHeight="true" outlineLevel="0" collapsed="false">
      <c r="A3936" s="1" t="n">
        <v>2</v>
      </c>
      <c r="B3936" s="75" t="n">
        <v>46219</v>
      </c>
      <c r="C3936" s="1" t="n">
        <v>11</v>
      </c>
      <c r="D3936" s="1" t="s">
        <v>2482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2574</v>
      </c>
      <c r="N3936" s="1" t="n">
        <v>6</v>
      </c>
      <c r="O3936" s="1" t="n">
        <v>50.85</v>
      </c>
      <c r="P3936" s="1" t="s">
        <v>2455</v>
      </c>
    </row>
    <row r="3937" customFormat="false" ht="15" hidden="false" customHeight="true" outlineLevel="0" collapsed="false">
      <c r="A3937" s="1" t="n">
        <v>2</v>
      </c>
      <c r="B3937" s="75" t="n">
        <v>46219</v>
      </c>
      <c r="C3937" s="1" t="n">
        <v>11</v>
      </c>
      <c r="D3937" s="1" t="s">
        <v>2482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4363</v>
      </c>
      <c r="N3937" s="1" t="n">
        <v>6</v>
      </c>
      <c r="O3937" s="1" t="n">
        <v>29.3</v>
      </c>
      <c r="P3937" s="1" t="s">
        <v>2455</v>
      </c>
    </row>
    <row r="3938" customFormat="false" ht="15" hidden="false" customHeight="true" outlineLevel="0" collapsed="false">
      <c r="A3938" s="1" t="n">
        <v>2</v>
      </c>
      <c r="B3938" s="75" t="n">
        <v>46219</v>
      </c>
      <c r="C3938" s="1" t="n">
        <v>11</v>
      </c>
      <c r="D3938" s="1" t="s">
        <v>2482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4364</v>
      </c>
      <c r="N3938" s="1" t="n">
        <v>16</v>
      </c>
      <c r="O3938" s="1" t="n">
        <v>113.25</v>
      </c>
      <c r="P3938" s="1" t="s">
        <v>2455</v>
      </c>
    </row>
    <row r="3939" customFormat="false" ht="15" hidden="false" customHeight="true" outlineLevel="0" collapsed="false">
      <c r="A3939" s="1" t="n">
        <v>2</v>
      </c>
      <c r="B3939" s="75" t="n">
        <v>46219</v>
      </c>
      <c r="C3939" s="1" t="n">
        <v>11</v>
      </c>
      <c r="D3939" s="1" t="s">
        <v>2482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4364</v>
      </c>
      <c r="N3939" s="1" t="n">
        <v>16</v>
      </c>
      <c r="O3939" s="1" t="n">
        <v>113.25</v>
      </c>
      <c r="P3939" s="1" t="s">
        <v>2455</v>
      </c>
    </row>
    <row r="3940" customFormat="false" ht="15" hidden="false" customHeight="true" outlineLevel="0" collapsed="false">
      <c r="A3940" s="1" t="n">
        <v>2</v>
      </c>
      <c r="B3940" s="75" t="n">
        <v>46219</v>
      </c>
      <c r="C3940" s="1" t="n">
        <v>11</v>
      </c>
      <c r="D3940" s="1" t="s">
        <v>2482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4365</v>
      </c>
      <c r="N3940" s="1" t="n">
        <v>16</v>
      </c>
      <c r="O3940" s="1" t="n">
        <v>104.03</v>
      </c>
      <c r="P3940" s="1" t="s">
        <v>2455</v>
      </c>
    </row>
    <row r="3941" customFormat="false" ht="15" hidden="false" customHeight="true" outlineLevel="0" collapsed="false">
      <c r="A3941" s="1" t="n">
        <v>2</v>
      </c>
      <c r="B3941" s="75" t="n">
        <v>46219</v>
      </c>
      <c r="C3941" s="1" t="n">
        <v>11</v>
      </c>
      <c r="D3941" s="1" t="s">
        <v>2482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4366</v>
      </c>
      <c r="N3941" s="1" t="n">
        <v>16</v>
      </c>
      <c r="O3941" s="1" t="n">
        <v>115.2</v>
      </c>
      <c r="P3941" s="1" t="s">
        <v>2455</v>
      </c>
    </row>
    <row r="3942" customFormat="false" ht="15" hidden="false" customHeight="true" outlineLevel="0" collapsed="false">
      <c r="A3942" s="1" t="n">
        <v>2</v>
      </c>
      <c r="B3942" s="75" t="n">
        <v>46219</v>
      </c>
      <c r="C3942" s="1" t="n">
        <v>11</v>
      </c>
      <c r="D3942" s="1" t="s">
        <v>2482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4367</v>
      </c>
      <c r="N3942" s="1" t="n">
        <v>16</v>
      </c>
      <c r="O3942" s="1" t="n">
        <v>148.05</v>
      </c>
      <c r="P3942" s="1" t="s">
        <v>2455</v>
      </c>
    </row>
    <row r="3943" customFormat="false" ht="15" hidden="false" customHeight="true" outlineLevel="0" collapsed="false">
      <c r="A3943" s="1" t="n">
        <v>2</v>
      </c>
      <c r="B3943" s="75" t="n">
        <v>46219</v>
      </c>
      <c r="C3943" s="1" t="n">
        <v>11</v>
      </c>
      <c r="D3943" s="1" t="s">
        <v>2482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3053</v>
      </c>
      <c r="N3943" s="1" t="n">
        <v>30</v>
      </c>
      <c r="O3943" s="1" t="n">
        <v>43.91</v>
      </c>
      <c r="P3943" s="1" t="s">
        <v>2455</v>
      </c>
    </row>
    <row r="3944" customFormat="false" ht="15" hidden="false" customHeight="true" outlineLevel="0" collapsed="false">
      <c r="A3944" s="1" t="n">
        <v>2</v>
      </c>
      <c r="B3944" s="75" t="n">
        <v>46219</v>
      </c>
      <c r="C3944" s="1" t="n">
        <v>11</v>
      </c>
      <c r="D3944" s="1" t="s">
        <v>2482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3180</v>
      </c>
      <c r="N3944" s="1" t="n">
        <v>30</v>
      </c>
      <c r="O3944" s="1" t="n">
        <v>74.59</v>
      </c>
      <c r="P3944" s="1" t="s">
        <v>2455</v>
      </c>
    </row>
    <row r="3945" customFormat="false" ht="15" hidden="false" customHeight="true" outlineLevel="0" collapsed="false">
      <c r="A3945" s="1" t="n">
        <v>2</v>
      </c>
      <c r="B3945" s="75" t="n">
        <v>46219</v>
      </c>
      <c r="C3945" s="1" t="n">
        <v>11</v>
      </c>
      <c r="D3945" s="1" t="s">
        <v>2482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3181</v>
      </c>
      <c r="N3945" s="1" t="n">
        <v>30</v>
      </c>
      <c r="O3945" s="1" t="n">
        <v>74.38</v>
      </c>
      <c r="P3945" s="1" t="s">
        <v>2455</v>
      </c>
    </row>
    <row r="3946" customFormat="false" ht="15" hidden="false" customHeight="true" outlineLevel="0" collapsed="false">
      <c r="A3946" s="1" t="n">
        <v>2</v>
      </c>
      <c r="B3946" s="75" t="n">
        <v>46219</v>
      </c>
      <c r="C3946" s="1" t="n">
        <v>11</v>
      </c>
      <c r="D3946" s="1" t="s">
        <v>2482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4368</v>
      </c>
      <c r="N3946" s="1" t="n">
        <v>27</v>
      </c>
      <c r="O3946" s="1" t="n">
        <v>118.51</v>
      </c>
      <c r="P3946" s="1" t="s">
        <v>2455</v>
      </c>
    </row>
    <row r="3947" customFormat="false" ht="15" hidden="false" customHeight="true" outlineLevel="0" collapsed="false">
      <c r="A3947" s="1" t="n">
        <v>2</v>
      </c>
      <c r="B3947" s="75" t="n">
        <v>46219</v>
      </c>
      <c r="C3947" s="1" t="n">
        <v>11</v>
      </c>
      <c r="D3947" s="1" t="s">
        <v>2482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3144</v>
      </c>
      <c r="N3947" s="1" t="n">
        <v>6</v>
      </c>
      <c r="O3947" s="1" t="n">
        <v>33.54</v>
      </c>
      <c r="P3947" s="1" t="s">
        <v>2455</v>
      </c>
    </row>
    <row r="3948" customFormat="false" ht="15" hidden="false" customHeight="true" outlineLevel="0" collapsed="false">
      <c r="A3948" s="1" t="n">
        <v>2</v>
      </c>
      <c r="B3948" s="75" t="n">
        <v>46219</v>
      </c>
      <c r="C3948" s="1" t="n">
        <v>11</v>
      </c>
      <c r="D3948" s="1" t="s">
        <v>2482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3147</v>
      </c>
      <c r="N3948" s="1" t="n">
        <v>12</v>
      </c>
      <c r="O3948" s="1" t="n">
        <v>137.43</v>
      </c>
      <c r="P3948" s="1" t="s">
        <v>2455</v>
      </c>
    </row>
    <row r="3949" customFormat="false" ht="15" hidden="false" customHeight="true" outlineLevel="0" collapsed="false">
      <c r="A3949" s="1" t="n">
        <v>2</v>
      </c>
      <c r="B3949" s="75" t="n">
        <v>46219</v>
      </c>
      <c r="C3949" s="1" t="n">
        <v>11</v>
      </c>
      <c r="D3949" s="1" t="s">
        <v>2482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3152</v>
      </c>
      <c r="N3949" s="1" t="n">
        <v>6</v>
      </c>
      <c r="O3949" s="1" t="n">
        <v>33.53</v>
      </c>
      <c r="P3949" s="1" t="s">
        <v>2455</v>
      </c>
    </row>
    <row r="3950" customFormat="false" ht="15" hidden="false" customHeight="true" outlineLevel="0" collapsed="false">
      <c r="A3950" s="1" t="n">
        <v>2</v>
      </c>
      <c r="B3950" s="75" t="n">
        <v>46219</v>
      </c>
      <c r="C3950" s="1" t="n">
        <v>11</v>
      </c>
      <c r="D3950" s="1" t="s">
        <v>2482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3154</v>
      </c>
      <c r="N3950" s="1" t="n">
        <v>12</v>
      </c>
      <c r="O3950" s="1" t="n">
        <v>70.49</v>
      </c>
      <c r="P3950" s="1" t="s">
        <v>2455</v>
      </c>
    </row>
    <row r="3951" customFormat="false" ht="15" hidden="false" customHeight="true" outlineLevel="0" collapsed="false">
      <c r="A3951" s="1" t="n">
        <v>2</v>
      </c>
      <c r="B3951" s="75" t="n">
        <v>46219</v>
      </c>
      <c r="C3951" s="1" t="n">
        <v>11</v>
      </c>
      <c r="D3951" s="1" t="s">
        <v>2482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3156</v>
      </c>
      <c r="N3951" s="1" t="n">
        <v>6</v>
      </c>
      <c r="O3951" s="1" t="n">
        <v>33.54</v>
      </c>
      <c r="P3951" s="1" t="s">
        <v>2455</v>
      </c>
    </row>
    <row r="3952" customFormat="false" ht="15" hidden="false" customHeight="true" outlineLevel="0" collapsed="false">
      <c r="A3952" s="1" t="n">
        <v>2</v>
      </c>
      <c r="B3952" s="75" t="n">
        <v>46219</v>
      </c>
      <c r="C3952" s="1" t="n">
        <v>11</v>
      </c>
      <c r="D3952" s="1" t="s">
        <v>2482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4369</v>
      </c>
      <c r="N3952" s="1" t="n">
        <v>6</v>
      </c>
      <c r="O3952" s="1" t="n">
        <v>144.82</v>
      </c>
      <c r="P3952" s="1" t="s">
        <v>2455</v>
      </c>
    </row>
    <row r="3953" customFormat="false" ht="15" hidden="false" customHeight="true" outlineLevel="0" collapsed="false">
      <c r="A3953" s="1" t="n">
        <v>2</v>
      </c>
      <c r="B3953" s="75" t="n">
        <v>46219</v>
      </c>
      <c r="C3953" s="1" t="n">
        <v>11</v>
      </c>
      <c r="D3953" s="1" t="s">
        <v>2482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4370</v>
      </c>
      <c r="N3953" s="1" t="n">
        <v>1</v>
      </c>
      <c r="O3953" s="1" t="n">
        <v>51.75</v>
      </c>
      <c r="P3953" s="1" t="s">
        <v>2455</v>
      </c>
    </row>
    <row r="3954" customFormat="false" ht="15" hidden="false" customHeight="true" outlineLevel="0" collapsed="false">
      <c r="A3954" s="1" t="n">
        <v>2</v>
      </c>
      <c r="B3954" s="75" t="n">
        <v>46219</v>
      </c>
      <c r="C3954" s="1" t="n">
        <v>11</v>
      </c>
      <c r="D3954" s="1" t="s">
        <v>2482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4371</v>
      </c>
      <c r="N3954" s="1" t="n">
        <v>21</v>
      </c>
      <c r="O3954" s="1" t="n">
        <v>128.18</v>
      </c>
      <c r="P3954" s="1" t="s">
        <v>2455</v>
      </c>
    </row>
    <row r="3955" customFormat="false" ht="15" hidden="false" customHeight="true" outlineLevel="0" collapsed="false">
      <c r="A3955" s="1" t="n">
        <v>2</v>
      </c>
      <c r="B3955" s="75" t="n">
        <v>46219</v>
      </c>
      <c r="C3955" s="1" t="n">
        <v>11</v>
      </c>
      <c r="D3955" s="1" t="s">
        <v>2482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3766</v>
      </c>
      <c r="N3955" s="1" t="n">
        <v>12</v>
      </c>
      <c r="O3955" s="1" t="n">
        <v>72.85</v>
      </c>
      <c r="P3955" s="1" t="s">
        <v>2455</v>
      </c>
    </row>
    <row r="3956" customFormat="false" ht="15" hidden="false" customHeight="true" outlineLevel="0" collapsed="false">
      <c r="A3956" s="1" t="n">
        <v>2</v>
      </c>
      <c r="B3956" s="75" t="n">
        <v>46219</v>
      </c>
      <c r="C3956" s="1" t="n">
        <v>11</v>
      </c>
      <c r="D3956" s="1" t="s">
        <v>2482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3767</v>
      </c>
      <c r="N3956" s="1" t="n">
        <v>12</v>
      </c>
      <c r="O3956" s="1" t="n">
        <v>72.85</v>
      </c>
      <c r="P3956" s="1" t="s">
        <v>2455</v>
      </c>
    </row>
    <row r="3957" customFormat="false" ht="15" hidden="false" customHeight="true" outlineLevel="0" collapsed="false">
      <c r="A3957" s="1" t="n">
        <v>2</v>
      </c>
      <c r="B3957" s="75" t="n">
        <v>46219</v>
      </c>
      <c r="C3957" s="1" t="n">
        <v>11</v>
      </c>
      <c r="D3957" s="1" t="s">
        <v>2482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3768</v>
      </c>
      <c r="N3957" s="1" t="n">
        <v>12</v>
      </c>
      <c r="O3957" s="1" t="n">
        <v>72.85</v>
      </c>
      <c r="P3957" s="1" t="s">
        <v>2455</v>
      </c>
    </row>
    <row r="3958" customFormat="false" ht="15" hidden="false" customHeight="true" outlineLevel="0" collapsed="false">
      <c r="A3958" s="1" t="n">
        <v>2</v>
      </c>
      <c r="B3958" s="75" t="n">
        <v>46219</v>
      </c>
      <c r="C3958" s="1" t="n">
        <v>11</v>
      </c>
      <c r="D3958" s="1" t="s">
        <v>2482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3168</v>
      </c>
      <c r="N3958" s="1" t="n">
        <v>54</v>
      </c>
      <c r="O3958" s="1" t="n">
        <v>118.94</v>
      </c>
      <c r="P3958" s="1" t="s">
        <v>2455</v>
      </c>
    </row>
    <row r="3959" customFormat="false" ht="15" hidden="false" customHeight="true" outlineLevel="0" collapsed="false">
      <c r="A3959" s="1" t="n">
        <v>2</v>
      </c>
      <c r="B3959" s="75" t="n">
        <v>46219</v>
      </c>
      <c r="C3959" s="1" t="n">
        <v>11</v>
      </c>
      <c r="D3959" s="1" t="s">
        <v>2482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3184</v>
      </c>
      <c r="N3959" s="1" t="n">
        <v>16</v>
      </c>
      <c r="O3959" s="1" t="n">
        <v>119.67</v>
      </c>
      <c r="P3959" s="1" t="s">
        <v>2455</v>
      </c>
    </row>
    <row r="3960" customFormat="false" ht="15" hidden="false" customHeight="true" outlineLevel="0" collapsed="false">
      <c r="A3960" s="1" t="n">
        <v>2</v>
      </c>
      <c r="B3960" s="75" t="n">
        <v>46219</v>
      </c>
      <c r="C3960" s="1" t="n">
        <v>11</v>
      </c>
      <c r="D3960" s="1" t="s">
        <v>2482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3187</v>
      </c>
      <c r="N3960" s="1" t="n">
        <v>16</v>
      </c>
      <c r="O3960" s="1" t="n">
        <v>119.67</v>
      </c>
      <c r="P3960" s="1" t="s">
        <v>2455</v>
      </c>
    </row>
    <row r="3961" customFormat="false" ht="15" hidden="false" customHeight="true" outlineLevel="0" collapsed="false">
      <c r="A3961" s="1" t="n">
        <v>2</v>
      </c>
      <c r="B3961" s="75" t="n">
        <v>46219</v>
      </c>
      <c r="C3961" s="1" t="n">
        <v>11</v>
      </c>
      <c r="D3961" s="1" t="s">
        <v>2482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4372</v>
      </c>
      <c r="N3961" s="1" t="n">
        <v>12</v>
      </c>
      <c r="O3961" s="1" t="n">
        <v>161.69</v>
      </c>
      <c r="P3961" s="1" t="s">
        <v>2455</v>
      </c>
    </row>
    <row r="3962" customFormat="false" ht="15" hidden="false" customHeight="true" outlineLevel="0" collapsed="false">
      <c r="A3962" s="1" t="n">
        <v>2</v>
      </c>
      <c r="B3962" s="75" t="n">
        <v>46219</v>
      </c>
      <c r="C3962" s="1" t="n">
        <v>11</v>
      </c>
      <c r="D3962" s="1" t="s">
        <v>2482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4373</v>
      </c>
      <c r="N3962" s="1" t="n">
        <v>16</v>
      </c>
      <c r="O3962" s="1" t="n">
        <v>119.67</v>
      </c>
      <c r="P3962" s="1" t="s">
        <v>2455</v>
      </c>
    </row>
    <row r="3963" customFormat="false" ht="15" hidden="false" customHeight="true" outlineLevel="0" collapsed="false">
      <c r="A3963" s="1" t="n">
        <v>2</v>
      </c>
      <c r="B3963" s="75" t="n">
        <v>46219</v>
      </c>
      <c r="C3963" s="1" t="n">
        <v>11</v>
      </c>
      <c r="D3963" s="1" t="s">
        <v>2482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3176</v>
      </c>
      <c r="N3963" s="1" t="n">
        <v>27</v>
      </c>
      <c r="O3963" s="1" t="n">
        <v>70.68</v>
      </c>
      <c r="P3963" s="1" t="s">
        <v>2455</v>
      </c>
    </row>
    <row r="3964" customFormat="false" ht="15" hidden="false" customHeight="true" outlineLevel="0" collapsed="false">
      <c r="A3964" s="1" t="n">
        <v>2</v>
      </c>
      <c r="B3964" s="75" t="n">
        <v>46219</v>
      </c>
      <c r="C3964" s="1" t="n">
        <v>11</v>
      </c>
      <c r="D3964" s="1" t="s">
        <v>2482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4374</v>
      </c>
      <c r="N3964" s="1" t="n">
        <v>14</v>
      </c>
      <c r="O3964" s="1" t="n">
        <v>102.59</v>
      </c>
      <c r="P3964" s="1" t="s">
        <v>2455</v>
      </c>
    </row>
    <row r="3965" customFormat="false" ht="15" hidden="false" customHeight="true" outlineLevel="0" collapsed="false">
      <c r="A3965" s="1" t="n">
        <v>2</v>
      </c>
      <c r="B3965" s="75" t="n">
        <v>46219</v>
      </c>
      <c r="C3965" s="1" t="n">
        <v>11</v>
      </c>
      <c r="D3965" s="1" t="s">
        <v>2482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3191</v>
      </c>
      <c r="N3965" s="1" t="n">
        <v>16</v>
      </c>
      <c r="O3965" s="1" t="n">
        <v>119.67</v>
      </c>
      <c r="P3965" s="1" t="s">
        <v>2455</v>
      </c>
    </row>
    <row r="3966" customFormat="false" ht="15" hidden="false" customHeight="true" outlineLevel="0" collapsed="false">
      <c r="A3966" s="1" t="n">
        <v>2</v>
      </c>
      <c r="B3966" s="75" t="n">
        <v>46219</v>
      </c>
      <c r="C3966" s="1" t="n">
        <v>11</v>
      </c>
      <c r="D3966" s="1" t="s">
        <v>2482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2665</v>
      </c>
      <c r="N3966" s="1" t="n">
        <v>18</v>
      </c>
      <c r="O3966" s="1" t="n">
        <v>101.83</v>
      </c>
      <c r="P3966" s="1" t="s">
        <v>2455</v>
      </c>
    </row>
    <row r="3967" customFormat="false" ht="15" hidden="false" customHeight="true" outlineLevel="0" collapsed="false">
      <c r="A3967" s="1" t="n">
        <v>2</v>
      </c>
      <c r="B3967" s="75" t="n">
        <v>46219</v>
      </c>
      <c r="C3967" s="1" t="n">
        <v>11</v>
      </c>
      <c r="D3967" s="1" t="s">
        <v>2482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2592</v>
      </c>
      <c r="N3967" s="1" t="n">
        <v>30</v>
      </c>
      <c r="O3967" s="1" t="n">
        <v>190.78</v>
      </c>
      <c r="P3967" s="1" t="s">
        <v>2455</v>
      </c>
    </row>
    <row r="3968" customFormat="false" ht="15" hidden="false" customHeight="true" outlineLevel="0" collapsed="false">
      <c r="A3968" s="1" t="n">
        <v>2</v>
      </c>
      <c r="B3968" s="75" t="n">
        <v>46219</v>
      </c>
      <c r="C3968" s="1" t="n">
        <v>11</v>
      </c>
      <c r="D3968" s="1" t="s">
        <v>2482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2578</v>
      </c>
      <c r="N3968" s="1" t="n">
        <v>18</v>
      </c>
      <c r="O3968" s="1" t="n">
        <v>134.98</v>
      </c>
      <c r="P3968" s="1" t="s">
        <v>2455</v>
      </c>
    </row>
    <row r="3969" customFormat="false" ht="15" hidden="false" customHeight="true" outlineLevel="0" collapsed="false">
      <c r="A3969" s="1" t="n">
        <v>2</v>
      </c>
      <c r="B3969" s="75" t="n">
        <v>46219</v>
      </c>
      <c r="C3969" s="1" t="n">
        <v>11</v>
      </c>
      <c r="D3969" s="1" t="s">
        <v>2482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2580</v>
      </c>
      <c r="N3969" s="1" t="n">
        <v>48</v>
      </c>
      <c r="O3969" s="1" t="n">
        <v>152.38</v>
      </c>
      <c r="P3969" s="1" t="s">
        <v>2455</v>
      </c>
    </row>
    <row r="3970" customFormat="false" ht="15" hidden="false" customHeight="true" outlineLevel="0" collapsed="false">
      <c r="A3970" s="1" t="n">
        <v>2</v>
      </c>
      <c r="B3970" s="75" t="n">
        <v>46219</v>
      </c>
      <c r="C3970" s="1" t="n">
        <v>11</v>
      </c>
      <c r="D3970" s="1" t="s">
        <v>2482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2584</v>
      </c>
      <c r="N3970" s="1" t="n">
        <v>18</v>
      </c>
      <c r="O3970" s="1" t="n">
        <v>154.03</v>
      </c>
      <c r="P3970" s="1" t="s">
        <v>2455</v>
      </c>
    </row>
    <row r="3971" customFormat="false" ht="15" hidden="false" customHeight="true" outlineLevel="0" collapsed="false">
      <c r="A3971" s="1" t="n">
        <v>2</v>
      </c>
      <c r="B3971" s="75" t="n">
        <v>46219</v>
      </c>
      <c r="C3971" s="1" t="n">
        <v>11</v>
      </c>
      <c r="D3971" s="1" t="s">
        <v>2482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2479</v>
      </c>
      <c r="N3971" s="1" t="n">
        <v>18</v>
      </c>
      <c r="O3971" s="1" t="n">
        <v>173.99</v>
      </c>
      <c r="P3971" s="1" t="s">
        <v>2455</v>
      </c>
    </row>
    <row r="3972" customFormat="false" ht="15" hidden="false" customHeight="true" outlineLevel="0" collapsed="false">
      <c r="A3972" s="1" t="n">
        <v>2</v>
      </c>
      <c r="B3972" s="75" t="n">
        <v>46219</v>
      </c>
      <c r="C3972" s="1" t="n">
        <v>11</v>
      </c>
      <c r="D3972" s="1" t="s">
        <v>2482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4375</v>
      </c>
      <c r="N3972" s="1" t="n">
        <v>6</v>
      </c>
      <c r="O3972" s="1" t="n">
        <v>45.6</v>
      </c>
      <c r="P3972" s="1" t="s">
        <v>2455</v>
      </c>
    </row>
    <row r="3973" customFormat="false" ht="15" hidden="false" customHeight="true" outlineLevel="0" collapsed="false">
      <c r="A3973" s="1" t="n">
        <v>2</v>
      </c>
      <c r="B3973" s="75" t="n">
        <v>46219</v>
      </c>
      <c r="C3973" s="1" t="n">
        <v>11</v>
      </c>
      <c r="D3973" s="1" t="s">
        <v>2482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2481</v>
      </c>
      <c r="N3973" s="1" t="n">
        <v>36</v>
      </c>
      <c r="O3973" s="1" t="n">
        <v>239.56</v>
      </c>
      <c r="P3973" s="1" t="s">
        <v>2455</v>
      </c>
    </row>
    <row r="3974" customFormat="false" ht="15" hidden="false" customHeight="true" outlineLevel="0" collapsed="false">
      <c r="A3974" s="1" t="n">
        <v>2</v>
      </c>
      <c r="B3974" s="75" t="n">
        <v>46219</v>
      </c>
      <c r="C3974" s="1" t="n">
        <v>11</v>
      </c>
      <c r="D3974" s="1" t="s">
        <v>2482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3896</v>
      </c>
      <c r="N3974" s="1" t="n">
        <v>6</v>
      </c>
      <c r="O3974" s="1" t="n">
        <v>45.6</v>
      </c>
      <c r="P3974" s="1" t="s">
        <v>2455</v>
      </c>
    </row>
    <row r="3975" customFormat="false" ht="15" hidden="false" customHeight="true" outlineLevel="0" collapsed="false">
      <c r="A3975" s="1" t="n">
        <v>2</v>
      </c>
      <c r="B3975" s="75" t="n">
        <v>46219</v>
      </c>
      <c r="C3975" s="1" t="n">
        <v>11</v>
      </c>
      <c r="D3975" s="1" t="s">
        <v>2482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2669</v>
      </c>
      <c r="N3975" s="1" t="n">
        <v>18</v>
      </c>
      <c r="O3975" s="1" t="n">
        <v>101.83</v>
      </c>
      <c r="P3975" s="1" t="s">
        <v>2455</v>
      </c>
    </row>
    <row r="3976" customFormat="false" ht="15" hidden="false" customHeight="true" outlineLevel="0" collapsed="false">
      <c r="A3976" s="1" t="n">
        <v>2</v>
      </c>
      <c r="B3976" s="75" t="n">
        <v>46219</v>
      </c>
      <c r="C3976" s="1" t="n">
        <v>11</v>
      </c>
      <c r="D3976" s="1" t="s">
        <v>2482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2586</v>
      </c>
      <c r="N3976" s="1" t="n">
        <v>78</v>
      </c>
      <c r="O3976" s="1" t="n">
        <v>688.09</v>
      </c>
      <c r="P3976" s="1" t="s">
        <v>2455</v>
      </c>
    </row>
    <row r="3977" customFormat="false" ht="15" hidden="false" customHeight="true" outlineLevel="0" collapsed="false">
      <c r="A3977" s="1" t="n">
        <v>2</v>
      </c>
      <c r="B3977" s="75" t="n">
        <v>46219</v>
      </c>
      <c r="C3977" s="1" t="n">
        <v>11</v>
      </c>
      <c r="D3977" s="1" t="s">
        <v>2482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4376</v>
      </c>
      <c r="N3977" s="1" t="n">
        <v>12</v>
      </c>
      <c r="O3977" s="1" t="n">
        <v>72.74</v>
      </c>
      <c r="P3977" s="1" t="s">
        <v>2455</v>
      </c>
    </row>
    <row r="3978" customFormat="false" ht="15" hidden="false" customHeight="true" outlineLevel="0" collapsed="false">
      <c r="A3978" s="1" t="n">
        <v>2</v>
      </c>
      <c r="B3978" s="75" t="n">
        <v>46219</v>
      </c>
      <c r="C3978" s="1" t="n">
        <v>11</v>
      </c>
      <c r="D3978" s="1" t="s">
        <v>2482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4076</v>
      </c>
      <c r="N3978" s="1" t="n">
        <v>1</v>
      </c>
      <c r="O3978" s="1" t="n">
        <v>8.59</v>
      </c>
      <c r="P3978" s="1" t="s">
        <v>2455</v>
      </c>
    </row>
    <row r="3979" customFormat="false" ht="15" hidden="false" customHeight="true" outlineLevel="0" collapsed="false">
      <c r="A3979" s="1" t="n">
        <v>2</v>
      </c>
      <c r="B3979" s="75" t="n">
        <v>46219</v>
      </c>
      <c r="C3979" s="1" t="n">
        <v>11</v>
      </c>
      <c r="D3979" s="1" t="s">
        <v>2482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4377</v>
      </c>
      <c r="N3979" s="1" t="n">
        <v>6</v>
      </c>
      <c r="O3979" s="1" t="n">
        <v>26.34</v>
      </c>
      <c r="P3979" s="1" t="s">
        <v>2455</v>
      </c>
    </row>
    <row r="3980" customFormat="false" ht="15" hidden="false" customHeight="true" outlineLevel="0" collapsed="false">
      <c r="A3980" s="1" t="n">
        <v>2</v>
      </c>
      <c r="B3980" s="75" t="n">
        <v>46219</v>
      </c>
      <c r="C3980" s="1" t="n">
        <v>11</v>
      </c>
      <c r="D3980" s="1" t="s">
        <v>2482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4378</v>
      </c>
      <c r="N3980" s="1" t="n">
        <v>3</v>
      </c>
      <c r="O3980" s="1" t="n">
        <v>25.77</v>
      </c>
      <c r="P3980" s="1" t="s">
        <v>2455</v>
      </c>
    </row>
    <row r="3981" customFormat="false" ht="15" hidden="false" customHeight="true" outlineLevel="0" collapsed="false">
      <c r="A3981" s="1" t="n">
        <v>2</v>
      </c>
      <c r="B3981" s="75" t="n">
        <v>46219</v>
      </c>
      <c r="C3981" s="1" t="n">
        <v>11</v>
      </c>
      <c r="D3981" s="1" t="s">
        <v>2482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4379</v>
      </c>
      <c r="N3981" s="1" t="n">
        <v>6</v>
      </c>
      <c r="O3981" s="1" t="n">
        <v>26.34</v>
      </c>
      <c r="P3981" s="1" t="s">
        <v>2455</v>
      </c>
    </row>
    <row r="3982" customFormat="false" ht="15" hidden="false" customHeight="true" outlineLevel="0" collapsed="false">
      <c r="A3982" s="1" t="n">
        <v>2</v>
      </c>
      <c r="B3982" s="75" t="n">
        <v>46219</v>
      </c>
      <c r="C3982" s="1" t="n">
        <v>11</v>
      </c>
      <c r="D3982" s="1" t="s">
        <v>2482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4380</v>
      </c>
      <c r="N3982" s="1" t="n">
        <v>12</v>
      </c>
      <c r="O3982" s="1" t="n">
        <v>38.98</v>
      </c>
      <c r="P3982" s="1" t="s">
        <v>2455</v>
      </c>
    </row>
    <row r="3983" customFormat="false" ht="15" hidden="false" customHeight="true" outlineLevel="0" collapsed="false">
      <c r="A3983" s="1" t="n">
        <v>2</v>
      </c>
      <c r="B3983" s="75" t="n">
        <v>46219</v>
      </c>
      <c r="C3983" s="1" t="n">
        <v>11</v>
      </c>
      <c r="D3983" s="1" t="s">
        <v>2482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4381</v>
      </c>
      <c r="N3983" s="1" t="n">
        <v>1</v>
      </c>
      <c r="O3983" s="1" t="n">
        <v>11</v>
      </c>
      <c r="P3983" s="1" t="s">
        <v>2455</v>
      </c>
    </row>
    <row r="3984" customFormat="false" ht="15" hidden="false" customHeight="true" outlineLevel="0" collapsed="false">
      <c r="A3984" s="1" t="n">
        <v>2</v>
      </c>
      <c r="B3984" s="75" t="n">
        <v>46219</v>
      </c>
      <c r="C3984" s="1" t="n">
        <v>11</v>
      </c>
      <c r="D3984" s="1" t="s">
        <v>2482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4382</v>
      </c>
      <c r="N3984" s="1" t="n">
        <v>24</v>
      </c>
      <c r="O3984" s="1" t="n">
        <v>40.46</v>
      </c>
      <c r="P3984" s="1" t="s">
        <v>2455</v>
      </c>
    </row>
    <row r="3985" customFormat="false" ht="15" hidden="false" customHeight="true" outlineLevel="0" collapsed="false">
      <c r="A3985" s="1" t="n">
        <v>2</v>
      </c>
      <c r="B3985" s="75" t="n">
        <v>46219</v>
      </c>
      <c r="C3985" s="1" t="n">
        <v>11</v>
      </c>
      <c r="D3985" s="1" t="s">
        <v>2482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4383</v>
      </c>
      <c r="N3985" s="1" t="n">
        <v>30</v>
      </c>
      <c r="O3985" s="1" t="n">
        <v>74.39</v>
      </c>
      <c r="P3985" s="1" t="s">
        <v>2455</v>
      </c>
    </row>
    <row r="3986" customFormat="false" ht="15" hidden="false" customHeight="true" outlineLevel="0" collapsed="false">
      <c r="A3986" s="1" t="n">
        <v>2</v>
      </c>
      <c r="B3986" s="75" t="n">
        <v>46219</v>
      </c>
      <c r="C3986" s="1" t="n">
        <v>11</v>
      </c>
      <c r="D3986" s="1" t="s">
        <v>2482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4384</v>
      </c>
      <c r="N3986" s="1" t="n">
        <v>2</v>
      </c>
      <c r="O3986" s="1" t="n">
        <v>21.72</v>
      </c>
      <c r="P3986" s="1" t="s">
        <v>2455</v>
      </c>
    </row>
    <row r="3987" customFormat="false" ht="15" hidden="false" customHeight="true" outlineLevel="0" collapsed="false">
      <c r="A3987" s="1" t="n">
        <v>2</v>
      </c>
      <c r="B3987" s="75" t="n">
        <v>46219</v>
      </c>
      <c r="C3987" s="1" t="n">
        <v>11</v>
      </c>
      <c r="D3987" s="1" t="s">
        <v>2482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4385</v>
      </c>
      <c r="N3987" s="1" t="n">
        <v>3</v>
      </c>
      <c r="O3987" s="1" t="n">
        <v>23.67</v>
      </c>
      <c r="P3987" s="1" t="s">
        <v>2455</v>
      </c>
    </row>
    <row r="3988" customFormat="false" ht="15" hidden="false" customHeight="true" outlineLevel="0" collapsed="false">
      <c r="A3988" s="1" t="n">
        <v>2</v>
      </c>
      <c r="B3988" s="75" t="n">
        <v>46219</v>
      </c>
      <c r="C3988" s="1" t="n">
        <v>11</v>
      </c>
      <c r="D3988" s="1" t="s">
        <v>2482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4386</v>
      </c>
      <c r="N3988" s="1" t="n">
        <v>1</v>
      </c>
      <c r="O3988" s="1" t="n">
        <v>7.89</v>
      </c>
      <c r="P3988" s="1" t="s">
        <v>2455</v>
      </c>
    </row>
    <row r="3989" customFormat="false" ht="15" hidden="false" customHeight="true" outlineLevel="0" collapsed="false">
      <c r="A3989" s="1" t="n">
        <v>2</v>
      </c>
      <c r="B3989" s="75" t="n">
        <v>46219</v>
      </c>
      <c r="C3989" s="1" t="n">
        <v>11</v>
      </c>
      <c r="D3989" s="1" t="s">
        <v>2482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2926</v>
      </c>
      <c r="N3989" s="1" t="n">
        <v>30</v>
      </c>
      <c r="O3989" s="1" t="n">
        <v>83.47</v>
      </c>
      <c r="P3989" s="1" t="s">
        <v>2455</v>
      </c>
    </row>
    <row r="3990" customFormat="false" ht="15" hidden="false" customHeight="true" outlineLevel="0" collapsed="false">
      <c r="A3990" s="1" t="n">
        <v>2</v>
      </c>
      <c r="B3990" s="75" t="n">
        <v>46219</v>
      </c>
      <c r="C3990" s="1" t="n">
        <v>11</v>
      </c>
      <c r="D3990" s="1" t="s">
        <v>2482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3758</v>
      </c>
      <c r="N3990" s="1" t="n">
        <v>1</v>
      </c>
      <c r="O3990" s="1" t="n">
        <v>7.15</v>
      </c>
      <c r="P3990" s="1" t="s">
        <v>2455</v>
      </c>
    </row>
    <row r="3991" customFormat="false" ht="15" hidden="false" customHeight="true" outlineLevel="0" collapsed="false">
      <c r="A3991" s="1" t="n">
        <v>2</v>
      </c>
      <c r="B3991" s="75" t="n">
        <v>46219</v>
      </c>
      <c r="C3991" s="1" t="n">
        <v>11</v>
      </c>
      <c r="D3991" s="1" t="s">
        <v>2482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3759</v>
      </c>
      <c r="N3991" s="1" t="n">
        <v>3</v>
      </c>
      <c r="O3991" s="1" t="n">
        <v>21.45</v>
      </c>
      <c r="P3991" s="1" t="s">
        <v>2455</v>
      </c>
    </row>
    <row r="3992" customFormat="false" ht="15" hidden="false" customHeight="true" outlineLevel="0" collapsed="false">
      <c r="A3992" s="1" t="n">
        <v>2</v>
      </c>
      <c r="B3992" s="75" t="n">
        <v>46219</v>
      </c>
      <c r="C3992" s="1" t="n">
        <v>11</v>
      </c>
      <c r="D3992" s="1" t="s">
        <v>2482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3760</v>
      </c>
      <c r="N3992" s="1" t="n">
        <v>3</v>
      </c>
      <c r="O3992" s="1" t="n">
        <v>21.45</v>
      </c>
      <c r="P3992" s="1" t="s">
        <v>2455</v>
      </c>
    </row>
    <row r="3993" customFormat="false" ht="15" hidden="false" customHeight="true" outlineLevel="0" collapsed="false">
      <c r="A3993" s="1" t="n">
        <v>2</v>
      </c>
      <c r="B3993" s="75" t="n">
        <v>46219</v>
      </c>
      <c r="C3993" s="1" t="n">
        <v>11</v>
      </c>
      <c r="D3993" s="1" t="s">
        <v>2482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4387</v>
      </c>
      <c r="N3993" s="1" t="n">
        <v>3</v>
      </c>
      <c r="O3993" s="1" t="n">
        <v>28.36</v>
      </c>
      <c r="P3993" s="1" t="s">
        <v>2455</v>
      </c>
    </row>
    <row r="3994" customFormat="false" ht="15" hidden="false" customHeight="true" outlineLevel="0" collapsed="false">
      <c r="A3994" s="1" t="n">
        <v>2</v>
      </c>
      <c r="B3994" s="75" t="n">
        <v>46219</v>
      </c>
      <c r="C3994" s="1" t="n">
        <v>11</v>
      </c>
      <c r="D3994" s="1" t="s">
        <v>2482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4388</v>
      </c>
      <c r="N3994" s="1" t="n">
        <v>3</v>
      </c>
      <c r="O3994" s="1" t="n">
        <v>24.09</v>
      </c>
      <c r="P3994" s="1" t="s">
        <v>2455</v>
      </c>
    </row>
    <row r="3995" customFormat="false" ht="15" hidden="false" customHeight="true" outlineLevel="0" collapsed="false">
      <c r="A3995" s="1" t="n">
        <v>2</v>
      </c>
      <c r="B3995" s="75" t="n">
        <v>46219</v>
      </c>
      <c r="C3995" s="1" t="n">
        <v>11</v>
      </c>
      <c r="D3995" s="1" t="s">
        <v>2482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4389</v>
      </c>
      <c r="N3995" s="1" t="n">
        <v>3</v>
      </c>
      <c r="O3995" s="1" t="n">
        <v>24.09</v>
      </c>
      <c r="P3995" s="1" t="s">
        <v>2455</v>
      </c>
    </row>
    <row r="3996" customFormat="false" ht="15" hidden="false" customHeight="true" outlineLevel="0" collapsed="false">
      <c r="A3996" s="1" t="n">
        <v>2</v>
      </c>
      <c r="B3996" s="75" t="n">
        <v>46219</v>
      </c>
      <c r="C3996" s="1" t="n">
        <v>11</v>
      </c>
      <c r="D3996" s="1" t="s">
        <v>2482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4390</v>
      </c>
      <c r="N3996" s="1" t="n">
        <v>3</v>
      </c>
      <c r="O3996" s="1" t="n">
        <v>21.45</v>
      </c>
      <c r="P3996" s="1" t="s">
        <v>2455</v>
      </c>
    </row>
    <row r="3997" customFormat="false" ht="15" hidden="false" customHeight="true" outlineLevel="0" collapsed="false">
      <c r="A3997" s="1" t="n">
        <v>2</v>
      </c>
      <c r="B3997" s="75" t="n">
        <v>46219</v>
      </c>
      <c r="C3997" s="1" t="n">
        <v>11</v>
      </c>
      <c r="D3997" s="1" t="s">
        <v>2482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2928</v>
      </c>
      <c r="N3997" s="1" t="n">
        <v>30</v>
      </c>
      <c r="O3997" s="1" t="n">
        <v>83.26</v>
      </c>
      <c r="P3997" s="1" t="s">
        <v>2455</v>
      </c>
    </row>
    <row r="3998" customFormat="false" ht="15" hidden="false" customHeight="true" outlineLevel="0" collapsed="false">
      <c r="A3998" s="1" t="n">
        <v>2</v>
      </c>
      <c r="B3998" s="75" t="n">
        <v>46219</v>
      </c>
      <c r="C3998" s="1" t="n">
        <v>11</v>
      </c>
      <c r="D3998" s="1" t="s">
        <v>2482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2929</v>
      </c>
      <c r="N3998" s="1" t="n">
        <v>30</v>
      </c>
      <c r="O3998" s="1" t="n">
        <v>83.26</v>
      </c>
      <c r="P3998" s="1" t="s">
        <v>2455</v>
      </c>
    </row>
    <row r="3999" customFormat="false" ht="15" hidden="false" customHeight="true" outlineLevel="0" collapsed="false">
      <c r="A3999" s="1" t="n">
        <v>2</v>
      </c>
      <c r="B3999" s="75" t="n">
        <v>46219</v>
      </c>
      <c r="C3999" s="1" t="n">
        <v>11</v>
      </c>
      <c r="D3999" s="1" t="s">
        <v>2482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2930</v>
      </c>
      <c r="N3999" s="1" t="n">
        <v>30</v>
      </c>
      <c r="O3999" s="1" t="n">
        <v>83.26</v>
      </c>
      <c r="P3999" s="1" t="s">
        <v>2455</v>
      </c>
    </row>
    <row r="4000" customFormat="false" ht="15" hidden="false" customHeight="true" outlineLevel="0" collapsed="false">
      <c r="A4000" s="1" t="n">
        <v>2</v>
      </c>
      <c r="B4000" s="75" t="n">
        <v>46219</v>
      </c>
      <c r="C4000" s="1" t="n">
        <v>11</v>
      </c>
      <c r="D4000" s="1" t="s">
        <v>2482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4391</v>
      </c>
      <c r="N4000" s="1" t="n">
        <v>3</v>
      </c>
      <c r="O4000" s="1" t="n">
        <v>28.36</v>
      </c>
      <c r="P4000" s="1" t="s">
        <v>2455</v>
      </c>
    </row>
    <row r="4001" customFormat="false" ht="15" hidden="false" customHeight="true" outlineLevel="0" collapsed="false">
      <c r="A4001" s="1" t="n">
        <v>2</v>
      </c>
      <c r="B4001" s="75" t="n">
        <v>46219</v>
      </c>
      <c r="C4001" s="1" t="n">
        <v>11</v>
      </c>
      <c r="D4001" s="1" t="s">
        <v>2482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2933</v>
      </c>
      <c r="N4001" s="1" t="n">
        <v>30</v>
      </c>
      <c r="O4001" s="1" t="n">
        <v>57.43</v>
      </c>
      <c r="P4001" s="1" t="s">
        <v>2455</v>
      </c>
    </row>
    <row r="4002" customFormat="false" ht="15" hidden="false" customHeight="true" outlineLevel="0" collapsed="false">
      <c r="A4002" s="1" t="n">
        <v>2</v>
      </c>
      <c r="B4002" s="75" t="n">
        <v>46219</v>
      </c>
      <c r="C4002" s="1" t="n">
        <v>11</v>
      </c>
      <c r="D4002" s="1" t="s">
        <v>2482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2935</v>
      </c>
      <c r="N4002" s="1" t="n">
        <v>60</v>
      </c>
      <c r="O4002" s="1" t="n">
        <v>114.85</v>
      </c>
      <c r="P4002" s="1" t="s">
        <v>2455</v>
      </c>
    </row>
    <row r="4003" customFormat="false" ht="15" hidden="false" customHeight="true" outlineLevel="0" collapsed="false">
      <c r="A4003" s="1" t="n">
        <v>2</v>
      </c>
      <c r="B4003" s="75" t="n">
        <v>46219</v>
      </c>
      <c r="C4003" s="1" t="n">
        <v>11</v>
      </c>
      <c r="D4003" s="1" t="s">
        <v>2482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2936</v>
      </c>
      <c r="N4003" s="1" t="n">
        <v>30</v>
      </c>
      <c r="O4003" s="1" t="n">
        <v>57.43</v>
      </c>
      <c r="P4003" s="1" t="s">
        <v>2455</v>
      </c>
    </row>
    <row r="4004" customFormat="false" ht="15" hidden="false" customHeight="true" outlineLevel="0" collapsed="false">
      <c r="A4004" s="1" t="n">
        <v>2</v>
      </c>
      <c r="B4004" s="75" t="n">
        <v>46219</v>
      </c>
      <c r="C4004" s="1" t="n">
        <v>11</v>
      </c>
      <c r="D4004" s="1" t="s">
        <v>2482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2937</v>
      </c>
      <c r="N4004" s="1" t="n">
        <v>60</v>
      </c>
      <c r="O4004" s="1" t="n">
        <v>114.85</v>
      </c>
      <c r="P4004" s="1" t="s">
        <v>2455</v>
      </c>
    </row>
    <row r="4005" customFormat="false" ht="15" hidden="false" customHeight="true" outlineLevel="0" collapsed="false">
      <c r="A4005" s="1" t="n">
        <v>2</v>
      </c>
      <c r="B4005" s="75" t="n">
        <v>46219</v>
      </c>
      <c r="C4005" s="1" t="n">
        <v>11</v>
      </c>
      <c r="D4005" s="1" t="s">
        <v>2482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4392</v>
      </c>
      <c r="N4005" s="1" t="n">
        <v>3</v>
      </c>
      <c r="O4005" s="1" t="n">
        <v>21.45</v>
      </c>
      <c r="P4005" s="1" t="s">
        <v>2455</v>
      </c>
    </row>
    <row r="4006" customFormat="false" ht="15" hidden="false" customHeight="true" outlineLevel="0" collapsed="false">
      <c r="A4006" s="1" t="n">
        <v>2</v>
      </c>
      <c r="B4006" s="75" t="n">
        <v>46219</v>
      </c>
      <c r="C4006" s="1" t="n">
        <v>11</v>
      </c>
      <c r="D4006" s="1" t="s">
        <v>2482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4393</v>
      </c>
      <c r="N4006" s="1" t="n">
        <v>1</v>
      </c>
      <c r="O4006" s="1" t="n">
        <v>10.86</v>
      </c>
      <c r="P4006" s="1" t="s">
        <v>2455</v>
      </c>
    </row>
    <row r="4007" customFormat="false" ht="15" hidden="false" customHeight="true" outlineLevel="0" collapsed="false">
      <c r="A4007" s="1" t="n">
        <v>2</v>
      </c>
      <c r="B4007" s="75" t="n">
        <v>46219</v>
      </c>
      <c r="C4007" s="1" t="n">
        <v>11</v>
      </c>
      <c r="D4007" s="1" t="s">
        <v>2482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2938</v>
      </c>
      <c r="N4007" s="1" t="n">
        <v>80</v>
      </c>
      <c r="O4007" s="1" t="n">
        <v>117.34</v>
      </c>
      <c r="P4007" s="1" t="s">
        <v>2455</v>
      </c>
    </row>
    <row r="4008" customFormat="false" ht="15" hidden="false" customHeight="true" outlineLevel="0" collapsed="false">
      <c r="A4008" s="1" t="n">
        <v>2</v>
      </c>
      <c r="B4008" s="75" t="n">
        <v>46219</v>
      </c>
      <c r="C4008" s="1" t="n">
        <v>11</v>
      </c>
      <c r="D4008" s="1" t="s">
        <v>2482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4394</v>
      </c>
      <c r="N4008" s="1" t="n">
        <v>80</v>
      </c>
      <c r="O4008" s="1" t="n">
        <v>70.42</v>
      </c>
      <c r="P4008" s="1" t="s">
        <v>2455</v>
      </c>
    </row>
    <row r="4009" customFormat="false" ht="15" hidden="false" customHeight="true" outlineLevel="0" collapsed="false">
      <c r="A4009" s="1" t="n">
        <v>2</v>
      </c>
      <c r="B4009" s="75" t="n">
        <v>46219</v>
      </c>
      <c r="C4009" s="1" t="n">
        <v>11</v>
      </c>
      <c r="D4009" s="1" t="s">
        <v>2482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4395</v>
      </c>
      <c r="N4009" s="1" t="n">
        <v>120</v>
      </c>
      <c r="O4009" s="1" t="n">
        <v>105.64</v>
      </c>
      <c r="P4009" s="1" t="s">
        <v>2455</v>
      </c>
    </row>
    <row r="4010" customFormat="false" ht="15" hidden="false" customHeight="true" outlineLevel="0" collapsed="false">
      <c r="A4010" s="1" t="n">
        <v>2</v>
      </c>
      <c r="B4010" s="75" t="n">
        <v>46219</v>
      </c>
      <c r="C4010" s="1" t="n">
        <v>11</v>
      </c>
      <c r="D4010" s="1" t="s">
        <v>2482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2939</v>
      </c>
      <c r="N4010" s="1" t="n">
        <v>80</v>
      </c>
      <c r="O4010" s="1" t="n">
        <v>117.34</v>
      </c>
      <c r="P4010" s="1" t="s">
        <v>2455</v>
      </c>
    </row>
    <row r="4011" customFormat="false" ht="15" hidden="false" customHeight="true" outlineLevel="0" collapsed="false">
      <c r="A4011" s="1" t="n">
        <v>2</v>
      </c>
      <c r="B4011" s="75" t="n">
        <v>46219</v>
      </c>
      <c r="C4011" s="1" t="n">
        <v>11</v>
      </c>
      <c r="D4011" s="1" t="s">
        <v>2482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2940</v>
      </c>
      <c r="N4011" s="1" t="n">
        <v>72</v>
      </c>
      <c r="O4011" s="1" t="n">
        <v>158.46</v>
      </c>
      <c r="P4011" s="1" t="s">
        <v>2455</v>
      </c>
    </row>
    <row r="4012" customFormat="false" ht="15" hidden="false" customHeight="true" outlineLevel="0" collapsed="false">
      <c r="A4012" s="1" t="n">
        <v>2</v>
      </c>
      <c r="B4012" s="75" t="n">
        <v>46219</v>
      </c>
      <c r="C4012" s="1" t="n">
        <v>11</v>
      </c>
      <c r="D4012" s="1" t="s">
        <v>2482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2941</v>
      </c>
      <c r="N4012" s="1" t="n">
        <v>36</v>
      </c>
      <c r="O4012" s="1" t="n">
        <v>79.23</v>
      </c>
      <c r="P4012" s="1" t="s">
        <v>2455</v>
      </c>
    </row>
    <row r="4013" customFormat="false" ht="15" hidden="false" customHeight="true" outlineLevel="0" collapsed="false">
      <c r="A4013" s="1" t="n">
        <v>2</v>
      </c>
      <c r="B4013" s="75" t="n">
        <v>46219</v>
      </c>
      <c r="C4013" s="1" t="n">
        <v>11</v>
      </c>
      <c r="D4013" s="1" t="s">
        <v>2482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2942</v>
      </c>
      <c r="N4013" s="1" t="n">
        <v>36</v>
      </c>
      <c r="O4013" s="1" t="n">
        <v>79.23</v>
      </c>
      <c r="P4013" s="1" t="s">
        <v>2455</v>
      </c>
    </row>
    <row r="4014" customFormat="false" ht="15" hidden="false" customHeight="true" outlineLevel="0" collapsed="false">
      <c r="A4014" s="1" t="n">
        <v>2</v>
      </c>
      <c r="B4014" s="75" t="n">
        <v>46219</v>
      </c>
      <c r="C4014" s="1" t="n">
        <v>11</v>
      </c>
      <c r="D4014" s="1" t="s">
        <v>2482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2943</v>
      </c>
      <c r="N4014" s="1" t="n">
        <v>72</v>
      </c>
      <c r="O4014" s="1" t="n">
        <v>158.46</v>
      </c>
      <c r="P4014" s="1" t="s">
        <v>2455</v>
      </c>
    </row>
    <row r="4015" customFormat="false" ht="15" hidden="false" customHeight="true" outlineLevel="0" collapsed="false">
      <c r="A4015" s="1" t="n">
        <v>2</v>
      </c>
      <c r="B4015" s="75" t="n">
        <v>46219</v>
      </c>
      <c r="C4015" s="1" t="n">
        <v>11</v>
      </c>
      <c r="D4015" s="1" t="s">
        <v>2482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2945</v>
      </c>
      <c r="N4015" s="1" t="n">
        <v>72</v>
      </c>
      <c r="O4015" s="1" t="n">
        <v>158.46</v>
      </c>
      <c r="P4015" s="1" t="s">
        <v>2455</v>
      </c>
    </row>
    <row r="4016" customFormat="false" ht="15" hidden="false" customHeight="true" outlineLevel="0" collapsed="false">
      <c r="A4016" s="1" t="n">
        <v>2</v>
      </c>
      <c r="B4016" s="75" t="n">
        <v>46219</v>
      </c>
      <c r="C4016" s="1" t="n">
        <v>11</v>
      </c>
      <c r="D4016" s="1" t="s">
        <v>2482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2947</v>
      </c>
      <c r="N4016" s="1" t="n">
        <v>36</v>
      </c>
      <c r="O4016" s="1" t="n">
        <v>79.23</v>
      </c>
      <c r="P4016" s="1" t="s">
        <v>2455</v>
      </c>
    </row>
    <row r="4017" customFormat="false" ht="15" hidden="false" customHeight="true" outlineLevel="0" collapsed="false">
      <c r="A4017" s="1" t="n">
        <v>2</v>
      </c>
      <c r="B4017" s="75" t="n">
        <v>46219</v>
      </c>
      <c r="C4017" s="1" t="n">
        <v>11</v>
      </c>
      <c r="D4017" s="1" t="s">
        <v>2482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4396</v>
      </c>
      <c r="N4017" s="1" t="n">
        <v>10</v>
      </c>
      <c r="O4017" s="1" t="n">
        <v>34.68</v>
      </c>
      <c r="P4017" s="1" t="s">
        <v>2455</v>
      </c>
    </row>
    <row r="4018" customFormat="false" ht="15" hidden="false" customHeight="true" outlineLevel="0" collapsed="false">
      <c r="A4018" s="1" t="n">
        <v>2</v>
      </c>
      <c r="B4018" s="75" t="n">
        <v>46219</v>
      </c>
      <c r="C4018" s="1" t="n">
        <v>11</v>
      </c>
      <c r="D4018" s="1" t="s">
        <v>2482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2948</v>
      </c>
      <c r="N4018" s="1" t="n">
        <v>72</v>
      </c>
      <c r="O4018" s="1" t="n">
        <v>158.46</v>
      </c>
      <c r="P4018" s="1" t="s">
        <v>2455</v>
      </c>
    </row>
    <row r="4019" customFormat="false" ht="15" hidden="false" customHeight="true" outlineLevel="0" collapsed="false">
      <c r="A4019" s="1" t="n">
        <v>2</v>
      </c>
      <c r="B4019" s="75" t="n">
        <v>46219</v>
      </c>
      <c r="C4019" s="1" t="n">
        <v>11</v>
      </c>
      <c r="D4019" s="1" t="s">
        <v>2482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2949</v>
      </c>
      <c r="N4019" s="1" t="n">
        <v>36</v>
      </c>
      <c r="O4019" s="1" t="n">
        <v>79.23</v>
      </c>
      <c r="P4019" s="1" t="s">
        <v>2455</v>
      </c>
    </row>
    <row r="4020" customFormat="false" ht="15" hidden="false" customHeight="true" outlineLevel="0" collapsed="false">
      <c r="A4020" s="1" t="n">
        <v>2</v>
      </c>
      <c r="B4020" s="75" t="n">
        <v>46219</v>
      </c>
      <c r="C4020" s="1" t="n">
        <v>11</v>
      </c>
      <c r="D4020" s="1" t="s">
        <v>2482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4397</v>
      </c>
      <c r="N4020" s="1" t="n">
        <v>6</v>
      </c>
      <c r="O4020" s="1" t="n">
        <v>26.34</v>
      </c>
      <c r="P4020" s="1" t="s">
        <v>2455</v>
      </c>
    </row>
    <row r="4021" customFormat="false" ht="15" hidden="false" customHeight="true" outlineLevel="0" collapsed="false">
      <c r="A4021" s="1" t="n">
        <v>2</v>
      </c>
      <c r="B4021" s="75" t="n">
        <v>46219</v>
      </c>
      <c r="C4021" s="1" t="n">
        <v>11</v>
      </c>
      <c r="D4021" s="1" t="s">
        <v>2482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4398</v>
      </c>
      <c r="N4021" s="1" t="n">
        <v>6</v>
      </c>
      <c r="O4021" s="1" t="n">
        <v>26.34</v>
      </c>
      <c r="P4021" s="1" t="s">
        <v>2455</v>
      </c>
    </row>
    <row r="4022" customFormat="false" ht="15" hidden="false" customHeight="true" outlineLevel="0" collapsed="false">
      <c r="A4022" s="1" t="n">
        <v>2</v>
      </c>
      <c r="B4022" s="75" t="n">
        <v>46219</v>
      </c>
      <c r="C4022" s="1" t="n">
        <v>11</v>
      </c>
      <c r="D4022" s="1" t="s">
        <v>2482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4399</v>
      </c>
      <c r="N4022" s="1" t="n">
        <v>6</v>
      </c>
      <c r="O4022" s="1" t="n">
        <v>28.26</v>
      </c>
      <c r="P4022" s="1" t="s">
        <v>2455</v>
      </c>
    </row>
    <row r="4023" customFormat="false" ht="15" hidden="false" customHeight="true" outlineLevel="0" collapsed="false">
      <c r="A4023" s="1" t="n">
        <v>2</v>
      </c>
      <c r="B4023" s="75" t="n">
        <v>46219</v>
      </c>
      <c r="C4023" s="1" t="n">
        <v>11</v>
      </c>
      <c r="D4023" s="1" t="s">
        <v>2482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4400</v>
      </c>
      <c r="N4023" s="1" t="n">
        <v>1</v>
      </c>
      <c r="O4023" s="1" t="n">
        <v>13.14</v>
      </c>
      <c r="P4023" s="1" t="s">
        <v>2455</v>
      </c>
    </row>
    <row r="4024" customFormat="false" ht="15" hidden="false" customHeight="true" outlineLevel="0" collapsed="false">
      <c r="A4024" s="1" t="n">
        <v>2</v>
      </c>
      <c r="B4024" s="75" t="n">
        <v>46219</v>
      </c>
      <c r="C4024" s="1" t="n">
        <v>22</v>
      </c>
      <c r="D4024" s="1" t="s">
        <v>2490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2491</v>
      </c>
      <c r="N4024" s="1" t="n">
        <v>2.61</v>
      </c>
      <c r="O4024" s="1" t="n">
        <v>49.09</v>
      </c>
      <c r="P4024" s="1" t="s">
        <v>2455</v>
      </c>
    </row>
    <row r="4025" customFormat="false" ht="15" hidden="false" customHeight="true" outlineLevel="0" collapsed="false">
      <c r="A4025" s="1" t="n">
        <v>2</v>
      </c>
      <c r="B4025" s="75" t="n">
        <v>46219</v>
      </c>
      <c r="C4025" s="1" t="n">
        <v>22</v>
      </c>
      <c r="D4025" s="1" t="s">
        <v>2490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2491</v>
      </c>
      <c r="N4025" s="1" t="n">
        <v>3.128</v>
      </c>
      <c r="O4025" s="1" t="n">
        <v>65.25</v>
      </c>
      <c r="P4025" s="1" t="s">
        <v>2455</v>
      </c>
    </row>
    <row r="4026" customFormat="false" ht="15" hidden="false" customHeight="true" outlineLevel="0" collapsed="false">
      <c r="A4026" s="1" t="n">
        <v>2</v>
      </c>
      <c r="B4026" s="75" t="n">
        <v>46219</v>
      </c>
      <c r="C4026" s="1" t="n">
        <v>22</v>
      </c>
      <c r="D4026" s="1" t="s">
        <v>2490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2492</v>
      </c>
      <c r="N4026" s="1" t="n">
        <v>7.73</v>
      </c>
      <c r="O4026" s="1" t="n">
        <v>157.49</v>
      </c>
      <c r="P4026" s="1" t="s">
        <v>2455</v>
      </c>
    </row>
    <row r="4027" customFormat="false" ht="15" hidden="false" customHeight="true" outlineLevel="0" collapsed="false">
      <c r="A4027" s="1" t="n">
        <v>2</v>
      </c>
      <c r="B4027" s="75" t="n">
        <v>46219</v>
      </c>
      <c r="C4027" s="1" t="n">
        <v>22</v>
      </c>
      <c r="D4027" s="1" t="s">
        <v>2490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2493</v>
      </c>
      <c r="N4027" s="1" t="n">
        <v>20.79</v>
      </c>
      <c r="O4027" s="1" t="n">
        <v>488.78</v>
      </c>
      <c r="P4027" s="1" t="s">
        <v>2455</v>
      </c>
    </row>
    <row r="4028" customFormat="false" ht="15" hidden="false" customHeight="true" outlineLevel="0" collapsed="false">
      <c r="A4028" s="1" t="n">
        <v>2</v>
      </c>
      <c r="B4028" s="75" t="n">
        <v>46219</v>
      </c>
      <c r="C4028" s="1" t="n">
        <v>22</v>
      </c>
      <c r="D4028" s="1" t="s">
        <v>2490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2494</v>
      </c>
      <c r="N4028" s="1" t="n">
        <v>12.805</v>
      </c>
      <c r="O4028" s="1" t="n">
        <v>321.13</v>
      </c>
      <c r="P4028" s="1" t="s">
        <v>2455</v>
      </c>
    </row>
    <row r="4029" customFormat="false" ht="15" hidden="false" customHeight="true" outlineLevel="0" collapsed="false">
      <c r="A4029" s="1" t="n">
        <v>2</v>
      </c>
      <c r="B4029" s="75" t="n">
        <v>46219</v>
      </c>
      <c r="C4029" s="1" t="n">
        <v>22</v>
      </c>
      <c r="D4029" s="1" t="s">
        <v>2490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2495</v>
      </c>
      <c r="N4029" s="1" t="n">
        <v>1.196</v>
      </c>
      <c r="O4029" s="1" t="n">
        <v>26.24</v>
      </c>
      <c r="P4029" s="1" t="s">
        <v>2455</v>
      </c>
    </row>
    <row r="4030" customFormat="false" ht="15" hidden="false" customHeight="true" outlineLevel="0" collapsed="false">
      <c r="A4030" s="1" t="n">
        <v>2</v>
      </c>
      <c r="B4030" s="75" t="n">
        <v>46219</v>
      </c>
      <c r="C4030" s="1" t="n">
        <v>22</v>
      </c>
      <c r="D4030" s="1" t="s">
        <v>2490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2593</v>
      </c>
      <c r="N4030" s="1" t="n">
        <v>8.975</v>
      </c>
      <c r="O4030" s="1" t="n">
        <v>211</v>
      </c>
      <c r="P4030" s="1" t="s">
        <v>2455</v>
      </c>
    </row>
    <row r="4031" customFormat="false" ht="15" hidden="false" customHeight="true" outlineLevel="0" collapsed="false">
      <c r="A4031" s="1" t="n">
        <v>2</v>
      </c>
      <c r="B4031" s="75" t="n">
        <v>46219</v>
      </c>
      <c r="C4031" s="1" t="n">
        <v>22</v>
      </c>
      <c r="D4031" s="1" t="s">
        <v>2490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2496</v>
      </c>
      <c r="N4031" s="1" t="n">
        <v>2.524</v>
      </c>
      <c r="O4031" s="1" t="n">
        <v>74.6</v>
      </c>
      <c r="P4031" s="1" t="s">
        <v>2455</v>
      </c>
    </row>
    <row r="4032" customFormat="false" ht="15" hidden="false" customHeight="true" outlineLevel="0" collapsed="false">
      <c r="A4032" s="1" t="n">
        <v>2</v>
      </c>
      <c r="B4032" s="75" t="n">
        <v>46219</v>
      </c>
      <c r="C4032" s="1" t="n">
        <v>22</v>
      </c>
      <c r="D4032" s="1" t="s">
        <v>2490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2497</v>
      </c>
      <c r="N4032" s="1" t="n">
        <v>4.348</v>
      </c>
      <c r="O4032" s="1" t="n">
        <v>102.22</v>
      </c>
      <c r="P4032" s="1" t="s">
        <v>2455</v>
      </c>
    </row>
    <row r="4033" customFormat="false" ht="15" hidden="false" customHeight="true" outlineLevel="0" collapsed="false">
      <c r="A4033" s="1" t="n">
        <v>2</v>
      </c>
      <c r="B4033" s="75" t="n">
        <v>46219</v>
      </c>
      <c r="C4033" s="1" t="n">
        <v>22</v>
      </c>
      <c r="D4033" s="1" t="s">
        <v>2490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2497</v>
      </c>
      <c r="N4033" s="1" t="n">
        <v>3.924</v>
      </c>
      <c r="O4033" s="1" t="n">
        <v>102.33</v>
      </c>
      <c r="P4033" s="1" t="s">
        <v>2455</v>
      </c>
    </row>
    <row r="4034" customFormat="false" ht="15" hidden="false" customHeight="true" outlineLevel="0" collapsed="false">
      <c r="A4034" s="1" t="n">
        <v>2</v>
      </c>
      <c r="B4034" s="75" t="n">
        <v>46219</v>
      </c>
      <c r="C4034" s="1" t="n">
        <v>22</v>
      </c>
      <c r="D4034" s="1" t="s">
        <v>2490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2498</v>
      </c>
      <c r="N4034" s="1" t="n">
        <v>14.6</v>
      </c>
      <c r="O4034" s="1" t="n">
        <v>495.02</v>
      </c>
      <c r="P4034" s="1" t="s">
        <v>2455</v>
      </c>
    </row>
    <row r="4035" customFormat="false" ht="15" hidden="false" customHeight="true" outlineLevel="0" collapsed="false">
      <c r="A4035" s="1" t="n">
        <v>2</v>
      </c>
      <c r="B4035" s="75" t="n">
        <v>46219</v>
      </c>
      <c r="C4035" s="1" t="n">
        <v>22</v>
      </c>
      <c r="D4035" s="1" t="s">
        <v>2490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2499</v>
      </c>
      <c r="N4035" s="1" t="n">
        <v>10.425</v>
      </c>
      <c r="O4035" s="1" t="n">
        <v>398.79</v>
      </c>
      <c r="P4035" s="1" t="s">
        <v>2455</v>
      </c>
    </row>
    <row r="4036" customFormat="false" ht="15" hidden="false" customHeight="true" outlineLevel="0" collapsed="false">
      <c r="A4036" s="1" t="n">
        <v>2</v>
      </c>
      <c r="B4036" s="75" t="n">
        <v>46219</v>
      </c>
      <c r="C4036" s="1" t="n">
        <v>22</v>
      </c>
      <c r="D4036" s="1" t="s">
        <v>2490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2500</v>
      </c>
      <c r="N4036" s="1" t="n">
        <v>5.592</v>
      </c>
      <c r="O4036" s="1" t="n">
        <v>243.09</v>
      </c>
      <c r="P4036" s="1" t="s">
        <v>2455</v>
      </c>
    </row>
    <row r="4037" customFormat="false" ht="15" hidden="false" customHeight="true" outlineLevel="0" collapsed="false">
      <c r="A4037" s="1" t="n">
        <v>2</v>
      </c>
      <c r="B4037" s="75" t="n">
        <v>46219</v>
      </c>
      <c r="C4037" s="1" t="n">
        <v>22</v>
      </c>
      <c r="D4037" s="1" t="s">
        <v>2490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2501</v>
      </c>
      <c r="N4037" s="1" t="n">
        <v>11.28</v>
      </c>
      <c r="O4037" s="1" t="n">
        <v>519.78</v>
      </c>
      <c r="P4037" s="1" t="s">
        <v>2455</v>
      </c>
    </row>
    <row r="4038" customFormat="false" ht="15" hidden="false" customHeight="true" outlineLevel="0" collapsed="false">
      <c r="A4038" s="1" t="n">
        <v>2</v>
      </c>
      <c r="B4038" s="75" t="n">
        <v>46219</v>
      </c>
      <c r="C4038" s="1" t="n">
        <v>22</v>
      </c>
      <c r="D4038" s="1" t="s">
        <v>2490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2502</v>
      </c>
      <c r="N4038" s="1" t="n">
        <v>4.378</v>
      </c>
      <c r="O4038" s="1" t="n">
        <v>205.54</v>
      </c>
      <c r="P4038" s="1" t="s">
        <v>2455</v>
      </c>
    </row>
    <row r="4039" customFormat="false" ht="15" hidden="false" customHeight="true" outlineLevel="0" collapsed="false">
      <c r="A4039" s="1" t="n">
        <v>2</v>
      </c>
      <c r="B4039" s="75" t="n">
        <v>46219</v>
      </c>
      <c r="C4039" s="1" t="n">
        <v>22</v>
      </c>
      <c r="D4039" s="1" t="s">
        <v>2490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2503</v>
      </c>
      <c r="N4039" s="1" t="n">
        <v>1.702</v>
      </c>
      <c r="O4039" s="1" t="n">
        <v>71.03</v>
      </c>
      <c r="P4039" s="1" t="s">
        <v>2455</v>
      </c>
    </row>
    <row r="4040" customFormat="false" ht="15" hidden="false" customHeight="true" outlineLevel="0" collapsed="false">
      <c r="A4040" s="1" t="n">
        <v>2</v>
      </c>
      <c r="B4040" s="75" t="n">
        <v>46219</v>
      </c>
      <c r="C4040" s="1" t="n">
        <v>22</v>
      </c>
      <c r="D4040" s="1" t="s">
        <v>2490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2504</v>
      </c>
      <c r="N4040" s="1" t="n">
        <v>1.518</v>
      </c>
      <c r="O4040" s="1" t="n">
        <v>83.29</v>
      </c>
      <c r="P4040" s="1" t="s">
        <v>2455</v>
      </c>
    </row>
    <row r="4041" customFormat="false" ht="15" hidden="false" customHeight="true" outlineLevel="0" collapsed="false">
      <c r="A4041" s="1" t="n">
        <v>2</v>
      </c>
      <c r="B4041" s="75" t="n">
        <v>46219</v>
      </c>
      <c r="C4041" s="1" t="n">
        <v>22</v>
      </c>
      <c r="D4041" s="1" t="s">
        <v>2490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2505</v>
      </c>
      <c r="N4041" s="1" t="n">
        <v>1.612</v>
      </c>
      <c r="O4041" s="1" t="n">
        <v>98.11</v>
      </c>
      <c r="P4041" s="1" t="s">
        <v>2455</v>
      </c>
    </row>
    <row r="4042" customFormat="false" ht="15" hidden="false" customHeight="true" outlineLevel="0" collapsed="false">
      <c r="A4042" s="1" t="n">
        <v>2</v>
      </c>
      <c r="B4042" s="75" t="n">
        <v>46219</v>
      </c>
      <c r="C4042" s="1" t="n">
        <v>22</v>
      </c>
      <c r="D4042" s="1" t="s">
        <v>2490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3790</v>
      </c>
      <c r="N4042" s="1" t="n">
        <v>2.394</v>
      </c>
      <c r="O4042" s="1" t="n">
        <v>87.41</v>
      </c>
      <c r="P4042" s="1" t="s">
        <v>2455</v>
      </c>
    </row>
    <row r="4043" customFormat="false" ht="15" hidden="false" customHeight="true" outlineLevel="0" collapsed="false">
      <c r="A4043" s="1" t="n">
        <v>2</v>
      </c>
      <c r="B4043" s="75" t="n">
        <v>46219</v>
      </c>
      <c r="C4043" s="1" t="n">
        <v>22</v>
      </c>
      <c r="D4043" s="1" t="s">
        <v>2490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3790</v>
      </c>
      <c r="N4043" s="1" t="n">
        <v>5.148</v>
      </c>
      <c r="O4043" s="1" t="n">
        <v>169.46</v>
      </c>
      <c r="P4043" s="1" t="s">
        <v>2455</v>
      </c>
    </row>
    <row r="4044" customFormat="false" ht="15" hidden="false" customHeight="true" outlineLevel="0" collapsed="false">
      <c r="A4044" s="1" t="n">
        <v>2</v>
      </c>
      <c r="B4044" s="75" t="n">
        <v>46219</v>
      </c>
      <c r="C4044" s="1" t="n">
        <v>22</v>
      </c>
      <c r="D4044" s="1" t="s">
        <v>2490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2506</v>
      </c>
      <c r="N4044" s="1" t="n">
        <v>1.532</v>
      </c>
      <c r="O4044" s="1" t="n">
        <v>58.6</v>
      </c>
      <c r="P4044" s="1" t="s">
        <v>2455</v>
      </c>
    </row>
    <row r="4045" customFormat="false" ht="15" hidden="false" customHeight="true" outlineLevel="0" collapsed="false">
      <c r="A4045" s="1" t="n">
        <v>2</v>
      </c>
      <c r="B4045" s="75" t="n">
        <v>46219</v>
      </c>
      <c r="C4045" s="1" t="n">
        <v>22</v>
      </c>
      <c r="D4045" s="1" t="s">
        <v>2490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2507</v>
      </c>
      <c r="N4045" s="1" t="n">
        <v>0.654</v>
      </c>
      <c r="O4045" s="1" t="n">
        <v>1.7</v>
      </c>
      <c r="P4045" s="1" t="s">
        <v>2455</v>
      </c>
    </row>
    <row r="4046" customFormat="false" ht="15" hidden="false" customHeight="true" outlineLevel="0" collapsed="false">
      <c r="A4046" s="1" t="n">
        <v>2</v>
      </c>
      <c r="B4046" s="75" t="n">
        <v>46219</v>
      </c>
      <c r="C4046" s="1" t="n">
        <v>22</v>
      </c>
      <c r="D4046" s="1" t="s">
        <v>2490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2507</v>
      </c>
      <c r="N4046" s="1" t="n">
        <v>2.354</v>
      </c>
      <c r="O4046" s="1" t="n">
        <v>5.52</v>
      </c>
      <c r="P4046" s="1" t="s">
        <v>2455</v>
      </c>
    </row>
    <row r="4047" customFormat="false" ht="15" hidden="false" customHeight="true" outlineLevel="0" collapsed="false">
      <c r="A4047" s="1" t="n">
        <v>2</v>
      </c>
      <c r="B4047" s="75" t="n">
        <v>46219</v>
      </c>
      <c r="C4047" s="1" t="n">
        <v>22</v>
      </c>
      <c r="D4047" s="1" t="s">
        <v>2490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3791</v>
      </c>
      <c r="N4047" s="1" t="n">
        <v>10.655</v>
      </c>
      <c r="O4047" s="1" t="n">
        <v>46.23</v>
      </c>
      <c r="P4047" s="1" t="s">
        <v>2455</v>
      </c>
    </row>
    <row r="4048" customFormat="false" ht="15" hidden="false" customHeight="true" outlineLevel="0" collapsed="false">
      <c r="A4048" s="1" t="n">
        <v>2</v>
      </c>
      <c r="B4048" s="75" t="n">
        <v>46219</v>
      </c>
      <c r="C4048" s="1" t="n">
        <v>22</v>
      </c>
      <c r="D4048" s="1" t="s">
        <v>2490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3791</v>
      </c>
      <c r="N4048" s="1" t="n">
        <v>2.986</v>
      </c>
      <c r="O4048" s="1" t="n">
        <v>11.68</v>
      </c>
      <c r="P4048" s="1" t="s">
        <v>2455</v>
      </c>
    </row>
    <row r="4049" customFormat="false" ht="15" hidden="false" customHeight="true" outlineLevel="0" collapsed="false">
      <c r="A4049" s="1" t="n">
        <v>2</v>
      </c>
      <c r="B4049" s="75" t="n">
        <v>46219</v>
      </c>
      <c r="C4049" s="1" t="n">
        <v>22</v>
      </c>
      <c r="D4049" s="1" t="s">
        <v>2490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2509</v>
      </c>
      <c r="N4049" s="1" t="n">
        <v>0.54</v>
      </c>
      <c r="O4049" s="1" t="n">
        <v>0</v>
      </c>
      <c r="P4049" s="1" t="s">
        <v>2455</v>
      </c>
    </row>
    <row r="4050" customFormat="false" ht="15" hidden="false" customHeight="true" outlineLevel="0" collapsed="false">
      <c r="A4050" s="1" t="n">
        <v>2</v>
      </c>
      <c r="B4050" s="75" t="n">
        <v>46219</v>
      </c>
      <c r="C4050" s="1" t="n">
        <v>22</v>
      </c>
      <c r="D4050" s="1" t="s">
        <v>2490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2509</v>
      </c>
      <c r="N4050" s="1" t="n">
        <v>0.6</v>
      </c>
      <c r="O4050" s="1" t="n">
        <v>0.02</v>
      </c>
      <c r="P4050" s="1" t="s">
        <v>2455</v>
      </c>
    </row>
    <row r="4051" customFormat="false" ht="15" hidden="false" customHeight="true" outlineLevel="0" collapsed="false">
      <c r="A4051" s="1" t="n">
        <v>2</v>
      </c>
      <c r="B4051" s="75" t="n">
        <v>46219</v>
      </c>
      <c r="C4051" s="1" t="n">
        <v>100</v>
      </c>
      <c r="D4051" s="1" t="s">
        <v>2510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2491</v>
      </c>
      <c r="N4051" s="1" t="n">
        <v>3.128</v>
      </c>
      <c r="O4051" s="1" t="n">
        <v>65.25</v>
      </c>
      <c r="P4051" s="1" t="s">
        <v>2455</v>
      </c>
    </row>
    <row r="4052" customFormat="false" ht="15" hidden="false" customHeight="true" outlineLevel="0" collapsed="false">
      <c r="A4052" s="1" t="n">
        <v>2</v>
      </c>
      <c r="B4052" s="75" t="n">
        <v>46219</v>
      </c>
      <c r="C4052" s="1" t="n">
        <v>100</v>
      </c>
      <c r="D4052" s="1" t="s">
        <v>2510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2496</v>
      </c>
      <c r="N4052" s="1" t="n">
        <v>2.524</v>
      </c>
      <c r="O4052" s="1" t="n">
        <v>74.6</v>
      </c>
      <c r="P4052" s="1" t="s">
        <v>2455</v>
      </c>
    </row>
    <row r="4053" customFormat="false" ht="15" hidden="false" customHeight="true" outlineLevel="0" collapsed="false">
      <c r="A4053" s="1" t="n">
        <v>2</v>
      </c>
      <c r="B4053" s="75" t="n">
        <v>46219</v>
      </c>
      <c r="C4053" s="1" t="n">
        <v>100</v>
      </c>
      <c r="D4053" s="1" t="s">
        <v>2510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2497</v>
      </c>
      <c r="N4053" s="1" t="n">
        <v>3.924</v>
      </c>
      <c r="O4053" s="1" t="n">
        <v>102.33</v>
      </c>
      <c r="P4053" s="1" t="s">
        <v>2455</v>
      </c>
    </row>
    <row r="4054" customFormat="false" ht="15" hidden="false" customHeight="true" outlineLevel="0" collapsed="false">
      <c r="A4054" s="1" t="n">
        <v>2</v>
      </c>
      <c r="B4054" s="75" t="n">
        <v>46219</v>
      </c>
      <c r="C4054" s="1" t="n">
        <v>100</v>
      </c>
      <c r="D4054" s="1" t="s">
        <v>2510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2498</v>
      </c>
      <c r="N4054" s="1" t="n">
        <v>14.6</v>
      </c>
      <c r="O4054" s="1" t="n">
        <v>495.02</v>
      </c>
      <c r="P4054" s="1" t="s">
        <v>2455</v>
      </c>
    </row>
    <row r="4055" customFormat="false" ht="15" hidden="false" customHeight="true" outlineLevel="0" collapsed="false">
      <c r="A4055" s="1" t="n">
        <v>2</v>
      </c>
      <c r="B4055" s="75" t="n">
        <v>46219</v>
      </c>
      <c r="C4055" s="1" t="n">
        <v>100</v>
      </c>
      <c r="D4055" s="1" t="s">
        <v>2510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2499</v>
      </c>
      <c r="N4055" s="1" t="n">
        <v>10.425</v>
      </c>
      <c r="O4055" s="1" t="n">
        <v>398.79</v>
      </c>
      <c r="P4055" s="1" t="s">
        <v>2455</v>
      </c>
    </row>
    <row r="4056" customFormat="false" ht="15" hidden="false" customHeight="true" outlineLevel="0" collapsed="false">
      <c r="A4056" s="1" t="n">
        <v>2</v>
      </c>
      <c r="B4056" s="75" t="n">
        <v>46219</v>
      </c>
      <c r="C4056" s="1" t="n">
        <v>100</v>
      </c>
      <c r="D4056" s="1" t="s">
        <v>2510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2500</v>
      </c>
      <c r="N4056" s="1" t="n">
        <v>5.592</v>
      </c>
      <c r="O4056" s="1" t="n">
        <v>243.09</v>
      </c>
      <c r="P4056" s="1" t="s">
        <v>2455</v>
      </c>
    </row>
    <row r="4057" customFormat="false" ht="15" hidden="false" customHeight="true" outlineLevel="0" collapsed="false">
      <c r="A4057" s="1" t="n">
        <v>2</v>
      </c>
      <c r="B4057" s="75" t="n">
        <v>46219</v>
      </c>
      <c r="C4057" s="1" t="n">
        <v>100</v>
      </c>
      <c r="D4057" s="1" t="s">
        <v>2510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2501</v>
      </c>
      <c r="N4057" s="1" t="n">
        <v>11.28</v>
      </c>
      <c r="O4057" s="1" t="n">
        <v>519.78</v>
      </c>
      <c r="P4057" s="1" t="s">
        <v>2455</v>
      </c>
    </row>
    <row r="4058" customFormat="false" ht="15" hidden="false" customHeight="true" outlineLevel="0" collapsed="false">
      <c r="A4058" s="1" t="n">
        <v>2</v>
      </c>
      <c r="B4058" s="75" t="n">
        <v>46219</v>
      </c>
      <c r="C4058" s="1" t="n">
        <v>100</v>
      </c>
      <c r="D4058" s="1" t="s">
        <v>2510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2502</v>
      </c>
      <c r="N4058" s="1" t="n">
        <v>4.378</v>
      </c>
      <c r="O4058" s="1" t="n">
        <v>205.54</v>
      </c>
      <c r="P4058" s="1" t="s">
        <v>2455</v>
      </c>
    </row>
    <row r="4059" customFormat="false" ht="15" hidden="false" customHeight="true" outlineLevel="0" collapsed="false">
      <c r="A4059" s="1" t="n">
        <v>2</v>
      </c>
      <c r="B4059" s="75" t="n">
        <v>46219</v>
      </c>
      <c r="C4059" s="1" t="n">
        <v>100</v>
      </c>
      <c r="D4059" s="1" t="s">
        <v>2510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2503</v>
      </c>
      <c r="N4059" s="1" t="n">
        <v>1.702</v>
      </c>
      <c r="O4059" s="1" t="n">
        <v>71.03</v>
      </c>
      <c r="P4059" s="1" t="s">
        <v>2455</v>
      </c>
    </row>
    <row r="4060" customFormat="false" ht="15" hidden="false" customHeight="true" outlineLevel="0" collapsed="false">
      <c r="A4060" s="1" t="n">
        <v>2</v>
      </c>
      <c r="B4060" s="75" t="n">
        <v>46219</v>
      </c>
      <c r="C4060" s="1" t="n">
        <v>100</v>
      </c>
      <c r="D4060" s="1" t="s">
        <v>2510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2505</v>
      </c>
      <c r="N4060" s="1" t="n">
        <v>1.612</v>
      </c>
      <c r="O4060" s="1" t="n">
        <v>98.11</v>
      </c>
      <c r="P4060" s="1" t="s">
        <v>2455</v>
      </c>
    </row>
    <row r="4061" customFormat="false" ht="15" hidden="false" customHeight="true" outlineLevel="0" collapsed="false">
      <c r="A4061" s="1" t="n">
        <v>2</v>
      </c>
      <c r="B4061" s="75" t="n">
        <v>46219</v>
      </c>
      <c r="C4061" s="1" t="n">
        <v>100</v>
      </c>
      <c r="D4061" s="1" t="s">
        <v>2510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3790</v>
      </c>
      <c r="N4061" s="1" t="n">
        <v>2.394</v>
      </c>
      <c r="O4061" s="1" t="n">
        <v>87.41</v>
      </c>
      <c r="P4061" s="1" t="s">
        <v>2455</v>
      </c>
    </row>
    <row r="4062" customFormat="false" ht="15" hidden="false" customHeight="true" outlineLevel="0" collapsed="false">
      <c r="A4062" s="1" t="n">
        <v>2</v>
      </c>
      <c r="B4062" s="75" t="n">
        <v>46219</v>
      </c>
      <c r="C4062" s="1" t="n">
        <v>100</v>
      </c>
      <c r="D4062" s="1" t="s">
        <v>2510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2506</v>
      </c>
      <c r="N4062" s="1" t="n">
        <v>1.532</v>
      </c>
      <c r="O4062" s="1" t="n">
        <v>58.6</v>
      </c>
      <c r="P4062" s="1" t="s">
        <v>2455</v>
      </c>
    </row>
    <row r="4063" customFormat="false" ht="15" hidden="false" customHeight="true" outlineLevel="0" collapsed="false">
      <c r="A4063" s="1" t="n">
        <v>2</v>
      </c>
      <c r="B4063" s="75" t="n">
        <v>46219</v>
      </c>
      <c r="C4063" s="1" t="n">
        <v>100</v>
      </c>
      <c r="D4063" s="1" t="s">
        <v>2510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2507</v>
      </c>
      <c r="N4063" s="1" t="n">
        <v>0.654</v>
      </c>
      <c r="O4063" s="1" t="n">
        <v>1.7</v>
      </c>
      <c r="P4063" s="1" t="s">
        <v>2455</v>
      </c>
    </row>
    <row r="4064" customFormat="false" ht="15" hidden="false" customHeight="true" outlineLevel="0" collapsed="false">
      <c r="A4064" s="1" t="n">
        <v>2</v>
      </c>
      <c r="B4064" s="75" t="n">
        <v>46219</v>
      </c>
      <c r="C4064" s="1" t="n">
        <v>100</v>
      </c>
      <c r="D4064" s="1" t="s">
        <v>2510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3791</v>
      </c>
      <c r="N4064" s="1" t="n">
        <v>10.655</v>
      </c>
      <c r="O4064" s="1" t="n">
        <v>46.23</v>
      </c>
      <c r="P4064" s="1" t="s">
        <v>2455</v>
      </c>
    </row>
    <row r="4065" customFormat="false" ht="15" hidden="false" customHeight="true" outlineLevel="0" collapsed="false">
      <c r="A4065" s="1" t="n">
        <v>2</v>
      </c>
      <c r="B4065" s="75" t="n">
        <v>46219</v>
      </c>
      <c r="C4065" s="1" t="n">
        <v>100</v>
      </c>
      <c r="D4065" s="1" t="s">
        <v>2510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2509</v>
      </c>
      <c r="N4065" s="1" t="n">
        <v>0.6</v>
      </c>
      <c r="O4065" s="1" t="n">
        <v>0.02</v>
      </c>
      <c r="P4065" s="1" t="s">
        <v>2455</v>
      </c>
    </row>
    <row r="4066" customFormat="false" ht="15" hidden="false" customHeight="true" outlineLevel="0" collapsed="false">
      <c r="A4066" s="1" t="n">
        <v>2</v>
      </c>
      <c r="B4066" s="75" t="n">
        <v>46219</v>
      </c>
      <c r="C4066" s="1" t="n">
        <v>100</v>
      </c>
      <c r="D4066" s="1" t="s">
        <v>2510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2491</v>
      </c>
      <c r="N4066" s="1" t="n">
        <v>2.61</v>
      </c>
      <c r="O4066" s="1" t="n">
        <v>49.09</v>
      </c>
      <c r="P4066" s="1" t="s">
        <v>2455</v>
      </c>
    </row>
    <row r="4067" customFormat="false" ht="15" hidden="false" customHeight="true" outlineLevel="0" collapsed="false">
      <c r="A4067" s="1" t="n">
        <v>2</v>
      </c>
      <c r="B4067" s="75" t="n">
        <v>46219</v>
      </c>
      <c r="C4067" s="1" t="n">
        <v>100</v>
      </c>
      <c r="D4067" s="1" t="s">
        <v>2510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2492</v>
      </c>
      <c r="N4067" s="1" t="n">
        <v>7.73</v>
      </c>
      <c r="O4067" s="1" t="n">
        <v>157.49</v>
      </c>
      <c r="P4067" s="1" t="s">
        <v>2455</v>
      </c>
    </row>
    <row r="4068" customFormat="false" ht="15" hidden="false" customHeight="true" outlineLevel="0" collapsed="false">
      <c r="A4068" s="1" t="n">
        <v>2</v>
      </c>
      <c r="B4068" s="75" t="n">
        <v>46219</v>
      </c>
      <c r="C4068" s="1" t="n">
        <v>100</v>
      </c>
      <c r="D4068" s="1" t="s">
        <v>2510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2493</v>
      </c>
      <c r="N4068" s="1" t="n">
        <v>20.79</v>
      </c>
      <c r="O4068" s="1" t="n">
        <v>488.78</v>
      </c>
      <c r="P4068" s="1" t="s">
        <v>2455</v>
      </c>
    </row>
    <row r="4069" customFormat="false" ht="15" hidden="false" customHeight="true" outlineLevel="0" collapsed="false">
      <c r="A4069" s="1" t="n">
        <v>2</v>
      </c>
      <c r="B4069" s="75" t="n">
        <v>46219</v>
      </c>
      <c r="C4069" s="1" t="n">
        <v>100</v>
      </c>
      <c r="D4069" s="1" t="s">
        <v>2510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2494</v>
      </c>
      <c r="N4069" s="1" t="n">
        <v>12.805</v>
      </c>
      <c r="O4069" s="1" t="n">
        <v>321.13</v>
      </c>
      <c r="P4069" s="1" t="s">
        <v>2455</v>
      </c>
    </row>
    <row r="4070" customFormat="false" ht="15" hidden="false" customHeight="true" outlineLevel="0" collapsed="false">
      <c r="A4070" s="1" t="n">
        <v>2</v>
      </c>
      <c r="B4070" s="75" t="n">
        <v>46219</v>
      </c>
      <c r="C4070" s="1" t="n">
        <v>100</v>
      </c>
      <c r="D4070" s="1" t="s">
        <v>2510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2495</v>
      </c>
      <c r="N4070" s="1" t="n">
        <v>1.196</v>
      </c>
      <c r="O4070" s="1" t="n">
        <v>26.24</v>
      </c>
      <c r="P4070" s="1" t="s">
        <v>2455</v>
      </c>
    </row>
    <row r="4071" customFormat="false" ht="15" hidden="false" customHeight="true" outlineLevel="0" collapsed="false">
      <c r="A4071" s="1" t="n">
        <v>2</v>
      </c>
      <c r="B4071" s="75" t="n">
        <v>46219</v>
      </c>
      <c r="C4071" s="1" t="n">
        <v>100</v>
      </c>
      <c r="D4071" s="1" t="s">
        <v>2510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2593</v>
      </c>
      <c r="N4071" s="1" t="n">
        <v>8.975</v>
      </c>
      <c r="O4071" s="1" t="n">
        <v>211</v>
      </c>
      <c r="P4071" s="1" t="s">
        <v>2455</v>
      </c>
    </row>
    <row r="4072" customFormat="false" ht="15" hidden="false" customHeight="true" outlineLevel="0" collapsed="false">
      <c r="A4072" s="1" t="n">
        <v>2</v>
      </c>
      <c r="B4072" s="75" t="n">
        <v>46219</v>
      </c>
      <c r="C4072" s="1" t="n">
        <v>100</v>
      </c>
      <c r="D4072" s="1" t="s">
        <v>2510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2497</v>
      </c>
      <c r="N4072" s="1" t="n">
        <v>4.348</v>
      </c>
      <c r="O4072" s="1" t="n">
        <v>102.22</v>
      </c>
      <c r="P4072" s="1" t="s">
        <v>2455</v>
      </c>
    </row>
    <row r="4073" customFormat="false" ht="15" hidden="false" customHeight="true" outlineLevel="0" collapsed="false">
      <c r="A4073" s="1" t="n">
        <v>2</v>
      </c>
      <c r="B4073" s="75" t="n">
        <v>46219</v>
      </c>
      <c r="C4073" s="1" t="n">
        <v>100</v>
      </c>
      <c r="D4073" s="1" t="s">
        <v>2510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2504</v>
      </c>
      <c r="N4073" s="1" t="n">
        <v>1.518</v>
      </c>
      <c r="O4073" s="1" t="n">
        <v>83.29</v>
      </c>
      <c r="P4073" s="1" t="s">
        <v>2455</v>
      </c>
    </row>
    <row r="4074" customFormat="false" ht="15" hidden="false" customHeight="true" outlineLevel="0" collapsed="false">
      <c r="A4074" s="1" t="n">
        <v>2</v>
      </c>
      <c r="B4074" s="75" t="n">
        <v>46219</v>
      </c>
      <c r="C4074" s="1" t="n">
        <v>100</v>
      </c>
      <c r="D4074" s="1" t="s">
        <v>2510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3790</v>
      </c>
      <c r="N4074" s="1" t="n">
        <v>5.148</v>
      </c>
      <c r="O4074" s="1" t="n">
        <v>169.46</v>
      </c>
      <c r="P4074" s="1" t="s">
        <v>2455</v>
      </c>
    </row>
    <row r="4075" customFormat="false" ht="15" hidden="false" customHeight="true" outlineLevel="0" collapsed="false">
      <c r="A4075" s="1" t="n">
        <v>2</v>
      </c>
      <c r="B4075" s="75" t="n">
        <v>46219</v>
      </c>
      <c r="C4075" s="1" t="n">
        <v>100</v>
      </c>
      <c r="D4075" s="1" t="s">
        <v>2510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2507</v>
      </c>
      <c r="N4075" s="1" t="n">
        <v>2.354</v>
      </c>
      <c r="O4075" s="1" t="n">
        <v>5.52</v>
      </c>
      <c r="P4075" s="1" t="s">
        <v>2455</v>
      </c>
    </row>
    <row r="4076" customFormat="false" ht="15" hidden="false" customHeight="true" outlineLevel="0" collapsed="false">
      <c r="A4076" s="1" t="n">
        <v>2</v>
      </c>
      <c r="B4076" s="75" t="n">
        <v>46219</v>
      </c>
      <c r="C4076" s="1" t="n">
        <v>100</v>
      </c>
      <c r="D4076" s="1" t="s">
        <v>2510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3791</v>
      </c>
      <c r="N4076" s="1" t="n">
        <v>2.986</v>
      </c>
      <c r="O4076" s="1" t="n">
        <v>11.68</v>
      </c>
      <c r="P4076" s="1" t="s">
        <v>2455</v>
      </c>
    </row>
    <row r="4077" customFormat="false" ht="15" hidden="false" customHeight="true" outlineLevel="0" collapsed="false">
      <c r="A4077" s="1" t="n">
        <v>2</v>
      </c>
      <c r="B4077" s="75" t="n">
        <v>46219</v>
      </c>
      <c r="C4077" s="1" t="n">
        <v>100</v>
      </c>
      <c r="D4077" s="1" t="s">
        <v>2510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2509</v>
      </c>
      <c r="N4077" s="1" t="n">
        <v>0.54</v>
      </c>
      <c r="O4077" s="1" t="n">
        <v>0</v>
      </c>
      <c r="P4077" s="1" t="s">
        <v>2455</v>
      </c>
    </row>
    <row r="4078" customFormat="false" ht="15" hidden="false" customHeight="true" outlineLevel="0" collapsed="false">
      <c r="A4078" s="1" t="n">
        <v>2</v>
      </c>
      <c r="B4078" s="75" t="n">
        <v>46220</v>
      </c>
      <c r="C4078" s="1" t="n">
        <v>6</v>
      </c>
      <c r="D4078" s="1" t="s">
        <v>2564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2545</v>
      </c>
      <c r="N4078" s="1" t="n">
        <v>20</v>
      </c>
      <c r="O4078" s="1" t="n">
        <v>280</v>
      </c>
      <c r="P4078" s="1" t="s">
        <v>2455</v>
      </c>
    </row>
    <row r="4079" customFormat="false" ht="15" hidden="false" customHeight="true" outlineLevel="0" collapsed="false">
      <c r="A4079" s="1" t="n">
        <v>2</v>
      </c>
      <c r="B4079" s="75" t="n">
        <v>46220</v>
      </c>
      <c r="C4079" s="1" t="n">
        <v>6</v>
      </c>
      <c r="D4079" s="1" t="s">
        <v>2564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2546</v>
      </c>
      <c r="N4079" s="1" t="n">
        <v>13</v>
      </c>
      <c r="O4079" s="1" t="n">
        <v>93.86</v>
      </c>
      <c r="P4079" s="1" t="s">
        <v>2455</v>
      </c>
    </row>
    <row r="4080" customFormat="false" ht="15" hidden="false" customHeight="true" outlineLevel="0" collapsed="false">
      <c r="A4080" s="1" t="n">
        <v>2</v>
      </c>
      <c r="B4080" s="75" t="n">
        <v>46220</v>
      </c>
      <c r="C4080" s="1" t="n">
        <v>6</v>
      </c>
      <c r="D4080" s="1" t="s">
        <v>2564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2547</v>
      </c>
      <c r="N4080" s="1" t="n">
        <v>24</v>
      </c>
      <c r="O4080" s="1" t="n">
        <v>180</v>
      </c>
      <c r="P4080" s="1" t="s">
        <v>2455</v>
      </c>
    </row>
    <row r="4081" customFormat="false" ht="15" hidden="false" customHeight="true" outlineLevel="0" collapsed="false">
      <c r="A4081" s="1" t="n">
        <v>2</v>
      </c>
      <c r="B4081" s="75" t="n">
        <v>46220</v>
      </c>
      <c r="C4081" s="1" t="n">
        <v>6</v>
      </c>
      <c r="D4081" s="1" t="s">
        <v>2564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2548</v>
      </c>
      <c r="N4081" s="1" t="n">
        <v>20</v>
      </c>
      <c r="O4081" s="1" t="n">
        <v>140</v>
      </c>
      <c r="P4081" s="1" t="s">
        <v>2455</v>
      </c>
    </row>
    <row r="4082" customFormat="false" ht="15" hidden="false" customHeight="true" outlineLevel="0" collapsed="false">
      <c r="A4082" s="1" t="n">
        <v>2</v>
      </c>
      <c r="B4082" s="75" t="n">
        <v>46220</v>
      </c>
      <c r="C4082" s="1" t="n">
        <v>6</v>
      </c>
      <c r="D4082" s="1" t="s">
        <v>2564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2549</v>
      </c>
      <c r="N4082" s="1" t="n">
        <v>6</v>
      </c>
      <c r="O4082" s="1" t="n">
        <v>21</v>
      </c>
      <c r="P4082" s="1" t="s">
        <v>2455</v>
      </c>
    </row>
    <row r="4083" customFormat="false" ht="15" hidden="false" customHeight="true" outlineLevel="0" collapsed="false">
      <c r="A4083" s="1" t="n">
        <v>2</v>
      </c>
      <c r="B4083" s="75" t="n">
        <v>46220</v>
      </c>
      <c r="C4083" s="1" t="n">
        <v>6</v>
      </c>
      <c r="D4083" s="1" t="s">
        <v>2564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2550</v>
      </c>
      <c r="N4083" s="1" t="n">
        <v>20</v>
      </c>
      <c r="O4083" s="1" t="n">
        <v>55</v>
      </c>
      <c r="P4083" s="1" t="s">
        <v>2455</v>
      </c>
    </row>
    <row r="4084" customFormat="false" ht="15" hidden="false" customHeight="true" outlineLevel="0" collapsed="false">
      <c r="A4084" s="1" t="n">
        <v>2</v>
      </c>
      <c r="B4084" s="75" t="n">
        <v>46220</v>
      </c>
      <c r="C4084" s="1" t="n">
        <v>6</v>
      </c>
      <c r="D4084" s="1" t="s">
        <v>2564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2551</v>
      </c>
      <c r="N4084" s="1" t="n">
        <v>2</v>
      </c>
      <c r="O4084" s="1" t="n">
        <v>20</v>
      </c>
      <c r="P4084" s="1" t="s">
        <v>2455</v>
      </c>
    </row>
    <row r="4085" customFormat="false" ht="15" hidden="false" customHeight="true" outlineLevel="0" collapsed="false">
      <c r="A4085" s="1" t="n">
        <v>2</v>
      </c>
      <c r="B4085" s="75" t="n">
        <v>46220</v>
      </c>
      <c r="C4085" s="1" t="n">
        <v>6</v>
      </c>
      <c r="D4085" s="1" t="s">
        <v>2564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2554</v>
      </c>
      <c r="N4085" s="1" t="n">
        <v>5</v>
      </c>
      <c r="O4085" s="1" t="n">
        <v>50</v>
      </c>
      <c r="P4085" s="1" t="s">
        <v>2455</v>
      </c>
    </row>
    <row r="4086" customFormat="false" ht="15" hidden="false" customHeight="true" outlineLevel="0" collapsed="false">
      <c r="A4086" s="1" t="n">
        <v>2</v>
      </c>
      <c r="B4086" s="75" t="n">
        <v>46220</v>
      </c>
      <c r="C4086" s="1" t="n">
        <v>6</v>
      </c>
      <c r="D4086" s="1" t="s">
        <v>2564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2706</v>
      </c>
      <c r="N4086" s="1" t="n">
        <v>3</v>
      </c>
      <c r="O4086" s="1" t="n">
        <v>33</v>
      </c>
      <c r="P4086" s="1" t="s">
        <v>2455</v>
      </c>
    </row>
    <row r="4087" customFormat="false" ht="15" hidden="false" customHeight="true" outlineLevel="0" collapsed="false">
      <c r="A4087" s="1" t="n">
        <v>2</v>
      </c>
      <c r="B4087" s="75" t="n">
        <v>46220</v>
      </c>
      <c r="C4087" s="1" t="n">
        <v>6</v>
      </c>
      <c r="D4087" s="1" t="s">
        <v>2564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2609</v>
      </c>
      <c r="N4087" s="1" t="n">
        <v>13</v>
      </c>
      <c r="O4087" s="1" t="n">
        <v>75</v>
      </c>
      <c r="P4087" s="1" t="s">
        <v>2455</v>
      </c>
    </row>
    <row r="4088" customFormat="false" ht="15" hidden="false" customHeight="true" outlineLevel="0" collapsed="false">
      <c r="A4088" s="1" t="n">
        <v>2</v>
      </c>
      <c r="B4088" s="75" t="n">
        <v>46220</v>
      </c>
      <c r="C4088" s="1" t="n">
        <v>6</v>
      </c>
      <c r="D4088" s="1" t="s">
        <v>2564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2557</v>
      </c>
      <c r="N4088" s="1" t="n">
        <v>21.435</v>
      </c>
      <c r="O4088" s="1" t="n">
        <v>76</v>
      </c>
      <c r="P4088" s="1" t="s">
        <v>2455</v>
      </c>
    </row>
    <row r="4089" customFormat="false" ht="15" hidden="false" customHeight="true" outlineLevel="0" collapsed="false">
      <c r="A4089" s="1" t="n">
        <v>2</v>
      </c>
      <c r="B4089" s="75" t="n">
        <v>46220</v>
      </c>
      <c r="C4089" s="1" t="n">
        <v>6</v>
      </c>
      <c r="D4089" s="1" t="s">
        <v>2564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2558</v>
      </c>
      <c r="N4089" s="1" t="n">
        <v>15</v>
      </c>
      <c r="O4089" s="1" t="n">
        <v>75</v>
      </c>
      <c r="P4089" s="1" t="s">
        <v>2455</v>
      </c>
    </row>
    <row r="4090" customFormat="false" ht="15" hidden="false" customHeight="true" outlineLevel="0" collapsed="false">
      <c r="A4090" s="1" t="n">
        <v>2</v>
      </c>
      <c r="B4090" s="75" t="n">
        <v>46220</v>
      </c>
      <c r="C4090" s="1" t="n">
        <v>6</v>
      </c>
      <c r="D4090" s="1" t="s">
        <v>2564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2610</v>
      </c>
      <c r="N4090" s="1" t="n">
        <v>13</v>
      </c>
      <c r="O4090" s="1" t="n">
        <v>158.86</v>
      </c>
      <c r="P4090" s="1" t="s">
        <v>2455</v>
      </c>
    </row>
    <row r="4091" customFormat="false" ht="15" hidden="false" customHeight="true" outlineLevel="0" collapsed="false">
      <c r="A4091" s="1" t="n">
        <v>2</v>
      </c>
      <c r="B4091" s="75" t="n">
        <v>46220</v>
      </c>
      <c r="C4091" s="1" t="n">
        <v>6</v>
      </c>
      <c r="D4091" s="1" t="s">
        <v>2564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2560</v>
      </c>
      <c r="N4091" s="1" t="n">
        <v>20</v>
      </c>
      <c r="O4091" s="1" t="n">
        <v>125</v>
      </c>
      <c r="P4091" s="1" t="s">
        <v>2455</v>
      </c>
    </row>
    <row r="4092" customFormat="false" ht="15" hidden="false" customHeight="true" outlineLevel="0" collapsed="false">
      <c r="A4092" s="1" t="n">
        <v>2</v>
      </c>
      <c r="B4092" s="75" t="n">
        <v>46220</v>
      </c>
      <c r="C4092" s="1" t="n">
        <v>6</v>
      </c>
      <c r="D4092" s="1" t="s">
        <v>2564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2561</v>
      </c>
      <c r="N4092" s="1" t="n">
        <v>40</v>
      </c>
      <c r="O4092" s="1" t="n">
        <v>260</v>
      </c>
      <c r="P4092" s="1" t="s">
        <v>2455</v>
      </c>
    </row>
    <row r="4093" customFormat="false" ht="15" hidden="false" customHeight="true" outlineLevel="0" collapsed="false">
      <c r="A4093" s="1" t="n">
        <v>2</v>
      </c>
      <c r="B4093" s="75" t="n">
        <v>46220</v>
      </c>
      <c r="C4093" s="1" t="n">
        <v>6</v>
      </c>
      <c r="D4093" s="1" t="s">
        <v>2564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2562</v>
      </c>
      <c r="N4093" s="1" t="n">
        <v>10</v>
      </c>
      <c r="O4093" s="1" t="n">
        <v>30</v>
      </c>
      <c r="P4093" s="1" t="s">
        <v>2455</v>
      </c>
    </row>
    <row r="4094" customFormat="false" ht="15" hidden="false" customHeight="true" outlineLevel="0" collapsed="false">
      <c r="A4094" s="1" t="n">
        <v>2</v>
      </c>
      <c r="B4094" s="75" t="n">
        <v>46220</v>
      </c>
      <c r="C4094" s="1" t="n">
        <v>11</v>
      </c>
      <c r="D4094" s="1" t="s">
        <v>2482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2520</v>
      </c>
      <c r="N4094" s="1" t="n">
        <v>10</v>
      </c>
      <c r="O4094" s="1" t="n">
        <v>120</v>
      </c>
      <c r="P4094" s="1" t="s">
        <v>2455</v>
      </c>
    </row>
    <row r="4095" customFormat="false" ht="15" hidden="false" customHeight="true" outlineLevel="0" collapsed="false">
      <c r="A4095" s="1" t="n">
        <v>2</v>
      </c>
      <c r="B4095" s="75" t="n">
        <v>46220</v>
      </c>
      <c r="C4095" s="1" t="n">
        <v>11</v>
      </c>
      <c r="D4095" s="1" t="s">
        <v>2482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2520</v>
      </c>
      <c r="N4095" s="1" t="n">
        <v>10</v>
      </c>
      <c r="O4095" s="1" t="n">
        <v>120</v>
      </c>
      <c r="P4095" s="1" t="s">
        <v>2455</v>
      </c>
    </row>
    <row r="4096" customFormat="false" ht="15" hidden="false" customHeight="true" outlineLevel="0" collapsed="false">
      <c r="A4096" s="1" t="n">
        <v>2</v>
      </c>
      <c r="B4096" s="75" t="n">
        <v>46220</v>
      </c>
      <c r="C4096" s="1" t="n">
        <v>11</v>
      </c>
      <c r="D4096" s="1" t="s">
        <v>2482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2521</v>
      </c>
      <c r="N4096" s="1" t="n">
        <v>5</v>
      </c>
      <c r="O4096" s="1" t="n">
        <v>20</v>
      </c>
      <c r="P4096" s="1" t="s">
        <v>2455</v>
      </c>
    </row>
    <row r="4097" customFormat="false" ht="15" hidden="false" customHeight="true" outlineLevel="0" collapsed="false">
      <c r="A4097" s="1" t="n">
        <v>2</v>
      </c>
      <c r="B4097" s="75" t="n">
        <v>46220</v>
      </c>
      <c r="C4097" s="1" t="n">
        <v>11</v>
      </c>
      <c r="D4097" s="1" t="s">
        <v>2482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2520</v>
      </c>
      <c r="N4097" s="1" t="n">
        <v>10</v>
      </c>
      <c r="O4097" s="1" t="n">
        <v>120</v>
      </c>
      <c r="P4097" s="1" t="s">
        <v>2455</v>
      </c>
    </row>
    <row r="4098" customFormat="false" ht="15" hidden="false" customHeight="true" outlineLevel="0" collapsed="false">
      <c r="A4098" s="1" t="n">
        <v>2</v>
      </c>
      <c r="B4098" s="75" t="n">
        <v>46220</v>
      </c>
      <c r="C4098" s="1" t="n">
        <v>11</v>
      </c>
      <c r="D4098" s="1" t="s">
        <v>2482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2520</v>
      </c>
      <c r="N4098" s="1" t="n">
        <v>10</v>
      </c>
      <c r="O4098" s="1" t="n">
        <v>120</v>
      </c>
      <c r="P4098" s="1" t="s">
        <v>2455</v>
      </c>
    </row>
    <row r="4099" customFormat="false" ht="15" hidden="false" customHeight="true" outlineLevel="0" collapsed="false">
      <c r="A4099" s="1" t="n">
        <v>2</v>
      </c>
      <c r="B4099" s="75" t="n">
        <v>46220</v>
      </c>
      <c r="C4099" s="1" t="n">
        <v>11</v>
      </c>
      <c r="D4099" s="1" t="s">
        <v>2482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2520</v>
      </c>
      <c r="N4099" s="1" t="n">
        <v>10</v>
      </c>
      <c r="O4099" s="1" t="n">
        <v>120</v>
      </c>
      <c r="P4099" s="1" t="s">
        <v>2455</v>
      </c>
    </row>
    <row r="4100" customFormat="false" ht="15" hidden="false" customHeight="true" outlineLevel="0" collapsed="false">
      <c r="A4100" s="1" t="n">
        <v>2</v>
      </c>
      <c r="B4100" s="75" t="n">
        <v>46220</v>
      </c>
      <c r="C4100" s="1" t="n">
        <v>11</v>
      </c>
      <c r="D4100" s="1" t="s">
        <v>2482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2520</v>
      </c>
      <c r="N4100" s="1" t="n">
        <v>15</v>
      </c>
      <c r="O4100" s="1" t="n">
        <v>180</v>
      </c>
      <c r="P4100" s="1" t="s">
        <v>2455</v>
      </c>
    </row>
    <row r="4101" customFormat="false" ht="15" hidden="false" customHeight="true" outlineLevel="0" collapsed="false">
      <c r="A4101" s="1" t="n">
        <v>2</v>
      </c>
      <c r="B4101" s="75" t="n">
        <v>46220</v>
      </c>
      <c r="C4101" s="1" t="n">
        <v>11</v>
      </c>
      <c r="D4101" s="1" t="s">
        <v>2482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2521</v>
      </c>
      <c r="N4101" s="1" t="n">
        <v>5</v>
      </c>
      <c r="O4101" s="1" t="n">
        <v>20</v>
      </c>
      <c r="P4101" s="1" t="s">
        <v>2455</v>
      </c>
    </row>
    <row r="4102" customFormat="false" ht="15" hidden="false" customHeight="true" outlineLevel="0" collapsed="false">
      <c r="A4102" s="1" t="n">
        <v>2</v>
      </c>
      <c r="B4102" s="75" t="n">
        <v>46220</v>
      </c>
      <c r="C4102" s="1" t="n">
        <v>11</v>
      </c>
      <c r="D4102" s="1" t="s">
        <v>2482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2520</v>
      </c>
      <c r="N4102" s="1" t="n">
        <v>10</v>
      </c>
      <c r="O4102" s="1" t="n">
        <v>120</v>
      </c>
      <c r="P4102" s="1" t="s">
        <v>2455</v>
      </c>
    </row>
    <row r="4103" customFormat="false" ht="15" hidden="false" customHeight="true" outlineLevel="0" collapsed="false">
      <c r="A4103" s="1" t="n">
        <v>2</v>
      </c>
      <c r="B4103" s="75" t="n">
        <v>46220</v>
      </c>
      <c r="C4103" s="1" t="n">
        <v>11</v>
      </c>
      <c r="D4103" s="1" t="s">
        <v>2482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2521</v>
      </c>
      <c r="N4103" s="1" t="n">
        <v>5</v>
      </c>
      <c r="O4103" s="1" t="n">
        <v>20</v>
      </c>
      <c r="P4103" s="1" t="s">
        <v>2455</v>
      </c>
    </row>
    <row r="4104" customFormat="false" ht="15" hidden="false" customHeight="true" outlineLevel="0" collapsed="false">
      <c r="A4104" s="1" t="n">
        <v>2</v>
      </c>
      <c r="B4104" s="75" t="n">
        <v>46220</v>
      </c>
      <c r="C4104" s="1" t="n">
        <v>11</v>
      </c>
      <c r="D4104" s="1" t="s">
        <v>2482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2520</v>
      </c>
      <c r="N4104" s="1" t="n">
        <v>10</v>
      </c>
      <c r="O4104" s="1" t="n">
        <v>120</v>
      </c>
      <c r="P4104" s="1" t="s">
        <v>2455</v>
      </c>
    </row>
    <row r="4105" customFormat="false" ht="15" hidden="false" customHeight="true" outlineLevel="0" collapsed="false">
      <c r="A4105" s="1" t="n">
        <v>2</v>
      </c>
      <c r="B4105" s="75" t="n">
        <v>46220</v>
      </c>
      <c r="C4105" s="1" t="n">
        <v>11</v>
      </c>
      <c r="D4105" s="1" t="s">
        <v>2482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2521</v>
      </c>
      <c r="N4105" s="1" t="n">
        <v>5</v>
      </c>
      <c r="O4105" s="1" t="n">
        <v>20</v>
      </c>
      <c r="P4105" s="1" t="s">
        <v>2455</v>
      </c>
    </row>
    <row r="4106" customFormat="false" ht="15" hidden="false" customHeight="true" outlineLevel="0" collapsed="false">
      <c r="A4106" s="1" t="n">
        <v>2</v>
      </c>
      <c r="B4106" s="75" t="n">
        <v>46220</v>
      </c>
      <c r="C4106" s="1" t="n">
        <v>11</v>
      </c>
      <c r="D4106" s="1" t="s">
        <v>2482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2511</v>
      </c>
      <c r="N4106" s="1" t="n">
        <v>1800</v>
      </c>
      <c r="O4106" s="1" t="n">
        <v>925</v>
      </c>
      <c r="P4106" s="1" t="s">
        <v>2455</v>
      </c>
    </row>
    <row r="4107" customFormat="false" ht="15" hidden="false" customHeight="true" outlineLevel="0" collapsed="false">
      <c r="A4107" s="1" t="n">
        <v>2</v>
      </c>
      <c r="B4107" s="75" t="n">
        <v>46220</v>
      </c>
      <c r="C4107" s="1" t="n">
        <v>11</v>
      </c>
      <c r="D4107" s="1" t="s">
        <v>2482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2722</v>
      </c>
      <c r="N4107" s="1" t="n">
        <v>20</v>
      </c>
      <c r="O4107" s="1" t="n">
        <v>180</v>
      </c>
      <c r="P4107" s="1" t="s">
        <v>2455</v>
      </c>
    </row>
    <row r="4108" customFormat="false" ht="15" hidden="false" customHeight="true" outlineLevel="0" collapsed="false">
      <c r="A4108" s="1" t="n">
        <v>2</v>
      </c>
      <c r="B4108" s="75" t="n">
        <v>46220</v>
      </c>
      <c r="C4108" s="1" t="n">
        <v>11</v>
      </c>
      <c r="D4108" s="1" t="s">
        <v>2482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2723</v>
      </c>
      <c r="N4108" s="1" t="n">
        <v>10</v>
      </c>
      <c r="O4108" s="1" t="n">
        <v>48</v>
      </c>
      <c r="P4108" s="1" t="s">
        <v>2455</v>
      </c>
    </row>
    <row r="4109" customFormat="false" ht="15" hidden="false" customHeight="true" outlineLevel="0" collapsed="false">
      <c r="A4109" s="1" t="n">
        <v>2</v>
      </c>
      <c r="B4109" s="75" t="n">
        <v>46220</v>
      </c>
      <c r="C4109" s="1" t="n">
        <v>11</v>
      </c>
      <c r="D4109" s="1" t="s">
        <v>2482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2454</v>
      </c>
      <c r="N4109" s="1" t="n">
        <v>10</v>
      </c>
      <c r="O4109" s="1" t="n">
        <v>49.9</v>
      </c>
      <c r="P4109" s="1" t="s">
        <v>2455</v>
      </c>
    </row>
    <row r="4110" customFormat="false" ht="15" hidden="false" customHeight="true" outlineLevel="0" collapsed="false">
      <c r="A4110" s="1" t="n">
        <v>2</v>
      </c>
      <c r="B4110" s="75" t="n">
        <v>46220</v>
      </c>
      <c r="C4110" s="1" t="n">
        <v>11</v>
      </c>
      <c r="D4110" s="1" t="s">
        <v>2482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2456</v>
      </c>
      <c r="N4110" s="1" t="n">
        <v>30</v>
      </c>
      <c r="O4110" s="1" t="n">
        <v>135</v>
      </c>
      <c r="P4110" s="1" t="s">
        <v>2455</v>
      </c>
    </row>
    <row r="4111" customFormat="false" ht="15" hidden="false" customHeight="true" outlineLevel="0" collapsed="false">
      <c r="A4111" s="1" t="n">
        <v>2</v>
      </c>
      <c r="B4111" s="75" t="n">
        <v>46220</v>
      </c>
      <c r="C4111" s="1" t="n">
        <v>11</v>
      </c>
      <c r="D4111" s="1" t="s">
        <v>2482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2597</v>
      </c>
      <c r="N4111" s="1" t="n">
        <v>2</v>
      </c>
      <c r="O4111" s="1" t="n">
        <v>12</v>
      </c>
      <c r="P4111" s="1" t="s">
        <v>2455</v>
      </c>
    </row>
    <row r="4112" customFormat="false" ht="15" hidden="false" customHeight="true" outlineLevel="0" collapsed="false">
      <c r="A4112" s="1" t="n">
        <v>2</v>
      </c>
      <c r="B4112" s="75" t="n">
        <v>46220</v>
      </c>
      <c r="C4112" s="1" t="n">
        <v>11</v>
      </c>
      <c r="D4112" s="1" t="s">
        <v>2482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2598</v>
      </c>
      <c r="N4112" s="1" t="n">
        <v>10</v>
      </c>
      <c r="O4112" s="1" t="n">
        <v>60</v>
      </c>
      <c r="P4112" s="1" t="s">
        <v>2455</v>
      </c>
    </row>
    <row r="4113" customFormat="false" ht="15" hidden="false" customHeight="true" outlineLevel="0" collapsed="false">
      <c r="A4113" s="1" t="n">
        <v>2</v>
      </c>
      <c r="B4113" s="75" t="n">
        <v>46220</v>
      </c>
      <c r="C4113" s="1" t="n">
        <v>11</v>
      </c>
      <c r="D4113" s="1" t="s">
        <v>2482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2599</v>
      </c>
      <c r="N4113" s="1" t="n">
        <v>3</v>
      </c>
      <c r="O4113" s="1" t="n">
        <v>18</v>
      </c>
      <c r="P4113" s="1" t="s">
        <v>2455</v>
      </c>
    </row>
    <row r="4114" customFormat="false" ht="15" hidden="false" customHeight="true" outlineLevel="0" collapsed="false">
      <c r="A4114" s="1" t="n">
        <v>2</v>
      </c>
      <c r="B4114" s="75" t="n">
        <v>46220</v>
      </c>
      <c r="C4114" s="1" t="n">
        <v>11</v>
      </c>
      <c r="D4114" s="1" t="s">
        <v>2482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2600</v>
      </c>
      <c r="N4114" s="1" t="n">
        <v>5</v>
      </c>
      <c r="O4114" s="1" t="n">
        <v>35</v>
      </c>
      <c r="P4114" s="1" t="s">
        <v>2455</v>
      </c>
    </row>
    <row r="4115" customFormat="false" ht="15" hidden="false" customHeight="true" outlineLevel="0" collapsed="false">
      <c r="A4115" s="1" t="n">
        <v>2</v>
      </c>
      <c r="B4115" s="75" t="n">
        <v>46220</v>
      </c>
      <c r="C4115" s="1" t="n">
        <v>11</v>
      </c>
      <c r="D4115" s="1" t="s">
        <v>2482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3371</v>
      </c>
      <c r="N4115" s="1" t="n">
        <v>40</v>
      </c>
      <c r="O4115" s="1" t="n">
        <v>116</v>
      </c>
      <c r="P4115" s="1" t="s">
        <v>2455</v>
      </c>
    </row>
    <row r="4116" customFormat="false" ht="15" hidden="false" customHeight="true" outlineLevel="0" collapsed="false">
      <c r="A4116" s="1" t="n">
        <v>2</v>
      </c>
      <c r="B4116" s="75" t="n">
        <v>46220</v>
      </c>
      <c r="C4116" s="1" t="n">
        <v>11</v>
      </c>
      <c r="D4116" s="1" t="s">
        <v>2482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4401</v>
      </c>
      <c r="N4116" s="1" t="n">
        <v>12</v>
      </c>
      <c r="O4116" s="1" t="n">
        <v>54.25</v>
      </c>
      <c r="P4116" s="1" t="s">
        <v>2455</v>
      </c>
    </row>
    <row r="4117" customFormat="false" ht="15" hidden="false" customHeight="true" outlineLevel="0" collapsed="false">
      <c r="A4117" s="1" t="n">
        <v>2</v>
      </c>
      <c r="B4117" s="75" t="n">
        <v>46220</v>
      </c>
      <c r="C4117" s="1" t="n">
        <v>11</v>
      </c>
      <c r="D4117" s="1" t="s">
        <v>2482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4402</v>
      </c>
      <c r="N4117" s="1" t="n">
        <v>6</v>
      </c>
      <c r="O4117" s="1" t="n">
        <v>34.62</v>
      </c>
      <c r="P4117" s="1" t="s">
        <v>2455</v>
      </c>
    </row>
    <row r="4118" customFormat="false" ht="15" hidden="false" customHeight="true" outlineLevel="0" collapsed="false">
      <c r="A4118" s="1" t="n">
        <v>2</v>
      </c>
      <c r="B4118" s="75" t="n">
        <v>46220</v>
      </c>
      <c r="C4118" s="1" t="n">
        <v>11</v>
      </c>
      <c r="D4118" s="1" t="s">
        <v>2482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3376</v>
      </c>
      <c r="N4118" s="1" t="n">
        <v>40</v>
      </c>
      <c r="O4118" s="1" t="n">
        <v>105.2</v>
      </c>
      <c r="P4118" s="1" t="s">
        <v>2455</v>
      </c>
    </row>
    <row r="4119" customFormat="false" ht="15" hidden="false" customHeight="true" outlineLevel="0" collapsed="false">
      <c r="A4119" s="1" t="n">
        <v>2</v>
      </c>
      <c r="B4119" s="75" t="n">
        <v>46220</v>
      </c>
      <c r="C4119" s="1" t="n">
        <v>11</v>
      </c>
      <c r="D4119" s="1" t="s">
        <v>2482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4403</v>
      </c>
      <c r="N4119" s="1" t="n">
        <v>30</v>
      </c>
      <c r="O4119" s="1" t="n">
        <v>43</v>
      </c>
      <c r="P4119" s="1" t="s">
        <v>2455</v>
      </c>
    </row>
    <row r="4120" customFormat="false" ht="15" hidden="false" customHeight="true" outlineLevel="0" collapsed="false">
      <c r="A4120" s="1" t="n">
        <v>2</v>
      </c>
      <c r="B4120" s="75" t="n">
        <v>46220</v>
      </c>
      <c r="C4120" s="1" t="n">
        <v>11</v>
      </c>
      <c r="D4120" s="1" t="s">
        <v>2482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4404</v>
      </c>
      <c r="N4120" s="1" t="n">
        <v>6</v>
      </c>
      <c r="O4120" s="1" t="n">
        <v>42.54</v>
      </c>
      <c r="P4120" s="1" t="s">
        <v>2455</v>
      </c>
    </row>
    <row r="4121" customFormat="false" ht="15" hidden="false" customHeight="true" outlineLevel="0" collapsed="false">
      <c r="A4121" s="1" t="n">
        <v>2</v>
      </c>
      <c r="B4121" s="75" t="n">
        <v>46220</v>
      </c>
      <c r="C4121" s="1" t="n">
        <v>11</v>
      </c>
      <c r="D4121" s="1" t="s">
        <v>2482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4405</v>
      </c>
      <c r="N4121" s="1" t="n">
        <v>30</v>
      </c>
      <c r="O4121" s="1" t="n">
        <v>43</v>
      </c>
      <c r="P4121" s="1" t="s">
        <v>2455</v>
      </c>
    </row>
    <row r="4122" customFormat="false" ht="15" hidden="false" customHeight="true" outlineLevel="0" collapsed="false">
      <c r="A4122" s="1" t="n">
        <v>2</v>
      </c>
      <c r="B4122" s="75" t="n">
        <v>46220</v>
      </c>
      <c r="C4122" s="1" t="n">
        <v>11</v>
      </c>
      <c r="D4122" s="1" t="s">
        <v>2482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4406</v>
      </c>
      <c r="N4122" s="1" t="n">
        <v>24</v>
      </c>
      <c r="O4122" s="1" t="n">
        <v>34</v>
      </c>
      <c r="P4122" s="1" t="s">
        <v>2455</v>
      </c>
    </row>
    <row r="4123" customFormat="false" ht="15" hidden="false" customHeight="true" outlineLevel="0" collapsed="false">
      <c r="A4123" s="1" t="n">
        <v>2</v>
      </c>
      <c r="B4123" s="75" t="n">
        <v>46220</v>
      </c>
      <c r="C4123" s="1" t="n">
        <v>11</v>
      </c>
      <c r="D4123" s="1" t="s">
        <v>2482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3389</v>
      </c>
      <c r="N4123" s="1" t="n">
        <v>6</v>
      </c>
      <c r="O4123" s="1" t="n">
        <v>39.54</v>
      </c>
      <c r="P4123" s="1" t="s">
        <v>2455</v>
      </c>
    </row>
    <row r="4124" customFormat="false" ht="15" hidden="false" customHeight="true" outlineLevel="0" collapsed="false">
      <c r="A4124" s="1" t="n">
        <v>2</v>
      </c>
      <c r="B4124" s="75" t="n">
        <v>46220</v>
      </c>
      <c r="C4124" s="1" t="n">
        <v>11</v>
      </c>
      <c r="D4124" s="1" t="s">
        <v>2482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4407</v>
      </c>
      <c r="N4124" s="1" t="n">
        <v>24</v>
      </c>
      <c r="O4124" s="1" t="n">
        <v>54</v>
      </c>
      <c r="P4124" s="1" t="s">
        <v>2455</v>
      </c>
    </row>
    <row r="4125" customFormat="false" ht="15" hidden="false" customHeight="true" outlineLevel="0" collapsed="false">
      <c r="A4125" s="1" t="n">
        <v>2</v>
      </c>
      <c r="B4125" s="75" t="n">
        <v>46220</v>
      </c>
      <c r="C4125" s="1" t="n">
        <v>11</v>
      </c>
      <c r="D4125" s="1" t="s">
        <v>2482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4408</v>
      </c>
      <c r="N4125" s="1" t="n">
        <v>50</v>
      </c>
      <c r="O4125" s="1" t="n">
        <v>215</v>
      </c>
      <c r="P4125" s="1" t="s">
        <v>2455</v>
      </c>
    </row>
    <row r="4126" customFormat="false" ht="15" hidden="false" customHeight="true" outlineLevel="0" collapsed="false">
      <c r="A4126" s="1" t="n">
        <v>2</v>
      </c>
      <c r="B4126" s="75" t="n">
        <v>46220</v>
      </c>
      <c r="C4126" s="1" t="n">
        <v>11</v>
      </c>
      <c r="D4126" s="1" t="s">
        <v>2482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4409</v>
      </c>
      <c r="N4126" s="1" t="n">
        <v>16</v>
      </c>
      <c r="O4126" s="1" t="n">
        <v>45</v>
      </c>
      <c r="P4126" s="1" t="s">
        <v>2455</v>
      </c>
    </row>
    <row r="4127" customFormat="false" ht="15" hidden="false" customHeight="true" outlineLevel="0" collapsed="false">
      <c r="A4127" s="1" t="n">
        <v>2</v>
      </c>
      <c r="B4127" s="75" t="n">
        <v>46220</v>
      </c>
      <c r="C4127" s="1" t="n">
        <v>11</v>
      </c>
      <c r="D4127" s="1" t="s">
        <v>2482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4410</v>
      </c>
      <c r="N4127" s="1" t="n">
        <v>40</v>
      </c>
      <c r="O4127" s="1" t="n">
        <v>120</v>
      </c>
      <c r="P4127" s="1" t="s">
        <v>2455</v>
      </c>
    </row>
    <row r="4128" customFormat="false" ht="15" hidden="false" customHeight="true" outlineLevel="0" collapsed="false">
      <c r="A4128" s="1" t="n">
        <v>2</v>
      </c>
      <c r="B4128" s="75" t="n">
        <v>46220</v>
      </c>
      <c r="C4128" s="1" t="n">
        <v>11</v>
      </c>
      <c r="D4128" s="1" t="s">
        <v>2482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4411</v>
      </c>
      <c r="N4128" s="1" t="n">
        <v>50</v>
      </c>
      <c r="O4128" s="1" t="n">
        <v>65</v>
      </c>
      <c r="P4128" s="1" t="s">
        <v>2455</v>
      </c>
    </row>
    <row r="4129" customFormat="false" ht="15" hidden="false" customHeight="true" outlineLevel="0" collapsed="false">
      <c r="A4129" s="1" t="n">
        <v>2</v>
      </c>
      <c r="B4129" s="75" t="n">
        <v>46220</v>
      </c>
      <c r="C4129" s="1" t="n">
        <v>11</v>
      </c>
      <c r="D4129" s="1" t="s">
        <v>2482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2635</v>
      </c>
      <c r="N4129" s="1" t="n">
        <v>20.2</v>
      </c>
      <c r="O4129" s="1" t="n">
        <v>664.58</v>
      </c>
      <c r="P4129" s="1" t="s">
        <v>2455</v>
      </c>
    </row>
    <row r="4130" customFormat="false" ht="15" hidden="false" customHeight="true" outlineLevel="0" collapsed="false">
      <c r="A4130" s="1" t="n">
        <v>2</v>
      </c>
      <c r="B4130" s="75" t="n">
        <v>46220</v>
      </c>
      <c r="C4130" s="1" t="n">
        <v>11</v>
      </c>
      <c r="D4130" s="1" t="s">
        <v>2482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2635</v>
      </c>
      <c r="N4130" s="1" t="n">
        <v>18.4</v>
      </c>
      <c r="O4130" s="1" t="n">
        <v>605.36</v>
      </c>
      <c r="P4130" s="1" t="s">
        <v>2455</v>
      </c>
    </row>
    <row r="4131" customFormat="false" ht="15" hidden="false" customHeight="true" outlineLevel="0" collapsed="false">
      <c r="A4131" s="1" t="n">
        <v>2</v>
      </c>
      <c r="B4131" s="75" t="n">
        <v>46220</v>
      </c>
      <c r="C4131" s="1" t="n">
        <v>11</v>
      </c>
      <c r="D4131" s="1" t="s">
        <v>2482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4412</v>
      </c>
      <c r="N4131" s="1" t="n">
        <v>72</v>
      </c>
      <c r="O4131" s="1" t="n">
        <v>308.88</v>
      </c>
      <c r="P4131" s="1" t="s">
        <v>2455</v>
      </c>
    </row>
    <row r="4132" customFormat="false" ht="15" hidden="false" customHeight="true" outlineLevel="0" collapsed="false">
      <c r="A4132" s="1" t="n">
        <v>2</v>
      </c>
      <c r="B4132" s="75" t="n">
        <v>46220</v>
      </c>
      <c r="C4132" s="1" t="n">
        <v>11</v>
      </c>
      <c r="D4132" s="1" t="s">
        <v>2482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4413</v>
      </c>
      <c r="N4132" s="1" t="n">
        <v>12</v>
      </c>
      <c r="O4132" s="1" t="n">
        <v>68.4</v>
      </c>
      <c r="P4132" s="1" t="s">
        <v>2455</v>
      </c>
    </row>
    <row r="4133" customFormat="false" ht="15" hidden="false" customHeight="true" outlineLevel="0" collapsed="false">
      <c r="A4133" s="1" t="n">
        <v>2</v>
      </c>
      <c r="B4133" s="75" t="n">
        <v>46220</v>
      </c>
      <c r="C4133" s="1" t="n">
        <v>11</v>
      </c>
      <c r="D4133" s="1" t="s">
        <v>2482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4414</v>
      </c>
      <c r="N4133" s="1" t="n">
        <v>24</v>
      </c>
      <c r="O4133" s="1" t="n">
        <v>136.8</v>
      </c>
      <c r="P4133" s="1" t="s">
        <v>2455</v>
      </c>
    </row>
    <row r="4134" customFormat="false" ht="15" hidden="false" customHeight="true" outlineLevel="0" collapsed="false">
      <c r="A4134" s="1" t="n">
        <v>2</v>
      </c>
      <c r="B4134" s="75" t="n">
        <v>46220</v>
      </c>
      <c r="C4134" s="1" t="n">
        <v>11</v>
      </c>
      <c r="D4134" s="1" t="s">
        <v>2482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4415</v>
      </c>
      <c r="N4134" s="1" t="n">
        <v>12</v>
      </c>
      <c r="O4134" s="1" t="n">
        <v>68.4</v>
      </c>
      <c r="P4134" s="1" t="s">
        <v>2455</v>
      </c>
    </row>
    <row r="4135" customFormat="false" ht="15" hidden="false" customHeight="true" outlineLevel="0" collapsed="false">
      <c r="A4135" s="1" t="n">
        <v>2</v>
      </c>
      <c r="B4135" s="75" t="n">
        <v>46220</v>
      </c>
      <c r="C4135" s="1" t="n">
        <v>11</v>
      </c>
      <c r="D4135" s="1" t="s">
        <v>2482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4416</v>
      </c>
      <c r="N4135" s="1" t="n">
        <v>12</v>
      </c>
      <c r="O4135" s="1" t="n">
        <v>68.4</v>
      </c>
      <c r="P4135" s="1" t="s">
        <v>2455</v>
      </c>
    </row>
    <row r="4136" customFormat="false" ht="15" hidden="false" customHeight="true" outlineLevel="0" collapsed="false">
      <c r="A4136" s="1" t="n">
        <v>2</v>
      </c>
      <c r="B4136" s="75" t="n">
        <v>46220</v>
      </c>
      <c r="C4136" s="1" t="n">
        <v>11</v>
      </c>
      <c r="D4136" s="1" t="s">
        <v>2482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4417</v>
      </c>
      <c r="N4136" s="1" t="n">
        <v>12</v>
      </c>
      <c r="O4136" s="1" t="n">
        <v>68.4</v>
      </c>
      <c r="P4136" s="1" t="s">
        <v>2455</v>
      </c>
    </row>
    <row r="4137" customFormat="false" ht="15" hidden="false" customHeight="true" outlineLevel="0" collapsed="false">
      <c r="A4137" s="1" t="n">
        <v>2</v>
      </c>
      <c r="B4137" s="75" t="n">
        <v>46220</v>
      </c>
      <c r="C4137" s="1" t="n">
        <v>11</v>
      </c>
      <c r="D4137" s="1" t="s">
        <v>2482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4418</v>
      </c>
      <c r="N4137" s="1" t="n">
        <v>4</v>
      </c>
      <c r="O4137" s="1" t="n">
        <v>17.64</v>
      </c>
      <c r="P4137" s="1" t="s">
        <v>2455</v>
      </c>
    </row>
    <row r="4138" customFormat="false" ht="15" hidden="false" customHeight="true" outlineLevel="0" collapsed="false">
      <c r="A4138" s="1" t="n">
        <v>2</v>
      </c>
      <c r="B4138" s="75" t="n">
        <v>46220</v>
      </c>
      <c r="C4138" s="1" t="n">
        <v>11</v>
      </c>
      <c r="D4138" s="1" t="s">
        <v>2482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4419</v>
      </c>
      <c r="N4138" s="1" t="n">
        <v>12</v>
      </c>
      <c r="O4138" s="1" t="n">
        <v>68.4</v>
      </c>
      <c r="P4138" s="1" t="s">
        <v>2455</v>
      </c>
    </row>
    <row r="4139" customFormat="false" ht="15" hidden="false" customHeight="true" outlineLevel="0" collapsed="false">
      <c r="A4139" s="1" t="n">
        <v>2</v>
      </c>
      <c r="B4139" s="75" t="n">
        <v>46220</v>
      </c>
      <c r="C4139" s="1" t="n">
        <v>11</v>
      </c>
      <c r="D4139" s="1" t="s">
        <v>2482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4420</v>
      </c>
      <c r="N4139" s="1" t="n">
        <v>12</v>
      </c>
      <c r="O4139" s="1" t="n">
        <v>68.4</v>
      </c>
      <c r="P4139" s="1" t="s">
        <v>2455</v>
      </c>
    </row>
    <row r="4140" customFormat="false" ht="15" hidden="false" customHeight="true" outlineLevel="0" collapsed="false">
      <c r="A4140" s="1" t="n">
        <v>2</v>
      </c>
      <c r="B4140" s="75" t="n">
        <v>46220</v>
      </c>
      <c r="C4140" s="1" t="n">
        <v>11</v>
      </c>
      <c r="D4140" s="1" t="s">
        <v>2482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4421</v>
      </c>
      <c r="N4140" s="1" t="n">
        <v>12</v>
      </c>
      <c r="O4140" s="1" t="n">
        <v>68.4</v>
      </c>
      <c r="P4140" s="1" t="s">
        <v>2455</v>
      </c>
    </row>
    <row r="4141" customFormat="false" ht="15" hidden="false" customHeight="true" outlineLevel="0" collapsed="false">
      <c r="A4141" s="1" t="n">
        <v>2</v>
      </c>
      <c r="B4141" s="75" t="n">
        <v>46220</v>
      </c>
      <c r="C4141" s="1" t="n">
        <v>11</v>
      </c>
      <c r="D4141" s="1" t="s">
        <v>2482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4422</v>
      </c>
      <c r="N4141" s="1" t="n">
        <v>12</v>
      </c>
      <c r="O4141" s="1" t="n">
        <v>68.4</v>
      </c>
      <c r="P4141" s="1" t="s">
        <v>2455</v>
      </c>
    </row>
    <row r="4142" customFormat="false" ht="15" hidden="false" customHeight="true" outlineLevel="0" collapsed="false">
      <c r="A4142" s="1" t="n">
        <v>2</v>
      </c>
      <c r="B4142" s="75" t="n">
        <v>46220</v>
      </c>
      <c r="C4142" s="1" t="n">
        <v>11</v>
      </c>
      <c r="D4142" s="1" t="s">
        <v>2482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4423</v>
      </c>
      <c r="N4142" s="1" t="n">
        <v>24</v>
      </c>
      <c r="O4142" s="1" t="n">
        <v>136.8</v>
      </c>
      <c r="P4142" s="1" t="s">
        <v>2455</v>
      </c>
    </row>
    <row r="4143" customFormat="false" ht="15" hidden="false" customHeight="true" outlineLevel="0" collapsed="false">
      <c r="A4143" s="1" t="n">
        <v>2</v>
      </c>
      <c r="B4143" s="75" t="n">
        <v>46220</v>
      </c>
      <c r="C4143" s="1" t="n">
        <v>11</v>
      </c>
      <c r="D4143" s="1" t="s">
        <v>2482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4424</v>
      </c>
      <c r="N4143" s="1" t="n">
        <v>12</v>
      </c>
      <c r="O4143" s="1" t="n">
        <v>68.4</v>
      </c>
      <c r="P4143" s="1" t="s">
        <v>2455</v>
      </c>
    </row>
    <row r="4144" customFormat="false" ht="15" hidden="false" customHeight="true" outlineLevel="0" collapsed="false">
      <c r="A4144" s="1" t="n">
        <v>2</v>
      </c>
      <c r="B4144" s="75" t="n">
        <v>46220</v>
      </c>
      <c r="C4144" s="1" t="n">
        <v>11</v>
      </c>
      <c r="D4144" s="1" t="s">
        <v>2482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4425</v>
      </c>
      <c r="N4144" s="1" t="n">
        <v>12</v>
      </c>
      <c r="O4144" s="1" t="n">
        <v>68.4</v>
      </c>
      <c r="P4144" s="1" t="s">
        <v>2455</v>
      </c>
    </row>
    <row r="4145" customFormat="false" ht="15" hidden="false" customHeight="true" outlineLevel="0" collapsed="false">
      <c r="A4145" s="1" t="n">
        <v>2</v>
      </c>
      <c r="B4145" s="75" t="n">
        <v>46220</v>
      </c>
      <c r="C4145" s="1" t="n">
        <v>11</v>
      </c>
      <c r="D4145" s="1" t="s">
        <v>2482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4426</v>
      </c>
      <c r="N4145" s="1" t="n">
        <v>4</v>
      </c>
      <c r="O4145" s="1" t="n">
        <v>35.32</v>
      </c>
      <c r="P4145" s="1" t="s">
        <v>2455</v>
      </c>
    </row>
    <row r="4146" customFormat="false" ht="15" hidden="false" customHeight="true" outlineLevel="0" collapsed="false">
      <c r="A4146" s="1" t="n">
        <v>2</v>
      </c>
      <c r="B4146" s="75" t="n">
        <v>46220</v>
      </c>
      <c r="C4146" s="1" t="n">
        <v>11</v>
      </c>
      <c r="D4146" s="1" t="s">
        <v>2482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4427</v>
      </c>
      <c r="N4146" s="1" t="n">
        <v>24</v>
      </c>
      <c r="O4146" s="1" t="n">
        <v>39.36</v>
      </c>
      <c r="P4146" s="1" t="s">
        <v>2455</v>
      </c>
    </row>
    <row r="4147" customFormat="false" ht="15" hidden="false" customHeight="true" outlineLevel="0" collapsed="false">
      <c r="A4147" s="1" t="n">
        <v>2</v>
      </c>
      <c r="B4147" s="75" t="n">
        <v>46220</v>
      </c>
      <c r="C4147" s="1" t="n">
        <v>11</v>
      </c>
      <c r="D4147" s="1" t="s">
        <v>2482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4428</v>
      </c>
      <c r="N4147" s="1" t="n">
        <v>24</v>
      </c>
      <c r="O4147" s="1" t="n">
        <v>39.36</v>
      </c>
      <c r="P4147" s="1" t="s">
        <v>2455</v>
      </c>
    </row>
    <row r="4148" customFormat="false" ht="15" hidden="false" customHeight="true" outlineLevel="0" collapsed="false">
      <c r="A4148" s="1" t="n">
        <v>2</v>
      </c>
      <c r="B4148" s="75" t="n">
        <v>46220</v>
      </c>
      <c r="C4148" s="1" t="n">
        <v>11</v>
      </c>
      <c r="D4148" s="1" t="s">
        <v>2482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4429</v>
      </c>
      <c r="N4148" s="1" t="n">
        <v>24</v>
      </c>
      <c r="O4148" s="1" t="n">
        <v>39.36</v>
      </c>
      <c r="P4148" s="1" t="s">
        <v>2455</v>
      </c>
    </row>
    <row r="4149" customFormat="false" ht="15" hidden="false" customHeight="true" outlineLevel="0" collapsed="false">
      <c r="A4149" s="1" t="n">
        <v>2</v>
      </c>
      <c r="B4149" s="75" t="n">
        <v>46220</v>
      </c>
      <c r="C4149" s="1" t="n">
        <v>11</v>
      </c>
      <c r="D4149" s="1" t="s">
        <v>2482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4430</v>
      </c>
      <c r="N4149" s="1" t="n">
        <v>12</v>
      </c>
      <c r="O4149" s="1" t="n">
        <v>68.4</v>
      </c>
      <c r="P4149" s="1" t="s">
        <v>2455</v>
      </c>
    </row>
    <row r="4150" customFormat="false" ht="15" hidden="false" customHeight="true" outlineLevel="0" collapsed="false">
      <c r="A4150" s="1" t="n">
        <v>2</v>
      </c>
      <c r="B4150" s="75" t="n">
        <v>46220</v>
      </c>
      <c r="C4150" s="1" t="n">
        <v>11</v>
      </c>
      <c r="D4150" s="1" t="s">
        <v>2482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4431</v>
      </c>
      <c r="N4150" s="1" t="n">
        <v>12</v>
      </c>
      <c r="O4150" s="1" t="n">
        <v>68.4</v>
      </c>
      <c r="P4150" s="1" t="s">
        <v>2455</v>
      </c>
    </row>
    <row r="4151" customFormat="false" ht="15" hidden="false" customHeight="true" outlineLevel="0" collapsed="false">
      <c r="A4151" s="1" t="n">
        <v>2</v>
      </c>
      <c r="B4151" s="75" t="n">
        <v>46220</v>
      </c>
      <c r="C4151" s="1" t="n">
        <v>11</v>
      </c>
      <c r="D4151" s="1" t="s">
        <v>2482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4432</v>
      </c>
      <c r="N4151" s="1" t="n">
        <v>15</v>
      </c>
      <c r="O4151" s="1" t="n">
        <v>23.1</v>
      </c>
      <c r="P4151" s="1" t="s">
        <v>2455</v>
      </c>
    </row>
    <row r="4152" customFormat="false" ht="15" hidden="false" customHeight="true" outlineLevel="0" collapsed="false">
      <c r="A4152" s="1" t="n">
        <v>2</v>
      </c>
      <c r="B4152" s="75" t="n">
        <v>46220</v>
      </c>
      <c r="C4152" s="1" t="n">
        <v>11</v>
      </c>
      <c r="D4152" s="1" t="s">
        <v>2482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4433</v>
      </c>
      <c r="N4152" s="1" t="n">
        <v>20</v>
      </c>
      <c r="O4152" s="1" t="n">
        <v>63.4</v>
      </c>
      <c r="P4152" s="1" t="s">
        <v>2455</v>
      </c>
    </row>
    <row r="4153" customFormat="false" ht="15" hidden="false" customHeight="true" outlineLevel="0" collapsed="false">
      <c r="A4153" s="1" t="n">
        <v>2</v>
      </c>
      <c r="B4153" s="75" t="n">
        <v>46220</v>
      </c>
      <c r="C4153" s="1" t="n">
        <v>11</v>
      </c>
      <c r="D4153" s="1" t="s">
        <v>2482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4434</v>
      </c>
      <c r="N4153" s="1" t="n">
        <v>20</v>
      </c>
      <c r="O4153" s="1" t="n">
        <v>63.4</v>
      </c>
      <c r="P4153" s="1" t="s">
        <v>2455</v>
      </c>
    </row>
    <row r="4154" customFormat="false" ht="15" hidden="false" customHeight="true" outlineLevel="0" collapsed="false">
      <c r="A4154" s="1" t="n">
        <v>2</v>
      </c>
      <c r="B4154" s="75" t="n">
        <v>46220</v>
      </c>
      <c r="C4154" s="1" t="n">
        <v>11</v>
      </c>
      <c r="D4154" s="1" t="s">
        <v>2482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4435</v>
      </c>
      <c r="N4154" s="1" t="n">
        <v>20</v>
      </c>
      <c r="O4154" s="1" t="n">
        <v>63.4</v>
      </c>
      <c r="P4154" s="1" t="s">
        <v>2455</v>
      </c>
    </row>
    <row r="4155" customFormat="false" ht="15" hidden="false" customHeight="true" outlineLevel="0" collapsed="false">
      <c r="A4155" s="1" t="n">
        <v>2</v>
      </c>
      <c r="B4155" s="75" t="n">
        <v>46220</v>
      </c>
      <c r="C4155" s="1" t="n">
        <v>11</v>
      </c>
      <c r="D4155" s="1" t="s">
        <v>2482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4436</v>
      </c>
      <c r="N4155" s="1" t="n">
        <v>24</v>
      </c>
      <c r="O4155" s="1" t="n">
        <v>113.04</v>
      </c>
      <c r="P4155" s="1" t="s">
        <v>2455</v>
      </c>
    </row>
    <row r="4156" customFormat="false" ht="15" hidden="false" customHeight="true" outlineLevel="0" collapsed="false">
      <c r="A4156" s="1" t="n">
        <v>2</v>
      </c>
      <c r="B4156" s="75" t="n">
        <v>46220</v>
      </c>
      <c r="C4156" s="1" t="n">
        <v>11</v>
      </c>
      <c r="D4156" s="1" t="s">
        <v>2482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4437</v>
      </c>
      <c r="N4156" s="1" t="n">
        <v>20</v>
      </c>
      <c r="O4156" s="1" t="n">
        <v>63.4</v>
      </c>
      <c r="P4156" s="1" t="s">
        <v>2455</v>
      </c>
    </row>
    <row r="4157" customFormat="false" ht="15" hidden="false" customHeight="true" outlineLevel="0" collapsed="false">
      <c r="A4157" s="1" t="n">
        <v>2</v>
      </c>
      <c r="B4157" s="75" t="n">
        <v>46220</v>
      </c>
      <c r="C4157" s="1" t="n">
        <v>11</v>
      </c>
      <c r="D4157" s="1" t="s">
        <v>2482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4438</v>
      </c>
      <c r="N4157" s="1" t="n">
        <v>30</v>
      </c>
      <c r="O4157" s="1" t="n">
        <v>42</v>
      </c>
      <c r="P4157" s="1" t="s">
        <v>2455</v>
      </c>
    </row>
    <row r="4158" customFormat="false" ht="15" hidden="false" customHeight="true" outlineLevel="0" collapsed="false">
      <c r="A4158" s="1" t="n">
        <v>2</v>
      </c>
      <c r="B4158" s="75" t="n">
        <v>46220</v>
      </c>
      <c r="C4158" s="1" t="n">
        <v>11</v>
      </c>
      <c r="D4158" s="1" t="s">
        <v>2482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4439</v>
      </c>
      <c r="N4158" s="1" t="n">
        <v>30</v>
      </c>
      <c r="O4158" s="1" t="n">
        <v>42</v>
      </c>
      <c r="P4158" s="1" t="s">
        <v>2455</v>
      </c>
    </row>
    <row r="4159" customFormat="false" ht="15" hidden="false" customHeight="true" outlineLevel="0" collapsed="false">
      <c r="A4159" s="1" t="n">
        <v>2</v>
      </c>
      <c r="B4159" s="75" t="n">
        <v>46220</v>
      </c>
      <c r="C4159" s="1" t="n">
        <v>11</v>
      </c>
      <c r="D4159" s="1" t="s">
        <v>2482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4440</v>
      </c>
      <c r="N4159" s="1" t="n">
        <v>30</v>
      </c>
      <c r="O4159" s="1" t="n">
        <v>42</v>
      </c>
      <c r="P4159" s="1" t="s">
        <v>2455</v>
      </c>
    </row>
    <row r="4160" customFormat="false" ht="15" hidden="false" customHeight="true" outlineLevel="0" collapsed="false">
      <c r="A4160" s="1" t="n">
        <v>2</v>
      </c>
      <c r="B4160" s="75" t="n">
        <v>46220</v>
      </c>
      <c r="C4160" s="1" t="n">
        <v>11</v>
      </c>
      <c r="D4160" s="1" t="s">
        <v>2482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4441</v>
      </c>
      <c r="N4160" s="1" t="n">
        <v>30</v>
      </c>
      <c r="O4160" s="1" t="n">
        <v>42</v>
      </c>
      <c r="P4160" s="1" t="s">
        <v>2455</v>
      </c>
    </row>
    <row r="4161" customFormat="false" ht="15" hidden="false" customHeight="true" outlineLevel="0" collapsed="false">
      <c r="A4161" s="1" t="n">
        <v>2</v>
      </c>
      <c r="B4161" s="75" t="n">
        <v>46220</v>
      </c>
      <c r="C4161" s="1" t="n">
        <v>11</v>
      </c>
      <c r="D4161" s="1" t="s">
        <v>2482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4442</v>
      </c>
      <c r="N4161" s="1" t="n">
        <v>6</v>
      </c>
      <c r="O4161" s="1" t="n">
        <v>17.1</v>
      </c>
      <c r="P4161" s="1" t="s">
        <v>2455</v>
      </c>
    </row>
    <row r="4162" customFormat="false" ht="15" hidden="false" customHeight="true" outlineLevel="0" collapsed="false">
      <c r="A4162" s="1" t="n">
        <v>2</v>
      </c>
      <c r="B4162" s="75" t="n">
        <v>46220</v>
      </c>
      <c r="C4162" s="1" t="n">
        <v>11</v>
      </c>
      <c r="D4162" s="1" t="s">
        <v>2482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4443</v>
      </c>
      <c r="N4162" s="1" t="n">
        <v>24</v>
      </c>
      <c r="O4162" s="1" t="n">
        <v>39.36</v>
      </c>
      <c r="P4162" s="1" t="s">
        <v>2455</v>
      </c>
    </row>
    <row r="4163" customFormat="false" ht="15" hidden="false" customHeight="true" outlineLevel="0" collapsed="false">
      <c r="A4163" s="1" t="n">
        <v>2</v>
      </c>
      <c r="B4163" s="75" t="n">
        <v>46220</v>
      </c>
      <c r="C4163" s="1" t="n">
        <v>11</v>
      </c>
      <c r="D4163" s="1" t="s">
        <v>2482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4444</v>
      </c>
      <c r="N4163" s="1" t="n">
        <v>24</v>
      </c>
      <c r="O4163" s="1" t="n">
        <v>39.36</v>
      </c>
      <c r="P4163" s="1" t="s">
        <v>2455</v>
      </c>
    </row>
    <row r="4164" customFormat="false" ht="15" hidden="false" customHeight="true" outlineLevel="0" collapsed="false">
      <c r="A4164" s="1" t="n">
        <v>2</v>
      </c>
      <c r="B4164" s="75" t="n">
        <v>46220</v>
      </c>
      <c r="C4164" s="1" t="n">
        <v>11</v>
      </c>
      <c r="D4164" s="1" t="s">
        <v>2482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4445</v>
      </c>
      <c r="N4164" s="1" t="n">
        <v>24</v>
      </c>
      <c r="O4164" s="1" t="n">
        <v>113.04</v>
      </c>
      <c r="P4164" s="1" t="s">
        <v>2455</v>
      </c>
    </row>
    <row r="4165" customFormat="false" ht="15" hidden="false" customHeight="true" outlineLevel="0" collapsed="false">
      <c r="A4165" s="1" t="n">
        <v>2</v>
      </c>
      <c r="B4165" s="75" t="n">
        <v>46220</v>
      </c>
      <c r="C4165" s="1" t="n">
        <v>11</v>
      </c>
      <c r="D4165" s="1" t="s">
        <v>2482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4446</v>
      </c>
      <c r="N4165" s="1" t="n">
        <v>4</v>
      </c>
      <c r="O4165" s="1" t="n">
        <v>21.36</v>
      </c>
      <c r="P4165" s="1" t="s">
        <v>2455</v>
      </c>
    </row>
    <row r="4166" customFormat="false" ht="15" hidden="false" customHeight="true" outlineLevel="0" collapsed="false">
      <c r="A4166" s="1" t="n">
        <v>2</v>
      </c>
      <c r="B4166" s="75" t="n">
        <v>46220</v>
      </c>
      <c r="C4166" s="1" t="n">
        <v>11</v>
      </c>
      <c r="D4166" s="1" t="s">
        <v>2482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4447</v>
      </c>
      <c r="N4166" s="1" t="n">
        <v>4</v>
      </c>
      <c r="O4166" s="1" t="n">
        <v>23.08</v>
      </c>
      <c r="P4166" s="1" t="s">
        <v>2455</v>
      </c>
    </row>
    <row r="4167" customFormat="false" ht="15" hidden="false" customHeight="true" outlineLevel="0" collapsed="false">
      <c r="A4167" s="1" t="n">
        <v>2</v>
      </c>
      <c r="B4167" s="75" t="n">
        <v>46220</v>
      </c>
      <c r="C4167" s="1" t="n">
        <v>11</v>
      </c>
      <c r="D4167" s="1" t="s">
        <v>2482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4448</v>
      </c>
      <c r="N4167" s="1" t="n">
        <v>12</v>
      </c>
      <c r="O4167" s="1" t="n">
        <v>68.4</v>
      </c>
      <c r="P4167" s="1" t="s">
        <v>2455</v>
      </c>
    </row>
    <row r="4168" customFormat="false" ht="15" hidden="false" customHeight="true" outlineLevel="0" collapsed="false">
      <c r="A4168" s="1" t="n">
        <v>2</v>
      </c>
      <c r="B4168" s="75" t="n">
        <v>46220</v>
      </c>
      <c r="C4168" s="1" t="n">
        <v>11</v>
      </c>
      <c r="D4168" s="1" t="s">
        <v>2482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4449</v>
      </c>
      <c r="N4168" s="1" t="n">
        <v>12</v>
      </c>
      <c r="O4168" s="1" t="n">
        <v>68.4</v>
      </c>
      <c r="P4168" s="1" t="s">
        <v>2455</v>
      </c>
    </row>
    <row r="4169" customFormat="false" ht="15" hidden="false" customHeight="true" outlineLevel="0" collapsed="false">
      <c r="A4169" s="1" t="n">
        <v>2</v>
      </c>
      <c r="B4169" s="75" t="n">
        <v>46220</v>
      </c>
      <c r="C4169" s="1" t="n">
        <v>11</v>
      </c>
      <c r="D4169" s="1" t="s">
        <v>2482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4450</v>
      </c>
      <c r="N4169" s="1" t="n">
        <v>6</v>
      </c>
      <c r="O4169" s="1" t="n">
        <v>17.1</v>
      </c>
      <c r="P4169" s="1" t="s">
        <v>2455</v>
      </c>
    </row>
    <row r="4170" customFormat="false" ht="15" hidden="false" customHeight="true" outlineLevel="0" collapsed="false">
      <c r="A4170" s="1" t="n">
        <v>2</v>
      </c>
      <c r="B4170" s="75" t="n">
        <v>46220</v>
      </c>
      <c r="C4170" s="1" t="n">
        <v>11</v>
      </c>
      <c r="D4170" s="1" t="s">
        <v>2482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4451</v>
      </c>
      <c r="N4170" s="1" t="n">
        <v>4</v>
      </c>
      <c r="O4170" s="1" t="n">
        <v>28.6</v>
      </c>
      <c r="P4170" s="1" t="s">
        <v>2455</v>
      </c>
    </row>
    <row r="4171" customFormat="false" ht="15" hidden="false" customHeight="true" outlineLevel="0" collapsed="false">
      <c r="A4171" s="1" t="n">
        <v>2</v>
      </c>
      <c r="B4171" s="75" t="n">
        <v>46220</v>
      </c>
      <c r="C4171" s="1" t="n">
        <v>11</v>
      </c>
      <c r="D4171" s="1" t="s">
        <v>2482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4452</v>
      </c>
      <c r="N4171" s="1" t="n">
        <v>6</v>
      </c>
      <c r="O4171" s="1" t="n">
        <v>25.74</v>
      </c>
      <c r="P4171" s="1" t="s">
        <v>2455</v>
      </c>
    </row>
    <row r="4172" customFormat="false" ht="15" hidden="false" customHeight="true" outlineLevel="0" collapsed="false">
      <c r="A4172" s="1" t="n">
        <v>2</v>
      </c>
      <c r="B4172" s="75" t="n">
        <v>46220</v>
      </c>
      <c r="C4172" s="1" t="n">
        <v>11</v>
      </c>
      <c r="D4172" s="1" t="s">
        <v>2482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4453</v>
      </c>
      <c r="N4172" s="1" t="n">
        <v>12</v>
      </c>
      <c r="O4172" s="1" t="n">
        <v>155.64</v>
      </c>
      <c r="P4172" s="1" t="s">
        <v>2455</v>
      </c>
    </row>
    <row r="4173" customFormat="false" ht="15" hidden="false" customHeight="true" outlineLevel="0" collapsed="false">
      <c r="A4173" s="1" t="n">
        <v>2</v>
      </c>
      <c r="B4173" s="75" t="n">
        <v>46220</v>
      </c>
      <c r="C4173" s="1" t="n">
        <v>11</v>
      </c>
      <c r="D4173" s="1" t="s">
        <v>2482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4454</v>
      </c>
      <c r="N4173" s="1" t="n">
        <v>3</v>
      </c>
      <c r="O4173" s="1" t="n">
        <v>23.91</v>
      </c>
      <c r="P4173" s="1" t="s">
        <v>2455</v>
      </c>
    </row>
    <row r="4174" customFormat="false" ht="15" hidden="false" customHeight="true" outlineLevel="0" collapsed="false">
      <c r="A4174" s="1" t="n">
        <v>2</v>
      </c>
      <c r="B4174" s="75" t="n">
        <v>46220</v>
      </c>
      <c r="C4174" s="1" t="n">
        <v>11</v>
      </c>
      <c r="D4174" s="1" t="s">
        <v>2482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4455</v>
      </c>
      <c r="N4174" s="1" t="n">
        <v>12</v>
      </c>
      <c r="O4174" s="1" t="n">
        <v>155.64</v>
      </c>
      <c r="P4174" s="1" t="s">
        <v>2455</v>
      </c>
    </row>
    <row r="4175" customFormat="false" ht="15" hidden="false" customHeight="true" outlineLevel="0" collapsed="false">
      <c r="A4175" s="1" t="n">
        <v>2</v>
      </c>
      <c r="B4175" s="75" t="n">
        <v>46220</v>
      </c>
      <c r="C4175" s="1" t="n">
        <v>11</v>
      </c>
      <c r="D4175" s="1" t="s">
        <v>2482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4456</v>
      </c>
      <c r="N4175" s="1" t="n">
        <v>6</v>
      </c>
      <c r="O4175" s="1" t="n">
        <v>47.82</v>
      </c>
      <c r="P4175" s="1" t="s">
        <v>2455</v>
      </c>
    </row>
    <row r="4176" customFormat="false" ht="15" hidden="false" customHeight="true" outlineLevel="0" collapsed="false">
      <c r="A4176" s="1" t="n">
        <v>2</v>
      </c>
      <c r="B4176" s="75" t="n">
        <v>46220</v>
      </c>
      <c r="C4176" s="1" t="n">
        <v>11</v>
      </c>
      <c r="D4176" s="1" t="s">
        <v>2482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4457</v>
      </c>
      <c r="N4176" s="1" t="n">
        <v>2</v>
      </c>
      <c r="O4176" s="1" t="n">
        <v>28.84</v>
      </c>
      <c r="P4176" s="1" t="s">
        <v>2455</v>
      </c>
    </row>
    <row r="4177" customFormat="false" ht="15" hidden="false" customHeight="true" outlineLevel="0" collapsed="false">
      <c r="A4177" s="1" t="n">
        <v>2</v>
      </c>
      <c r="B4177" s="75" t="n">
        <v>46220</v>
      </c>
      <c r="C4177" s="1" t="n">
        <v>11</v>
      </c>
      <c r="D4177" s="1" t="s">
        <v>2482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4458</v>
      </c>
      <c r="N4177" s="1" t="n">
        <v>6</v>
      </c>
      <c r="O4177" s="1" t="n">
        <v>47.82</v>
      </c>
      <c r="P4177" s="1" t="s">
        <v>2455</v>
      </c>
    </row>
    <row r="4178" customFormat="false" ht="15" hidden="false" customHeight="true" outlineLevel="0" collapsed="false">
      <c r="A4178" s="1" t="n">
        <v>2</v>
      </c>
      <c r="B4178" s="75" t="n">
        <v>46220</v>
      </c>
      <c r="C4178" s="1" t="n">
        <v>11</v>
      </c>
      <c r="D4178" s="1" t="s">
        <v>2482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4459</v>
      </c>
      <c r="N4178" s="1" t="n">
        <v>12</v>
      </c>
      <c r="O4178" s="1" t="n">
        <v>155.64</v>
      </c>
      <c r="P4178" s="1" t="s">
        <v>2455</v>
      </c>
    </row>
    <row r="4179" customFormat="false" ht="15" hidden="false" customHeight="true" outlineLevel="0" collapsed="false">
      <c r="A4179" s="1" t="n">
        <v>2</v>
      </c>
      <c r="B4179" s="75" t="n">
        <v>46220</v>
      </c>
      <c r="C4179" s="1" t="n">
        <v>11</v>
      </c>
      <c r="D4179" s="1" t="s">
        <v>2482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4460</v>
      </c>
      <c r="N4179" s="1" t="n">
        <v>1</v>
      </c>
      <c r="O4179" s="1" t="n">
        <v>12.97</v>
      </c>
      <c r="P4179" s="1" t="s">
        <v>2455</v>
      </c>
    </row>
    <row r="4180" customFormat="false" ht="15" hidden="false" customHeight="true" outlineLevel="0" collapsed="false">
      <c r="A4180" s="1" t="n">
        <v>2</v>
      </c>
      <c r="B4180" s="75" t="n">
        <v>46220</v>
      </c>
      <c r="C4180" s="1" t="n">
        <v>11</v>
      </c>
      <c r="D4180" s="1" t="s">
        <v>2482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4461</v>
      </c>
      <c r="N4180" s="1" t="n">
        <v>6</v>
      </c>
      <c r="O4180" s="1" t="n">
        <v>47.82</v>
      </c>
      <c r="P4180" s="1" t="s">
        <v>2455</v>
      </c>
    </row>
    <row r="4181" customFormat="false" ht="15" hidden="false" customHeight="true" outlineLevel="0" collapsed="false">
      <c r="A4181" s="1" t="n">
        <v>2</v>
      </c>
      <c r="B4181" s="75" t="n">
        <v>46220</v>
      </c>
      <c r="C4181" s="1" t="n">
        <v>11</v>
      </c>
      <c r="D4181" s="1" t="s">
        <v>2482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4462</v>
      </c>
      <c r="N4181" s="1" t="n">
        <v>12</v>
      </c>
      <c r="O4181" s="1" t="n">
        <v>155.64</v>
      </c>
      <c r="P4181" s="1" t="s">
        <v>2455</v>
      </c>
    </row>
    <row r="4182" customFormat="false" ht="15" hidden="false" customHeight="true" outlineLevel="0" collapsed="false">
      <c r="A4182" s="1" t="n">
        <v>2</v>
      </c>
      <c r="B4182" s="75" t="n">
        <v>46220</v>
      </c>
      <c r="C4182" s="1" t="n">
        <v>11</v>
      </c>
      <c r="D4182" s="1" t="s">
        <v>2482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4463</v>
      </c>
      <c r="N4182" s="1" t="n">
        <v>24</v>
      </c>
      <c r="O4182" s="1" t="n">
        <v>73.68</v>
      </c>
      <c r="P4182" s="1" t="s">
        <v>2455</v>
      </c>
    </row>
    <row r="4183" customFormat="false" ht="15" hidden="false" customHeight="true" outlineLevel="0" collapsed="false">
      <c r="A4183" s="1" t="n">
        <v>2</v>
      </c>
      <c r="B4183" s="75" t="n">
        <v>46220</v>
      </c>
      <c r="C4183" s="1" t="n">
        <v>11</v>
      </c>
      <c r="D4183" s="1" t="s">
        <v>2482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4464</v>
      </c>
      <c r="N4183" s="1" t="n">
        <v>24</v>
      </c>
      <c r="O4183" s="1" t="n">
        <v>52.08</v>
      </c>
      <c r="P4183" s="1" t="s">
        <v>2455</v>
      </c>
    </row>
    <row r="4184" customFormat="false" ht="15" hidden="false" customHeight="true" outlineLevel="0" collapsed="false">
      <c r="A4184" s="1" t="n">
        <v>2</v>
      </c>
      <c r="B4184" s="75" t="n">
        <v>46220</v>
      </c>
      <c r="C4184" s="1" t="n">
        <v>11</v>
      </c>
      <c r="D4184" s="1" t="s">
        <v>2482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4465</v>
      </c>
      <c r="N4184" s="1" t="n">
        <v>24</v>
      </c>
      <c r="O4184" s="1" t="n">
        <v>52.08</v>
      </c>
      <c r="P4184" s="1" t="s">
        <v>2455</v>
      </c>
    </row>
    <row r="4185" customFormat="false" ht="15" hidden="false" customHeight="true" outlineLevel="0" collapsed="false">
      <c r="A4185" s="1" t="n">
        <v>2</v>
      </c>
      <c r="B4185" s="75" t="n">
        <v>46220</v>
      </c>
      <c r="C4185" s="1" t="n">
        <v>11</v>
      </c>
      <c r="D4185" s="1" t="s">
        <v>2482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4466</v>
      </c>
      <c r="N4185" s="1" t="n">
        <v>3</v>
      </c>
      <c r="O4185" s="1" t="n">
        <v>61.29</v>
      </c>
      <c r="P4185" s="1" t="s">
        <v>2455</v>
      </c>
    </row>
    <row r="4186" customFormat="false" ht="15" hidden="false" customHeight="true" outlineLevel="0" collapsed="false">
      <c r="A4186" s="1" t="n">
        <v>2</v>
      </c>
      <c r="B4186" s="75" t="n">
        <v>46220</v>
      </c>
      <c r="C4186" s="1" t="n">
        <v>11</v>
      </c>
      <c r="D4186" s="1" t="s">
        <v>2482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4467</v>
      </c>
      <c r="N4186" s="1" t="n">
        <v>24</v>
      </c>
      <c r="O4186" s="1" t="n">
        <v>52.08</v>
      </c>
      <c r="P4186" s="1" t="s">
        <v>2455</v>
      </c>
    </row>
    <row r="4187" customFormat="false" ht="15" hidden="false" customHeight="true" outlineLevel="0" collapsed="false">
      <c r="A4187" s="1" t="n">
        <v>2</v>
      </c>
      <c r="B4187" s="75" t="n">
        <v>46220</v>
      </c>
      <c r="C4187" s="1" t="n">
        <v>11</v>
      </c>
      <c r="D4187" s="1" t="s">
        <v>2482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4468</v>
      </c>
      <c r="N4187" s="1" t="n">
        <v>24</v>
      </c>
      <c r="O4187" s="1" t="n">
        <v>52.08</v>
      </c>
      <c r="P4187" s="1" t="s">
        <v>2455</v>
      </c>
    </row>
    <row r="4188" customFormat="false" ht="15" hidden="false" customHeight="true" outlineLevel="0" collapsed="false">
      <c r="A4188" s="1" t="n">
        <v>2</v>
      </c>
      <c r="B4188" s="75" t="n">
        <v>46220</v>
      </c>
      <c r="C4188" s="1" t="n">
        <v>11</v>
      </c>
      <c r="D4188" s="1" t="s">
        <v>2482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4469</v>
      </c>
      <c r="N4188" s="1" t="n">
        <v>6</v>
      </c>
      <c r="O4188" s="1" t="n">
        <v>47.82</v>
      </c>
      <c r="P4188" s="1" t="s">
        <v>2455</v>
      </c>
    </row>
    <row r="4189" customFormat="false" ht="15" hidden="false" customHeight="true" outlineLevel="0" collapsed="false">
      <c r="A4189" s="1" t="n">
        <v>2</v>
      </c>
      <c r="B4189" s="75" t="n">
        <v>46220</v>
      </c>
      <c r="C4189" s="1" t="n">
        <v>11</v>
      </c>
      <c r="D4189" s="1" t="s">
        <v>2482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4470</v>
      </c>
      <c r="N4189" s="1" t="n">
        <v>1</v>
      </c>
      <c r="O4189" s="1" t="n">
        <v>27.15</v>
      </c>
      <c r="P4189" s="1" t="s">
        <v>2455</v>
      </c>
    </row>
    <row r="4190" customFormat="false" ht="15" hidden="false" customHeight="true" outlineLevel="0" collapsed="false">
      <c r="A4190" s="1" t="n">
        <v>2</v>
      </c>
      <c r="B4190" s="75" t="n">
        <v>46220</v>
      </c>
      <c r="C4190" s="1" t="n">
        <v>11</v>
      </c>
      <c r="D4190" s="1" t="s">
        <v>2482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4471</v>
      </c>
      <c r="N4190" s="1" t="n">
        <v>24</v>
      </c>
      <c r="O4190" s="1" t="n">
        <v>71.76</v>
      </c>
      <c r="P4190" s="1" t="s">
        <v>2455</v>
      </c>
    </row>
    <row r="4191" customFormat="false" ht="15" hidden="false" customHeight="true" outlineLevel="0" collapsed="false">
      <c r="A4191" s="1" t="n">
        <v>2</v>
      </c>
      <c r="B4191" s="75" t="n">
        <v>46220</v>
      </c>
      <c r="C4191" s="1" t="n">
        <v>11</v>
      </c>
      <c r="D4191" s="1" t="s">
        <v>2482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4472</v>
      </c>
      <c r="N4191" s="1" t="n">
        <v>24</v>
      </c>
      <c r="O4191" s="1" t="n">
        <v>52.08</v>
      </c>
      <c r="P4191" s="1" t="s">
        <v>2455</v>
      </c>
    </row>
    <row r="4192" customFormat="false" ht="15" hidden="false" customHeight="true" outlineLevel="0" collapsed="false">
      <c r="A4192" s="1" t="n">
        <v>2</v>
      </c>
      <c r="B4192" s="75" t="n">
        <v>46220</v>
      </c>
      <c r="C4192" s="1" t="n">
        <v>11</v>
      </c>
      <c r="D4192" s="1" t="s">
        <v>2482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4473</v>
      </c>
      <c r="N4192" s="1" t="n">
        <v>24</v>
      </c>
      <c r="O4192" s="1" t="n">
        <v>71.76</v>
      </c>
      <c r="P4192" s="1" t="s">
        <v>2455</v>
      </c>
    </row>
    <row r="4193" customFormat="false" ht="15" hidden="false" customHeight="true" outlineLevel="0" collapsed="false">
      <c r="A4193" s="1" t="n">
        <v>2</v>
      </c>
      <c r="B4193" s="75" t="n">
        <v>46220</v>
      </c>
      <c r="C4193" s="1" t="n">
        <v>11</v>
      </c>
      <c r="D4193" s="1" t="s">
        <v>2482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4474</v>
      </c>
      <c r="N4193" s="1" t="n">
        <v>1</v>
      </c>
      <c r="O4193" s="1" t="n">
        <v>26.49</v>
      </c>
      <c r="P4193" s="1" t="s">
        <v>2455</v>
      </c>
    </row>
    <row r="4194" customFormat="false" ht="15" hidden="false" customHeight="true" outlineLevel="0" collapsed="false">
      <c r="A4194" s="1" t="n">
        <v>2</v>
      </c>
      <c r="B4194" s="75" t="n">
        <v>46220</v>
      </c>
      <c r="C4194" s="1" t="n">
        <v>11</v>
      </c>
      <c r="D4194" s="1" t="s">
        <v>2482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4475</v>
      </c>
      <c r="N4194" s="1" t="n">
        <v>4</v>
      </c>
      <c r="O4194" s="1" t="n">
        <v>103.36</v>
      </c>
      <c r="P4194" s="1" t="s">
        <v>2455</v>
      </c>
    </row>
    <row r="4195" customFormat="false" ht="15" hidden="false" customHeight="true" outlineLevel="0" collapsed="false">
      <c r="A4195" s="1" t="n">
        <v>2</v>
      </c>
      <c r="B4195" s="75" t="n">
        <v>46220</v>
      </c>
      <c r="C4195" s="1" t="n">
        <v>11</v>
      </c>
      <c r="D4195" s="1" t="s">
        <v>2482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4476</v>
      </c>
      <c r="N4195" s="1" t="n">
        <v>4</v>
      </c>
      <c r="O4195" s="1" t="n">
        <v>37.96</v>
      </c>
      <c r="P4195" s="1" t="s">
        <v>2455</v>
      </c>
    </row>
    <row r="4196" customFormat="false" ht="15" hidden="false" customHeight="true" outlineLevel="0" collapsed="false">
      <c r="A4196" s="1" t="n">
        <v>2</v>
      </c>
      <c r="B4196" s="75" t="n">
        <v>46220</v>
      </c>
      <c r="C4196" s="1" t="n">
        <v>11</v>
      </c>
      <c r="D4196" s="1" t="s">
        <v>2482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4477</v>
      </c>
      <c r="N4196" s="1" t="n">
        <v>3</v>
      </c>
      <c r="O4196" s="1" t="n">
        <v>131.88</v>
      </c>
      <c r="P4196" s="1" t="s">
        <v>2455</v>
      </c>
    </row>
    <row r="4197" customFormat="false" ht="15" hidden="false" customHeight="true" outlineLevel="0" collapsed="false">
      <c r="A4197" s="1" t="n">
        <v>2</v>
      </c>
      <c r="B4197" s="75" t="n">
        <v>46220</v>
      </c>
      <c r="C4197" s="1" t="n">
        <v>11</v>
      </c>
      <c r="D4197" s="1" t="s">
        <v>2482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4478</v>
      </c>
      <c r="N4197" s="1" t="n">
        <v>4</v>
      </c>
      <c r="O4197" s="1" t="n">
        <v>37.96</v>
      </c>
      <c r="P4197" s="1" t="s">
        <v>2455</v>
      </c>
    </row>
    <row r="4198" customFormat="false" ht="15" hidden="false" customHeight="true" outlineLevel="0" collapsed="false">
      <c r="A4198" s="1" t="n">
        <v>2</v>
      </c>
      <c r="B4198" s="75" t="n">
        <v>46220</v>
      </c>
      <c r="C4198" s="1" t="n">
        <v>11</v>
      </c>
      <c r="D4198" s="1" t="s">
        <v>2482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4479</v>
      </c>
      <c r="N4198" s="1" t="n">
        <v>6</v>
      </c>
      <c r="O4198" s="1" t="n">
        <v>52.38</v>
      </c>
      <c r="P4198" s="1" t="s">
        <v>2455</v>
      </c>
    </row>
    <row r="4199" customFormat="false" ht="15" hidden="false" customHeight="true" outlineLevel="0" collapsed="false">
      <c r="A4199" s="1" t="n">
        <v>2</v>
      </c>
      <c r="B4199" s="75" t="n">
        <v>46220</v>
      </c>
      <c r="C4199" s="1" t="n">
        <v>11</v>
      </c>
      <c r="D4199" s="1" t="s">
        <v>2482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4480</v>
      </c>
      <c r="N4199" s="1" t="n">
        <v>4</v>
      </c>
      <c r="O4199" s="1" t="n">
        <v>59.96</v>
      </c>
      <c r="P4199" s="1" t="s">
        <v>2455</v>
      </c>
    </row>
    <row r="4200" customFormat="false" ht="15" hidden="false" customHeight="true" outlineLevel="0" collapsed="false">
      <c r="A4200" s="1" t="n">
        <v>2</v>
      </c>
      <c r="B4200" s="75" t="n">
        <v>46220</v>
      </c>
      <c r="C4200" s="1" t="n">
        <v>11</v>
      </c>
      <c r="D4200" s="1" t="s">
        <v>2482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4481</v>
      </c>
      <c r="N4200" s="1" t="n">
        <v>4</v>
      </c>
      <c r="O4200" s="1" t="n">
        <v>59.96</v>
      </c>
      <c r="P4200" s="1" t="s">
        <v>2455</v>
      </c>
    </row>
    <row r="4201" customFormat="false" ht="15" hidden="false" customHeight="true" outlineLevel="0" collapsed="false">
      <c r="A4201" s="1" t="n">
        <v>2</v>
      </c>
      <c r="B4201" s="75" t="n">
        <v>46220</v>
      </c>
      <c r="C4201" s="1" t="n">
        <v>11</v>
      </c>
      <c r="D4201" s="1" t="s">
        <v>2482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4477</v>
      </c>
      <c r="N4201" s="1" t="n">
        <v>3</v>
      </c>
      <c r="O4201" s="1" t="n">
        <v>94.95</v>
      </c>
      <c r="P4201" s="1" t="s">
        <v>2455</v>
      </c>
    </row>
    <row r="4202" customFormat="false" ht="15" hidden="false" customHeight="true" outlineLevel="0" collapsed="false">
      <c r="A4202" s="1" t="n">
        <v>2</v>
      </c>
      <c r="B4202" s="75" t="n">
        <v>46220</v>
      </c>
      <c r="C4202" s="1" t="n">
        <v>11</v>
      </c>
      <c r="D4202" s="1" t="s">
        <v>2482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4482</v>
      </c>
      <c r="N4202" s="1" t="n">
        <v>4</v>
      </c>
      <c r="O4202" s="1" t="n">
        <v>59.96</v>
      </c>
      <c r="P4202" s="1" t="s">
        <v>2455</v>
      </c>
    </row>
    <row r="4203" customFormat="false" ht="15" hidden="false" customHeight="true" outlineLevel="0" collapsed="false">
      <c r="A4203" s="1" t="n">
        <v>2</v>
      </c>
      <c r="B4203" s="75" t="n">
        <v>46220</v>
      </c>
      <c r="C4203" s="1" t="n">
        <v>11</v>
      </c>
      <c r="D4203" s="1" t="s">
        <v>2482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4483</v>
      </c>
      <c r="N4203" s="1" t="n">
        <v>4</v>
      </c>
      <c r="O4203" s="1" t="n">
        <v>59.96</v>
      </c>
      <c r="P4203" s="1" t="s">
        <v>2455</v>
      </c>
    </row>
    <row r="4204" customFormat="false" ht="15" hidden="false" customHeight="true" outlineLevel="0" collapsed="false">
      <c r="A4204" s="1" t="n">
        <v>2</v>
      </c>
      <c r="B4204" s="75" t="n">
        <v>46220</v>
      </c>
      <c r="C4204" s="1" t="n">
        <v>11</v>
      </c>
      <c r="D4204" s="1" t="s">
        <v>2482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4484</v>
      </c>
      <c r="N4204" s="1" t="n">
        <v>6</v>
      </c>
      <c r="O4204" s="1" t="n">
        <v>30.78</v>
      </c>
      <c r="P4204" s="1" t="s">
        <v>2455</v>
      </c>
    </row>
    <row r="4205" customFormat="false" ht="15" hidden="false" customHeight="true" outlineLevel="0" collapsed="false">
      <c r="A4205" s="1" t="n">
        <v>2</v>
      </c>
      <c r="B4205" s="75" t="n">
        <v>46220</v>
      </c>
      <c r="C4205" s="1" t="n">
        <v>11</v>
      </c>
      <c r="D4205" s="1" t="s">
        <v>2482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4485</v>
      </c>
      <c r="N4205" s="1" t="n">
        <v>6</v>
      </c>
      <c r="O4205" s="1" t="n">
        <v>30.78</v>
      </c>
      <c r="P4205" s="1" t="s">
        <v>2455</v>
      </c>
    </row>
    <row r="4206" customFormat="false" ht="15" hidden="false" customHeight="true" outlineLevel="0" collapsed="false">
      <c r="A4206" s="1" t="n">
        <v>2</v>
      </c>
      <c r="B4206" s="75" t="n">
        <v>46220</v>
      </c>
      <c r="C4206" s="1" t="n">
        <v>11</v>
      </c>
      <c r="D4206" s="1" t="s">
        <v>2482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4486</v>
      </c>
      <c r="N4206" s="1" t="n">
        <v>3</v>
      </c>
      <c r="O4206" s="1" t="n">
        <v>63.72</v>
      </c>
      <c r="P4206" s="1" t="s">
        <v>2455</v>
      </c>
    </row>
    <row r="4207" customFormat="false" ht="15" hidden="false" customHeight="true" outlineLevel="0" collapsed="false">
      <c r="A4207" s="1" t="n">
        <v>2</v>
      </c>
      <c r="B4207" s="75" t="n">
        <v>46220</v>
      </c>
      <c r="C4207" s="1" t="n">
        <v>11</v>
      </c>
      <c r="D4207" s="1" t="s">
        <v>2482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2804</v>
      </c>
      <c r="N4207" s="1" t="n">
        <v>81</v>
      </c>
      <c r="O4207" s="1" t="n">
        <v>189</v>
      </c>
      <c r="P4207" s="1" t="s">
        <v>2455</v>
      </c>
    </row>
    <row r="4208" customFormat="false" ht="15" hidden="false" customHeight="true" outlineLevel="0" collapsed="false">
      <c r="A4208" s="1" t="n">
        <v>2</v>
      </c>
      <c r="B4208" s="75" t="n">
        <v>46220</v>
      </c>
      <c r="C4208" s="1" t="n">
        <v>11</v>
      </c>
      <c r="D4208" s="1" t="s">
        <v>2482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2522</v>
      </c>
      <c r="N4208" s="1" t="n">
        <v>4</v>
      </c>
      <c r="O4208" s="1" t="n">
        <v>42.68</v>
      </c>
      <c r="P4208" s="1" t="s">
        <v>2455</v>
      </c>
    </row>
    <row r="4209" customFormat="false" ht="15" hidden="false" customHeight="true" outlineLevel="0" collapsed="false">
      <c r="A4209" s="1" t="n">
        <v>2</v>
      </c>
      <c r="B4209" s="75" t="n">
        <v>46220</v>
      </c>
      <c r="C4209" s="1" t="n">
        <v>11</v>
      </c>
      <c r="D4209" s="1" t="s">
        <v>2482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2523</v>
      </c>
      <c r="N4209" s="1" t="n">
        <v>5</v>
      </c>
      <c r="O4209" s="1" t="n">
        <v>34.3</v>
      </c>
      <c r="P4209" s="1" t="s">
        <v>2455</v>
      </c>
    </row>
    <row r="4210" customFormat="false" ht="15" hidden="false" customHeight="true" outlineLevel="0" collapsed="false">
      <c r="A4210" s="1" t="n">
        <v>2</v>
      </c>
      <c r="B4210" s="75" t="n">
        <v>46220</v>
      </c>
      <c r="C4210" s="1" t="n">
        <v>11</v>
      </c>
      <c r="D4210" s="1" t="s">
        <v>2482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2524</v>
      </c>
      <c r="N4210" s="1" t="n">
        <v>5</v>
      </c>
      <c r="O4210" s="1" t="n">
        <v>68.5</v>
      </c>
      <c r="P4210" s="1" t="s">
        <v>2455</v>
      </c>
    </row>
    <row r="4211" customFormat="false" ht="15" hidden="false" customHeight="true" outlineLevel="0" collapsed="false">
      <c r="A4211" s="1" t="n">
        <v>2</v>
      </c>
      <c r="B4211" s="75" t="n">
        <v>46220</v>
      </c>
      <c r="C4211" s="1" t="n">
        <v>11</v>
      </c>
      <c r="D4211" s="1" t="s">
        <v>2482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2526</v>
      </c>
      <c r="N4211" s="1" t="n">
        <v>2</v>
      </c>
      <c r="O4211" s="1" t="n">
        <v>25.12</v>
      </c>
      <c r="P4211" s="1" t="s">
        <v>2455</v>
      </c>
    </row>
    <row r="4212" customFormat="false" ht="15" hidden="false" customHeight="true" outlineLevel="0" collapsed="false">
      <c r="A4212" s="1" t="n">
        <v>2</v>
      </c>
      <c r="B4212" s="75" t="n">
        <v>46220</v>
      </c>
      <c r="C4212" s="1" t="n">
        <v>11</v>
      </c>
      <c r="D4212" s="1" t="s">
        <v>2482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2527</v>
      </c>
      <c r="N4212" s="1" t="n">
        <v>5</v>
      </c>
      <c r="O4212" s="1" t="n">
        <v>58.2</v>
      </c>
      <c r="P4212" s="1" t="s">
        <v>2455</v>
      </c>
    </row>
    <row r="4213" customFormat="false" ht="15" hidden="false" customHeight="true" outlineLevel="0" collapsed="false">
      <c r="A4213" s="1" t="n">
        <v>2</v>
      </c>
      <c r="B4213" s="75" t="n">
        <v>46220</v>
      </c>
      <c r="C4213" s="1" t="n">
        <v>11</v>
      </c>
      <c r="D4213" s="1" t="s">
        <v>2482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2974</v>
      </c>
      <c r="N4213" s="1" t="n">
        <v>3</v>
      </c>
      <c r="O4213" s="1" t="n">
        <v>25.8</v>
      </c>
      <c r="P4213" s="1" t="s">
        <v>2455</v>
      </c>
    </row>
    <row r="4214" customFormat="false" ht="15" hidden="false" customHeight="true" outlineLevel="0" collapsed="false">
      <c r="A4214" s="1" t="n">
        <v>2</v>
      </c>
      <c r="B4214" s="75" t="n">
        <v>46220</v>
      </c>
      <c r="C4214" s="1" t="n">
        <v>11</v>
      </c>
      <c r="D4214" s="1" t="s">
        <v>2482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2983</v>
      </c>
      <c r="N4214" s="1" t="n">
        <v>8</v>
      </c>
      <c r="O4214" s="1" t="n">
        <v>100.1</v>
      </c>
      <c r="P4214" s="1" t="s">
        <v>2455</v>
      </c>
    </row>
    <row r="4215" customFormat="false" ht="15" hidden="false" customHeight="true" outlineLevel="0" collapsed="false">
      <c r="A4215" s="1" t="n">
        <v>2</v>
      </c>
      <c r="B4215" s="75" t="n">
        <v>46220</v>
      </c>
      <c r="C4215" s="1" t="n">
        <v>11</v>
      </c>
      <c r="D4215" s="1" t="s">
        <v>2482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3770</v>
      </c>
      <c r="N4215" s="1" t="n">
        <v>12</v>
      </c>
      <c r="O4215" s="1" t="n">
        <v>196.92</v>
      </c>
      <c r="P4215" s="1" t="s">
        <v>2455</v>
      </c>
    </row>
    <row r="4216" customFormat="false" ht="15" hidden="false" customHeight="true" outlineLevel="0" collapsed="false">
      <c r="A4216" s="1" t="n">
        <v>2</v>
      </c>
      <c r="B4216" s="75" t="n">
        <v>46220</v>
      </c>
      <c r="C4216" s="1" t="n">
        <v>11</v>
      </c>
      <c r="D4216" s="1" t="s">
        <v>2482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3770</v>
      </c>
      <c r="N4216" s="1" t="n">
        <v>12</v>
      </c>
      <c r="O4216" s="1" t="n">
        <v>186.66</v>
      </c>
      <c r="P4216" s="1" t="s">
        <v>2455</v>
      </c>
    </row>
    <row r="4217" customFormat="false" ht="15" hidden="false" customHeight="true" outlineLevel="0" collapsed="false">
      <c r="A4217" s="1" t="n">
        <v>2</v>
      </c>
      <c r="B4217" s="75" t="n">
        <v>46220</v>
      </c>
      <c r="C4217" s="1" t="n">
        <v>11</v>
      </c>
      <c r="D4217" s="1" t="s">
        <v>2482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3517</v>
      </c>
      <c r="N4217" s="1" t="n">
        <v>24</v>
      </c>
      <c r="O4217" s="1" t="n">
        <v>73.44</v>
      </c>
      <c r="P4217" s="1" t="s">
        <v>2455</v>
      </c>
    </row>
    <row r="4218" customFormat="false" ht="15" hidden="false" customHeight="true" outlineLevel="0" collapsed="false">
      <c r="A4218" s="1" t="n">
        <v>2</v>
      </c>
      <c r="B4218" s="75" t="n">
        <v>46220</v>
      </c>
      <c r="C4218" s="1" t="n">
        <v>11</v>
      </c>
      <c r="D4218" s="1" t="s">
        <v>2482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4487</v>
      </c>
      <c r="N4218" s="1" t="n">
        <v>6</v>
      </c>
      <c r="O4218" s="1" t="n">
        <v>104.64</v>
      </c>
      <c r="P4218" s="1" t="s">
        <v>2455</v>
      </c>
    </row>
    <row r="4219" customFormat="false" ht="15" hidden="false" customHeight="true" outlineLevel="0" collapsed="false">
      <c r="A4219" s="1" t="n">
        <v>2</v>
      </c>
      <c r="B4219" s="75" t="n">
        <v>46220</v>
      </c>
      <c r="C4219" s="1" t="n">
        <v>11</v>
      </c>
      <c r="D4219" s="1" t="s">
        <v>2482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3520</v>
      </c>
      <c r="N4219" s="1" t="n">
        <v>6</v>
      </c>
      <c r="O4219" s="1" t="n">
        <v>128.37</v>
      </c>
      <c r="P4219" s="1" t="s">
        <v>2455</v>
      </c>
    </row>
    <row r="4220" customFormat="false" ht="15" hidden="false" customHeight="true" outlineLevel="0" collapsed="false">
      <c r="A4220" s="1" t="n">
        <v>2</v>
      </c>
      <c r="B4220" s="75" t="n">
        <v>46220</v>
      </c>
      <c r="C4220" s="1" t="n">
        <v>11</v>
      </c>
      <c r="D4220" s="1" t="s">
        <v>2482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2992</v>
      </c>
      <c r="N4220" s="1" t="n">
        <v>15</v>
      </c>
      <c r="O4220" s="1" t="n">
        <v>147.23</v>
      </c>
      <c r="P4220" s="1" t="s">
        <v>2455</v>
      </c>
    </row>
    <row r="4221" customFormat="false" ht="15" hidden="false" customHeight="true" outlineLevel="0" collapsed="false">
      <c r="A4221" s="1" t="n">
        <v>2</v>
      </c>
      <c r="B4221" s="75" t="n">
        <v>46220</v>
      </c>
      <c r="C4221" s="1" t="n">
        <v>11</v>
      </c>
      <c r="D4221" s="1" t="s">
        <v>2482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3523</v>
      </c>
      <c r="N4221" s="1" t="n">
        <v>12</v>
      </c>
      <c r="O4221" s="1" t="n">
        <v>87.62</v>
      </c>
      <c r="P4221" s="1" t="s">
        <v>2455</v>
      </c>
    </row>
    <row r="4222" customFormat="false" ht="15" hidden="false" customHeight="true" outlineLevel="0" collapsed="false">
      <c r="A4222" s="1" t="n">
        <v>2</v>
      </c>
      <c r="B4222" s="75" t="n">
        <v>46220</v>
      </c>
      <c r="C4222" s="1" t="n">
        <v>11</v>
      </c>
      <c r="D4222" s="1" t="s">
        <v>2482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2650</v>
      </c>
      <c r="N4222" s="1" t="n">
        <v>4</v>
      </c>
      <c r="O4222" s="1" t="n">
        <v>10.24</v>
      </c>
      <c r="P4222" s="1" t="s">
        <v>2455</v>
      </c>
    </row>
    <row r="4223" customFormat="false" ht="15" hidden="false" customHeight="true" outlineLevel="0" collapsed="false">
      <c r="A4223" s="1" t="n">
        <v>2</v>
      </c>
      <c r="B4223" s="75" t="n">
        <v>46220</v>
      </c>
      <c r="C4223" s="1" t="n">
        <v>11</v>
      </c>
      <c r="D4223" s="1" t="s">
        <v>2482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2993</v>
      </c>
      <c r="N4223" s="1" t="n">
        <v>6</v>
      </c>
      <c r="O4223" s="1" t="n">
        <v>62.88</v>
      </c>
      <c r="P4223" s="1" t="s">
        <v>2455</v>
      </c>
    </row>
    <row r="4224" customFormat="false" ht="15" hidden="false" customHeight="true" outlineLevel="0" collapsed="false">
      <c r="A4224" s="1" t="n">
        <v>2</v>
      </c>
      <c r="B4224" s="75" t="n">
        <v>46220</v>
      </c>
      <c r="C4224" s="1" t="n">
        <v>11</v>
      </c>
      <c r="D4224" s="1" t="s">
        <v>2482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2652</v>
      </c>
      <c r="N4224" s="1" t="n">
        <v>4</v>
      </c>
      <c r="O4224" s="1" t="n">
        <v>12.84</v>
      </c>
      <c r="P4224" s="1" t="s">
        <v>2455</v>
      </c>
    </row>
    <row r="4225" customFormat="false" ht="15" hidden="false" customHeight="true" outlineLevel="0" collapsed="false">
      <c r="A4225" s="1" t="n">
        <v>2</v>
      </c>
      <c r="B4225" s="75" t="n">
        <v>46220</v>
      </c>
      <c r="C4225" s="1" t="n">
        <v>11</v>
      </c>
      <c r="D4225" s="1" t="s">
        <v>2482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2653</v>
      </c>
      <c r="N4225" s="1" t="n">
        <v>6</v>
      </c>
      <c r="O4225" s="1" t="n">
        <v>17.1</v>
      </c>
      <c r="P4225" s="1" t="s">
        <v>2455</v>
      </c>
    </row>
    <row r="4226" customFormat="false" ht="15" hidden="false" customHeight="true" outlineLevel="0" collapsed="false">
      <c r="A4226" s="1" t="n">
        <v>2</v>
      </c>
      <c r="B4226" s="75" t="n">
        <v>46220</v>
      </c>
      <c r="C4226" s="1" t="n">
        <v>11</v>
      </c>
      <c r="D4226" s="1" t="s">
        <v>2482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2655</v>
      </c>
      <c r="N4226" s="1" t="n">
        <v>2</v>
      </c>
      <c r="O4226" s="1" t="n">
        <v>6.72</v>
      </c>
      <c r="P4226" s="1" t="s">
        <v>2455</v>
      </c>
    </row>
    <row r="4227" customFormat="false" ht="15" hidden="false" customHeight="true" outlineLevel="0" collapsed="false">
      <c r="A4227" s="1" t="n">
        <v>2</v>
      </c>
      <c r="B4227" s="75" t="n">
        <v>46220</v>
      </c>
      <c r="C4227" s="1" t="n">
        <v>11</v>
      </c>
      <c r="D4227" s="1" t="s">
        <v>2482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2658</v>
      </c>
      <c r="N4227" s="1" t="n">
        <v>6</v>
      </c>
      <c r="O4227" s="1" t="n">
        <v>35.58</v>
      </c>
      <c r="P4227" s="1" t="s">
        <v>2455</v>
      </c>
    </row>
    <row r="4228" customFormat="false" ht="15" hidden="false" customHeight="true" outlineLevel="0" collapsed="false">
      <c r="A4228" s="1" t="n">
        <v>2</v>
      </c>
      <c r="B4228" s="75" t="n">
        <v>46220</v>
      </c>
      <c r="C4228" s="1" t="n">
        <v>11</v>
      </c>
      <c r="D4228" s="1" t="s">
        <v>2482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2531</v>
      </c>
      <c r="N4228" s="1" t="n">
        <v>2</v>
      </c>
      <c r="O4228" s="1" t="n">
        <v>10.6</v>
      </c>
      <c r="P4228" s="1" t="s">
        <v>2455</v>
      </c>
    </row>
    <row r="4229" customFormat="false" ht="15" hidden="false" customHeight="true" outlineLevel="0" collapsed="false">
      <c r="A4229" s="1" t="n">
        <v>2</v>
      </c>
      <c r="B4229" s="75" t="n">
        <v>46220</v>
      </c>
      <c r="C4229" s="1" t="n">
        <v>11</v>
      </c>
      <c r="D4229" s="1" t="s">
        <v>2482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2662</v>
      </c>
      <c r="N4229" s="1" t="n">
        <v>2</v>
      </c>
      <c r="O4229" s="1" t="n">
        <v>24.4</v>
      </c>
      <c r="P4229" s="1" t="s">
        <v>2455</v>
      </c>
    </row>
    <row r="4230" customFormat="false" ht="15" hidden="false" customHeight="true" outlineLevel="0" collapsed="false">
      <c r="A4230" s="1" t="n">
        <v>2</v>
      </c>
      <c r="B4230" s="75" t="n">
        <v>46220</v>
      </c>
      <c r="C4230" s="1" t="n">
        <v>11</v>
      </c>
      <c r="D4230" s="1" t="s">
        <v>2482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2998</v>
      </c>
      <c r="N4230" s="1" t="n">
        <v>2</v>
      </c>
      <c r="O4230" s="1" t="n">
        <v>24.4</v>
      </c>
      <c r="P4230" s="1" t="s">
        <v>2455</v>
      </c>
    </row>
    <row r="4231" customFormat="false" ht="15" hidden="false" customHeight="true" outlineLevel="0" collapsed="false">
      <c r="A4231" s="1" t="n">
        <v>2</v>
      </c>
      <c r="B4231" s="75" t="n">
        <v>46220</v>
      </c>
      <c r="C4231" s="1" t="n">
        <v>11</v>
      </c>
      <c r="D4231" s="1" t="s">
        <v>2482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2999</v>
      </c>
      <c r="N4231" s="1" t="n">
        <v>4</v>
      </c>
      <c r="O4231" s="1" t="n">
        <v>14.32</v>
      </c>
      <c r="P4231" s="1" t="s">
        <v>2455</v>
      </c>
    </row>
    <row r="4232" customFormat="false" ht="15" hidden="false" customHeight="true" outlineLevel="0" collapsed="false">
      <c r="A4232" s="1" t="n">
        <v>2</v>
      </c>
      <c r="B4232" s="75" t="n">
        <v>46220</v>
      </c>
      <c r="C4232" s="1" t="n">
        <v>11</v>
      </c>
      <c r="D4232" s="1" t="s">
        <v>2482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2534</v>
      </c>
      <c r="N4232" s="1" t="n">
        <v>2</v>
      </c>
      <c r="O4232" s="1" t="n">
        <v>7.16</v>
      </c>
      <c r="P4232" s="1" t="s">
        <v>2455</v>
      </c>
    </row>
    <row r="4233" customFormat="false" ht="15" hidden="false" customHeight="true" outlineLevel="0" collapsed="false">
      <c r="A4233" s="1" t="n">
        <v>2</v>
      </c>
      <c r="B4233" s="75" t="n">
        <v>46220</v>
      </c>
      <c r="C4233" s="1" t="n">
        <v>11</v>
      </c>
      <c r="D4233" s="1" t="s">
        <v>2482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2663</v>
      </c>
      <c r="N4233" s="1" t="n">
        <v>6</v>
      </c>
      <c r="O4233" s="1" t="n">
        <v>19.26</v>
      </c>
      <c r="P4233" s="1" t="s">
        <v>2455</v>
      </c>
    </row>
    <row r="4234" customFormat="false" ht="15" hidden="false" customHeight="true" outlineLevel="0" collapsed="false">
      <c r="A4234" s="1" t="n">
        <v>2</v>
      </c>
      <c r="B4234" s="75" t="n">
        <v>46220</v>
      </c>
      <c r="C4234" s="1" t="n">
        <v>11</v>
      </c>
      <c r="D4234" s="1" t="s">
        <v>2482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3000</v>
      </c>
      <c r="N4234" s="1" t="n">
        <v>2</v>
      </c>
      <c r="O4234" s="1" t="n">
        <v>14.72</v>
      </c>
      <c r="P4234" s="1" t="s">
        <v>2455</v>
      </c>
    </row>
    <row r="4235" customFormat="false" ht="15" hidden="false" customHeight="true" outlineLevel="0" collapsed="false">
      <c r="A4235" s="1" t="n">
        <v>2</v>
      </c>
      <c r="B4235" s="75" t="n">
        <v>46220</v>
      </c>
      <c r="C4235" s="1" t="n">
        <v>11</v>
      </c>
      <c r="D4235" s="1" t="s">
        <v>2482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3001</v>
      </c>
      <c r="N4235" s="1" t="n">
        <v>4</v>
      </c>
      <c r="O4235" s="1" t="n">
        <v>10.24</v>
      </c>
      <c r="P4235" s="1" t="s">
        <v>2455</v>
      </c>
    </row>
    <row r="4236" customFormat="false" ht="15" hidden="false" customHeight="true" outlineLevel="0" collapsed="false">
      <c r="A4236" s="1" t="n">
        <v>2</v>
      </c>
      <c r="B4236" s="75" t="n">
        <v>46220</v>
      </c>
      <c r="C4236" s="1" t="n">
        <v>11</v>
      </c>
      <c r="D4236" s="1" t="s">
        <v>2482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2543</v>
      </c>
      <c r="N4236" s="1" t="n">
        <v>4</v>
      </c>
      <c r="O4236" s="1" t="n">
        <v>11.36</v>
      </c>
      <c r="P4236" s="1" t="s">
        <v>2455</v>
      </c>
    </row>
    <row r="4237" customFormat="false" ht="15" hidden="false" customHeight="true" outlineLevel="0" collapsed="false">
      <c r="A4237" s="1" t="n">
        <v>2</v>
      </c>
      <c r="B4237" s="75" t="n">
        <v>46220</v>
      </c>
      <c r="C4237" s="1" t="n">
        <v>22</v>
      </c>
      <c r="D4237" s="1" t="s">
        <v>2490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2497</v>
      </c>
      <c r="N4237" s="1" t="n">
        <v>1.068</v>
      </c>
      <c r="O4237" s="1" t="n">
        <v>28.73</v>
      </c>
      <c r="P4237" s="1" t="s">
        <v>2455</v>
      </c>
    </row>
    <row r="4238" customFormat="false" ht="15" hidden="false" customHeight="true" outlineLevel="0" collapsed="false">
      <c r="A4238" s="1" t="n">
        <v>2</v>
      </c>
      <c r="B4238" s="75" t="n">
        <v>46220</v>
      </c>
      <c r="C4238" s="1" t="n">
        <v>22</v>
      </c>
      <c r="D4238" s="1" t="s">
        <v>2490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2498</v>
      </c>
      <c r="N4238" s="1" t="n">
        <v>25.935</v>
      </c>
      <c r="O4238" s="1" t="n">
        <v>903.77</v>
      </c>
      <c r="P4238" s="1" t="s">
        <v>2455</v>
      </c>
    </row>
    <row r="4239" customFormat="false" ht="15" hidden="false" customHeight="true" outlineLevel="0" collapsed="false">
      <c r="A4239" s="1" t="n">
        <v>2</v>
      </c>
      <c r="B4239" s="75" t="n">
        <v>46220</v>
      </c>
      <c r="C4239" s="1" t="n">
        <v>22</v>
      </c>
      <c r="D4239" s="1" t="s">
        <v>2490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2504</v>
      </c>
      <c r="N4239" s="1" t="n">
        <v>3.16</v>
      </c>
      <c r="O4239" s="1" t="n">
        <v>197.38</v>
      </c>
      <c r="P4239" s="1" t="s">
        <v>2455</v>
      </c>
    </row>
    <row r="4240" customFormat="false" ht="15" hidden="false" customHeight="true" outlineLevel="0" collapsed="false">
      <c r="A4240" s="1" t="n">
        <v>2</v>
      </c>
      <c r="B4240" s="75" t="n">
        <v>46220</v>
      </c>
      <c r="C4240" s="1" t="n">
        <v>22</v>
      </c>
      <c r="D4240" s="1" t="s">
        <v>2490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3790</v>
      </c>
      <c r="N4240" s="1" t="n">
        <v>0.938</v>
      </c>
      <c r="O4240" s="1" t="n">
        <v>35.01</v>
      </c>
      <c r="P4240" s="1" t="s">
        <v>2455</v>
      </c>
    </row>
    <row r="4241" customFormat="false" ht="15" hidden="false" customHeight="true" outlineLevel="0" collapsed="false">
      <c r="A4241" s="1" t="n">
        <v>2</v>
      </c>
      <c r="B4241" s="75" t="n">
        <v>46220</v>
      </c>
      <c r="C4241" s="1" t="n">
        <v>22</v>
      </c>
      <c r="D4241" s="1" t="s">
        <v>2490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2506</v>
      </c>
      <c r="N4241" s="1" t="n">
        <v>2.348</v>
      </c>
      <c r="O4241" s="1" t="n">
        <v>92.58</v>
      </c>
      <c r="P4241" s="1" t="s">
        <v>2455</v>
      </c>
    </row>
    <row r="4242" customFormat="false" ht="15" hidden="false" customHeight="true" outlineLevel="0" collapsed="false">
      <c r="A4242" s="1" t="n">
        <v>2</v>
      </c>
      <c r="B4242" s="75" t="n">
        <v>46220</v>
      </c>
      <c r="C4242" s="1" t="n">
        <v>22</v>
      </c>
      <c r="D4242" s="1" t="s">
        <v>2490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2507</v>
      </c>
      <c r="N4242" s="1" t="n">
        <v>2</v>
      </c>
      <c r="O4242" s="1" t="n">
        <v>5.34</v>
      </c>
      <c r="P4242" s="1" t="s">
        <v>2455</v>
      </c>
    </row>
    <row r="4243" customFormat="false" ht="15" hidden="false" customHeight="true" outlineLevel="0" collapsed="false">
      <c r="A4243" s="1" t="n">
        <v>2</v>
      </c>
      <c r="B4243" s="75" t="n">
        <v>46220</v>
      </c>
      <c r="C4243" s="1" t="n">
        <v>22</v>
      </c>
      <c r="D4243" s="1" t="s">
        <v>2490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2508</v>
      </c>
      <c r="N4243" s="1" t="n">
        <v>2.658</v>
      </c>
      <c r="O4243" s="1" t="n">
        <v>7.13</v>
      </c>
      <c r="P4243" s="1" t="s">
        <v>2455</v>
      </c>
    </row>
    <row r="4244" customFormat="false" ht="15" hidden="false" customHeight="true" outlineLevel="0" collapsed="false">
      <c r="A4244" s="1" t="n">
        <v>2</v>
      </c>
      <c r="B4244" s="75" t="n">
        <v>46220</v>
      </c>
      <c r="C4244" s="1" t="n">
        <v>22</v>
      </c>
      <c r="D4244" s="1" t="s">
        <v>2490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2509</v>
      </c>
      <c r="N4244" s="1" t="n">
        <v>0.493</v>
      </c>
      <c r="O4244" s="1" t="n">
        <v>0.01</v>
      </c>
      <c r="P4244" s="1" t="s">
        <v>2455</v>
      </c>
    </row>
    <row r="4245" customFormat="false" ht="15" hidden="false" customHeight="true" outlineLevel="0" collapsed="false">
      <c r="A4245" s="1" t="n">
        <v>2</v>
      </c>
      <c r="B4245" s="75" t="n">
        <v>46220</v>
      </c>
      <c r="C4245" s="1" t="n">
        <v>100</v>
      </c>
      <c r="D4245" s="1" t="s">
        <v>2510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2497</v>
      </c>
      <c r="N4245" s="1" t="n">
        <v>0.682</v>
      </c>
      <c r="O4245" s="1" t="n">
        <v>18.54</v>
      </c>
      <c r="P4245" s="1" t="s">
        <v>2455</v>
      </c>
    </row>
    <row r="4246" customFormat="false" ht="15" hidden="false" customHeight="true" outlineLevel="0" collapsed="false">
      <c r="A4246" s="1" t="n">
        <v>2</v>
      </c>
      <c r="B4246" s="75" t="n">
        <v>46220</v>
      </c>
      <c r="C4246" s="1" t="n">
        <v>100</v>
      </c>
      <c r="D4246" s="1" t="s">
        <v>2510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2498</v>
      </c>
      <c r="N4246" s="1" t="n">
        <v>13.44</v>
      </c>
      <c r="O4246" s="1" t="n">
        <v>475.12</v>
      </c>
      <c r="P4246" s="1" t="s">
        <v>2455</v>
      </c>
    </row>
    <row r="4247" customFormat="false" ht="15" hidden="false" customHeight="true" outlineLevel="0" collapsed="false">
      <c r="A4247" s="1" t="n">
        <v>2</v>
      </c>
      <c r="B4247" s="75" t="n">
        <v>46220</v>
      </c>
      <c r="C4247" s="1" t="n">
        <v>100</v>
      </c>
      <c r="D4247" s="1" t="s">
        <v>2510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2504</v>
      </c>
      <c r="N4247" s="1" t="n">
        <v>1.48</v>
      </c>
      <c r="O4247" s="1" t="n">
        <v>93.92</v>
      </c>
      <c r="P4247" s="1" t="s">
        <v>2455</v>
      </c>
    </row>
    <row r="4248" customFormat="false" ht="15" hidden="false" customHeight="true" outlineLevel="0" collapsed="false">
      <c r="A4248" s="1" t="n">
        <v>2</v>
      </c>
      <c r="B4248" s="75" t="n">
        <v>46220</v>
      </c>
      <c r="C4248" s="1" t="n">
        <v>100</v>
      </c>
      <c r="D4248" s="1" t="s">
        <v>2510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3790</v>
      </c>
      <c r="N4248" s="1" t="n">
        <v>0.32</v>
      </c>
      <c r="O4248" s="1" t="n">
        <v>12.18</v>
      </c>
      <c r="P4248" s="1" t="s">
        <v>2455</v>
      </c>
    </row>
    <row r="4249" customFormat="false" ht="15" hidden="false" customHeight="true" outlineLevel="0" collapsed="false">
      <c r="A4249" s="1" t="n">
        <v>2</v>
      </c>
      <c r="B4249" s="75" t="n">
        <v>46220</v>
      </c>
      <c r="C4249" s="1" t="n">
        <v>100</v>
      </c>
      <c r="D4249" s="1" t="s">
        <v>2510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2506</v>
      </c>
      <c r="N4249" s="1" t="n">
        <v>1.442</v>
      </c>
      <c r="O4249" s="1" t="n">
        <v>57.51</v>
      </c>
      <c r="P4249" s="1" t="s">
        <v>2455</v>
      </c>
    </row>
    <row r="4250" customFormat="false" ht="15" hidden="false" customHeight="true" outlineLevel="0" collapsed="false">
      <c r="A4250" s="1" t="n">
        <v>2</v>
      </c>
      <c r="B4250" s="75" t="n">
        <v>46220</v>
      </c>
      <c r="C4250" s="1" t="n">
        <v>100</v>
      </c>
      <c r="D4250" s="1" t="s">
        <v>2510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2507</v>
      </c>
      <c r="N4250" s="1" t="n">
        <v>1</v>
      </c>
      <c r="O4250" s="1" t="n">
        <v>2.71</v>
      </c>
      <c r="P4250" s="1" t="s">
        <v>2455</v>
      </c>
    </row>
    <row r="4251" customFormat="false" ht="15" hidden="false" customHeight="true" outlineLevel="0" collapsed="false">
      <c r="A4251" s="1" t="n">
        <v>2</v>
      </c>
      <c r="B4251" s="75" t="n">
        <v>46220</v>
      </c>
      <c r="C4251" s="1" t="n">
        <v>100</v>
      </c>
      <c r="D4251" s="1" t="s">
        <v>2510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2508</v>
      </c>
      <c r="N4251" s="1" t="n">
        <v>1.692</v>
      </c>
      <c r="O4251" s="1" t="n">
        <v>4.59</v>
      </c>
      <c r="P4251" s="1" t="s">
        <v>2455</v>
      </c>
    </row>
    <row r="4252" customFormat="false" ht="15" hidden="false" customHeight="true" outlineLevel="0" collapsed="false">
      <c r="A4252" s="1" t="n">
        <v>2</v>
      </c>
      <c r="B4252" s="75" t="n">
        <v>46220</v>
      </c>
      <c r="C4252" s="1" t="n">
        <v>100</v>
      </c>
      <c r="D4252" s="1" t="s">
        <v>2510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2509</v>
      </c>
      <c r="N4252" s="1" t="n">
        <v>0.144</v>
      </c>
      <c r="O4252" s="1" t="n">
        <v>0.01</v>
      </c>
      <c r="P4252" s="1" t="s">
        <v>2455</v>
      </c>
    </row>
    <row r="4253" customFormat="false" ht="15" hidden="false" customHeight="true" outlineLevel="0" collapsed="false">
      <c r="A4253" s="1" t="n">
        <v>2</v>
      </c>
      <c r="B4253" s="75" t="n">
        <v>46220</v>
      </c>
      <c r="C4253" s="1" t="n">
        <v>100</v>
      </c>
      <c r="D4253" s="1" t="s">
        <v>2510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2497</v>
      </c>
      <c r="N4253" s="1" t="n">
        <v>0.386</v>
      </c>
      <c r="O4253" s="1" t="n">
        <v>10.19</v>
      </c>
      <c r="P4253" s="1" t="s">
        <v>2455</v>
      </c>
    </row>
    <row r="4254" customFormat="false" ht="15" hidden="false" customHeight="true" outlineLevel="0" collapsed="false">
      <c r="A4254" s="1" t="n">
        <v>2</v>
      </c>
      <c r="B4254" s="75" t="n">
        <v>46220</v>
      </c>
      <c r="C4254" s="1" t="n">
        <v>100</v>
      </c>
      <c r="D4254" s="1" t="s">
        <v>2510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2498</v>
      </c>
      <c r="N4254" s="1" t="n">
        <v>12.495</v>
      </c>
      <c r="O4254" s="1" t="n">
        <v>428.65</v>
      </c>
      <c r="P4254" s="1" t="s">
        <v>2455</v>
      </c>
    </row>
    <row r="4255" customFormat="false" ht="15" hidden="false" customHeight="true" outlineLevel="0" collapsed="false">
      <c r="A4255" s="1" t="n">
        <v>2</v>
      </c>
      <c r="B4255" s="75" t="n">
        <v>46220</v>
      </c>
      <c r="C4255" s="1" t="n">
        <v>100</v>
      </c>
      <c r="D4255" s="1" t="s">
        <v>2510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2504</v>
      </c>
      <c r="N4255" s="1" t="n">
        <v>1.68</v>
      </c>
      <c r="O4255" s="1" t="n">
        <v>103.46</v>
      </c>
      <c r="P4255" s="1" t="s">
        <v>2455</v>
      </c>
    </row>
    <row r="4256" customFormat="false" ht="15" hidden="false" customHeight="true" outlineLevel="0" collapsed="false">
      <c r="A4256" s="1" t="n">
        <v>2</v>
      </c>
      <c r="B4256" s="75" t="n">
        <v>46220</v>
      </c>
      <c r="C4256" s="1" t="n">
        <v>100</v>
      </c>
      <c r="D4256" s="1" t="s">
        <v>2510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3790</v>
      </c>
      <c r="N4256" s="1" t="n">
        <v>0.618</v>
      </c>
      <c r="O4256" s="1" t="n">
        <v>22.83</v>
      </c>
      <c r="P4256" s="1" t="s">
        <v>2455</v>
      </c>
    </row>
    <row r="4257" customFormat="false" ht="15" hidden="false" customHeight="true" outlineLevel="0" collapsed="false">
      <c r="A4257" s="1" t="n">
        <v>2</v>
      </c>
      <c r="B4257" s="75" t="n">
        <v>46220</v>
      </c>
      <c r="C4257" s="1" t="n">
        <v>100</v>
      </c>
      <c r="D4257" s="1" t="s">
        <v>2510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2506</v>
      </c>
      <c r="N4257" s="1" t="n">
        <v>0.906</v>
      </c>
      <c r="O4257" s="1" t="n">
        <v>35.07</v>
      </c>
      <c r="P4257" s="1" t="s">
        <v>2455</v>
      </c>
    </row>
    <row r="4258" customFormat="false" ht="15" hidden="false" customHeight="true" outlineLevel="0" collapsed="false">
      <c r="A4258" s="1" t="n">
        <v>2</v>
      </c>
      <c r="B4258" s="75" t="n">
        <v>46220</v>
      </c>
      <c r="C4258" s="1" t="n">
        <v>100</v>
      </c>
      <c r="D4258" s="1" t="s">
        <v>2510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2507</v>
      </c>
      <c r="N4258" s="1" t="n">
        <v>1</v>
      </c>
      <c r="O4258" s="1" t="n">
        <v>2.63</v>
      </c>
      <c r="P4258" s="1" t="s">
        <v>2455</v>
      </c>
    </row>
    <row r="4259" customFormat="false" ht="15" hidden="false" customHeight="true" outlineLevel="0" collapsed="false">
      <c r="A4259" s="1" t="n">
        <v>2</v>
      </c>
      <c r="B4259" s="75" t="n">
        <v>46220</v>
      </c>
      <c r="C4259" s="1" t="n">
        <v>100</v>
      </c>
      <c r="D4259" s="1" t="s">
        <v>2510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2508</v>
      </c>
      <c r="N4259" s="1" t="n">
        <v>0.966</v>
      </c>
      <c r="O4259" s="1" t="n">
        <v>2.54</v>
      </c>
      <c r="P4259" s="1" t="s">
        <v>2455</v>
      </c>
    </row>
    <row r="4260" customFormat="false" ht="15" hidden="false" customHeight="true" outlineLevel="0" collapsed="false">
      <c r="A4260" s="1" t="n">
        <v>2</v>
      </c>
      <c r="B4260" s="75" t="n">
        <v>46220</v>
      </c>
      <c r="C4260" s="1" t="n">
        <v>100</v>
      </c>
      <c r="D4260" s="1" t="s">
        <v>2510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2509</v>
      </c>
      <c r="N4260" s="1" t="n">
        <v>0.349</v>
      </c>
      <c r="O4260" s="1" t="n">
        <v>0</v>
      </c>
      <c r="P4260" s="1" t="s">
        <v>2455</v>
      </c>
    </row>
    <row r="4261" customFormat="false" ht="15" hidden="false" customHeight="true" outlineLevel="0" collapsed="false">
      <c r="A4261" s="1" t="n">
        <v>2</v>
      </c>
      <c r="B4261" s="75" t="n">
        <v>46221</v>
      </c>
      <c r="C4261" s="1" t="n">
        <v>11</v>
      </c>
      <c r="D4261" s="1" t="s">
        <v>2482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2520</v>
      </c>
      <c r="N4261" s="1" t="n">
        <v>10</v>
      </c>
      <c r="O4261" s="1" t="n">
        <v>120</v>
      </c>
      <c r="P4261" s="1" t="s">
        <v>2455</v>
      </c>
    </row>
    <row r="4262" customFormat="false" ht="15" hidden="false" customHeight="true" outlineLevel="0" collapsed="false">
      <c r="A4262" s="1" t="n">
        <v>2</v>
      </c>
      <c r="B4262" s="75" t="n">
        <v>46221</v>
      </c>
      <c r="C4262" s="1" t="n">
        <v>11</v>
      </c>
      <c r="D4262" s="1" t="s">
        <v>2482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2512</v>
      </c>
      <c r="N4262" s="1" t="n">
        <v>15</v>
      </c>
      <c r="O4262" s="1" t="n">
        <v>180</v>
      </c>
      <c r="P4262" s="1" t="s">
        <v>2455</v>
      </c>
    </row>
    <row r="4263" customFormat="false" ht="15" hidden="false" customHeight="true" outlineLevel="0" collapsed="false">
      <c r="A4263" s="1" t="n">
        <v>2</v>
      </c>
      <c r="B4263" s="75" t="n">
        <v>46221</v>
      </c>
      <c r="C4263" s="1" t="n">
        <v>11</v>
      </c>
      <c r="D4263" s="1" t="s">
        <v>2482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4488</v>
      </c>
      <c r="N4263" s="1" t="n">
        <v>1</v>
      </c>
      <c r="O4263" s="1" t="n">
        <v>12.93</v>
      </c>
      <c r="P4263" s="1" t="s">
        <v>2455</v>
      </c>
    </row>
    <row r="4264" customFormat="false" ht="15" hidden="false" customHeight="true" outlineLevel="0" collapsed="false">
      <c r="A4264" s="1" t="n">
        <v>2</v>
      </c>
      <c r="B4264" s="75" t="n">
        <v>46221</v>
      </c>
      <c r="C4264" s="1" t="n">
        <v>11</v>
      </c>
      <c r="D4264" s="1" t="s">
        <v>2482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3792</v>
      </c>
      <c r="N4264" s="1" t="n">
        <v>1</v>
      </c>
      <c r="O4264" s="1" t="n">
        <v>3.23</v>
      </c>
      <c r="P4264" s="1" t="s">
        <v>2455</v>
      </c>
    </row>
    <row r="4265" customFormat="false" ht="15" hidden="false" customHeight="true" outlineLevel="0" collapsed="false">
      <c r="A4265" s="1" t="n">
        <v>2</v>
      </c>
      <c r="B4265" s="75" t="n">
        <v>46221</v>
      </c>
      <c r="C4265" s="1" t="n">
        <v>11</v>
      </c>
      <c r="D4265" s="1" t="s">
        <v>2482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4489</v>
      </c>
      <c r="N4265" s="1" t="n">
        <v>12</v>
      </c>
      <c r="O4265" s="1" t="n">
        <v>57</v>
      </c>
      <c r="P4265" s="1" t="s">
        <v>2455</v>
      </c>
    </row>
    <row r="4266" customFormat="false" ht="15" hidden="false" customHeight="true" outlineLevel="0" collapsed="false">
      <c r="A4266" s="1" t="n">
        <v>2</v>
      </c>
      <c r="B4266" s="75" t="n">
        <v>46221</v>
      </c>
      <c r="C4266" s="1" t="n">
        <v>11</v>
      </c>
      <c r="D4266" s="1" t="s">
        <v>2482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3793</v>
      </c>
      <c r="N4266" s="1" t="n">
        <v>6</v>
      </c>
      <c r="O4266" s="1" t="n">
        <v>41.34</v>
      </c>
      <c r="P4266" s="1" t="s">
        <v>2455</v>
      </c>
    </row>
    <row r="4267" customFormat="false" ht="15" hidden="false" customHeight="true" outlineLevel="0" collapsed="false">
      <c r="A4267" s="1" t="n">
        <v>2</v>
      </c>
      <c r="B4267" s="75" t="n">
        <v>46221</v>
      </c>
      <c r="C4267" s="1" t="n">
        <v>11</v>
      </c>
      <c r="D4267" s="1" t="s">
        <v>2482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3794</v>
      </c>
      <c r="N4267" s="1" t="n">
        <v>1</v>
      </c>
      <c r="O4267" s="1" t="n">
        <v>6.95</v>
      </c>
      <c r="P4267" s="1" t="s">
        <v>2455</v>
      </c>
    </row>
    <row r="4268" customFormat="false" ht="15" hidden="false" customHeight="true" outlineLevel="0" collapsed="false">
      <c r="A4268" s="1" t="n">
        <v>2</v>
      </c>
      <c r="B4268" s="75" t="n">
        <v>46221</v>
      </c>
      <c r="C4268" s="1" t="n">
        <v>11</v>
      </c>
      <c r="D4268" s="1" t="s">
        <v>2482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4490</v>
      </c>
      <c r="N4268" s="1" t="n">
        <v>18</v>
      </c>
      <c r="O4268" s="1" t="n">
        <v>124.02</v>
      </c>
      <c r="P4268" s="1" t="s">
        <v>2455</v>
      </c>
    </row>
    <row r="4269" customFormat="false" ht="15" hidden="false" customHeight="true" outlineLevel="0" collapsed="false">
      <c r="A4269" s="1" t="n">
        <v>2</v>
      </c>
      <c r="B4269" s="75" t="n">
        <v>46221</v>
      </c>
      <c r="C4269" s="1" t="n">
        <v>11</v>
      </c>
      <c r="D4269" s="1" t="s">
        <v>2482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4491</v>
      </c>
      <c r="N4269" s="1" t="n">
        <v>12</v>
      </c>
      <c r="O4269" s="1" t="n">
        <v>87</v>
      </c>
      <c r="P4269" s="1" t="s">
        <v>2455</v>
      </c>
    </row>
    <row r="4270" customFormat="false" ht="15" hidden="false" customHeight="true" outlineLevel="0" collapsed="false">
      <c r="A4270" s="1" t="n">
        <v>2</v>
      </c>
      <c r="B4270" s="75" t="n">
        <v>46221</v>
      </c>
      <c r="C4270" s="1" t="n">
        <v>11</v>
      </c>
      <c r="D4270" s="1" t="s">
        <v>2482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4492</v>
      </c>
      <c r="N4270" s="1" t="n">
        <v>24</v>
      </c>
      <c r="O4270" s="1" t="n">
        <v>114.48</v>
      </c>
      <c r="P4270" s="1" t="s">
        <v>2455</v>
      </c>
    </row>
    <row r="4271" customFormat="false" ht="15" hidden="false" customHeight="true" outlineLevel="0" collapsed="false">
      <c r="A4271" s="1" t="n">
        <v>2</v>
      </c>
      <c r="B4271" s="75" t="n">
        <v>46221</v>
      </c>
      <c r="C4271" s="1" t="n">
        <v>11</v>
      </c>
      <c r="D4271" s="1" t="s">
        <v>2482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3795</v>
      </c>
      <c r="N4271" s="1" t="n">
        <v>24</v>
      </c>
      <c r="O4271" s="1" t="n">
        <v>114.48</v>
      </c>
      <c r="P4271" s="1" t="s">
        <v>2455</v>
      </c>
    </row>
    <row r="4272" customFormat="false" ht="15" hidden="false" customHeight="true" outlineLevel="0" collapsed="false">
      <c r="A4272" s="1" t="n">
        <v>2</v>
      </c>
      <c r="B4272" s="75" t="n">
        <v>46221</v>
      </c>
      <c r="C4272" s="1" t="n">
        <v>11</v>
      </c>
      <c r="D4272" s="1" t="s">
        <v>2482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4493</v>
      </c>
      <c r="N4272" s="1" t="n">
        <v>12</v>
      </c>
      <c r="O4272" s="1" t="n">
        <v>30.24</v>
      </c>
      <c r="P4272" s="1" t="s">
        <v>2455</v>
      </c>
    </row>
    <row r="4273" customFormat="false" ht="15" hidden="false" customHeight="true" outlineLevel="0" collapsed="false">
      <c r="A4273" s="1" t="n">
        <v>2</v>
      </c>
      <c r="B4273" s="75" t="n">
        <v>46221</v>
      </c>
      <c r="C4273" s="1" t="n">
        <v>11</v>
      </c>
      <c r="D4273" s="1" t="s">
        <v>2482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3796</v>
      </c>
      <c r="N4273" s="1" t="n">
        <v>6</v>
      </c>
      <c r="O4273" s="1" t="n">
        <v>22.02</v>
      </c>
      <c r="P4273" s="1" t="s">
        <v>2455</v>
      </c>
    </row>
    <row r="4274" customFormat="false" ht="15" hidden="false" customHeight="true" outlineLevel="0" collapsed="false">
      <c r="A4274" s="1" t="n">
        <v>2</v>
      </c>
      <c r="B4274" s="75" t="n">
        <v>46221</v>
      </c>
      <c r="C4274" s="1" t="n">
        <v>11</v>
      </c>
      <c r="D4274" s="1" t="s">
        <v>2482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4494</v>
      </c>
      <c r="N4274" s="1" t="n">
        <v>12</v>
      </c>
      <c r="O4274" s="1" t="n">
        <v>41.4</v>
      </c>
      <c r="P4274" s="1" t="s">
        <v>2455</v>
      </c>
    </row>
    <row r="4275" customFormat="false" ht="15" hidden="false" customHeight="true" outlineLevel="0" collapsed="false">
      <c r="A4275" s="1" t="n">
        <v>2</v>
      </c>
      <c r="B4275" s="75" t="n">
        <v>46221</v>
      </c>
      <c r="C4275" s="1" t="n">
        <v>11</v>
      </c>
      <c r="D4275" s="1" t="s">
        <v>2482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4495</v>
      </c>
      <c r="N4275" s="1" t="n">
        <v>12</v>
      </c>
      <c r="O4275" s="1" t="n">
        <v>59.52</v>
      </c>
      <c r="P4275" s="1" t="s">
        <v>2455</v>
      </c>
    </row>
    <row r="4276" customFormat="false" ht="15" hidden="false" customHeight="true" outlineLevel="0" collapsed="false">
      <c r="A4276" s="1" t="n">
        <v>2</v>
      </c>
      <c r="B4276" s="75" t="n">
        <v>46221</v>
      </c>
      <c r="C4276" s="1" t="n">
        <v>11</v>
      </c>
      <c r="D4276" s="1" t="s">
        <v>2482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4496</v>
      </c>
      <c r="N4276" s="1" t="n">
        <v>12</v>
      </c>
      <c r="O4276" s="1" t="n">
        <v>41.4</v>
      </c>
      <c r="P4276" s="1" t="s">
        <v>2455</v>
      </c>
    </row>
    <row r="4277" customFormat="false" ht="15" hidden="false" customHeight="true" outlineLevel="0" collapsed="false">
      <c r="A4277" s="1" t="n">
        <v>2</v>
      </c>
      <c r="B4277" s="75" t="n">
        <v>46221</v>
      </c>
      <c r="C4277" s="1" t="n">
        <v>11</v>
      </c>
      <c r="D4277" s="1" t="s">
        <v>2482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3797</v>
      </c>
      <c r="N4277" s="1" t="n">
        <v>24</v>
      </c>
      <c r="O4277" s="1" t="n">
        <v>103.92</v>
      </c>
      <c r="P4277" s="1" t="s">
        <v>2455</v>
      </c>
    </row>
    <row r="4278" customFormat="false" ht="15" hidden="false" customHeight="true" outlineLevel="0" collapsed="false">
      <c r="A4278" s="1" t="n">
        <v>2</v>
      </c>
      <c r="B4278" s="75" t="n">
        <v>46221</v>
      </c>
      <c r="C4278" s="1" t="n">
        <v>11</v>
      </c>
      <c r="D4278" s="1" t="s">
        <v>2482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4497</v>
      </c>
      <c r="N4278" s="1" t="n">
        <v>12</v>
      </c>
      <c r="O4278" s="1" t="n">
        <v>41.4</v>
      </c>
      <c r="P4278" s="1" t="s">
        <v>2455</v>
      </c>
    </row>
    <row r="4279" customFormat="false" ht="15" hidden="false" customHeight="true" outlineLevel="0" collapsed="false">
      <c r="A4279" s="1" t="n">
        <v>2</v>
      </c>
      <c r="B4279" s="75" t="n">
        <v>46221</v>
      </c>
      <c r="C4279" s="1" t="n">
        <v>11</v>
      </c>
      <c r="D4279" s="1" t="s">
        <v>2482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3798</v>
      </c>
      <c r="N4279" s="1" t="n">
        <v>1</v>
      </c>
      <c r="O4279" s="1" t="n">
        <v>7.94</v>
      </c>
      <c r="P4279" s="1" t="s">
        <v>2455</v>
      </c>
    </row>
    <row r="4280" customFormat="false" ht="15" hidden="false" customHeight="true" outlineLevel="0" collapsed="false">
      <c r="A4280" s="1" t="n">
        <v>2</v>
      </c>
      <c r="B4280" s="75" t="n">
        <v>46221</v>
      </c>
      <c r="C4280" s="1" t="n">
        <v>11</v>
      </c>
      <c r="D4280" s="1" t="s">
        <v>2482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4498</v>
      </c>
      <c r="N4280" s="1" t="n">
        <v>1</v>
      </c>
      <c r="O4280" s="1" t="n">
        <v>7.99</v>
      </c>
      <c r="P4280" s="1" t="s">
        <v>2455</v>
      </c>
    </row>
    <row r="4281" customFormat="false" ht="15" hidden="false" customHeight="true" outlineLevel="0" collapsed="false">
      <c r="A4281" s="1" t="n">
        <v>2</v>
      </c>
      <c r="B4281" s="75" t="n">
        <v>46221</v>
      </c>
      <c r="C4281" s="1" t="n">
        <v>11</v>
      </c>
      <c r="D4281" s="1" t="s">
        <v>2482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4499</v>
      </c>
      <c r="N4281" s="1" t="n">
        <v>24</v>
      </c>
      <c r="O4281" s="1" t="n">
        <v>68.16</v>
      </c>
      <c r="P4281" s="1" t="s">
        <v>2455</v>
      </c>
    </row>
    <row r="4282" customFormat="false" ht="15" hidden="false" customHeight="true" outlineLevel="0" collapsed="false">
      <c r="A4282" s="1" t="n">
        <v>2</v>
      </c>
      <c r="B4282" s="75" t="n">
        <v>46221</v>
      </c>
      <c r="C4282" s="1" t="n">
        <v>11</v>
      </c>
      <c r="D4282" s="1" t="s">
        <v>2482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4500</v>
      </c>
      <c r="N4282" s="1" t="n">
        <v>12</v>
      </c>
      <c r="O4282" s="1" t="n">
        <v>54.36</v>
      </c>
      <c r="P4282" s="1" t="s">
        <v>2455</v>
      </c>
    </row>
    <row r="4283" customFormat="false" ht="15" hidden="false" customHeight="true" outlineLevel="0" collapsed="false">
      <c r="A4283" s="1" t="n">
        <v>2</v>
      </c>
      <c r="B4283" s="75" t="n">
        <v>46221</v>
      </c>
      <c r="C4283" s="1" t="n">
        <v>11</v>
      </c>
      <c r="D4283" s="1" t="s">
        <v>2482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4501</v>
      </c>
      <c r="N4283" s="1" t="n">
        <v>3</v>
      </c>
      <c r="O4283" s="1" t="n">
        <v>28.77</v>
      </c>
      <c r="P4283" s="1" t="s">
        <v>2455</v>
      </c>
    </row>
    <row r="4284" customFormat="false" ht="15" hidden="false" customHeight="true" outlineLevel="0" collapsed="false">
      <c r="A4284" s="1" t="n">
        <v>2</v>
      </c>
      <c r="B4284" s="75" t="n">
        <v>46221</v>
      </c>
      <c r="C4284" s="1" t="n">
        <v>11</v>
      </c>
      <c r="D4284" s="1" t="s">
        <v>2482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4502</v>
      </c>
      <c r="N4284" s="1" t="n">
        <v>4</v>
      </c>
      <c r="O4284" s="1" t="n">
        <v>26.41</v>
      </c>
      <c r="P4284" s="1" t="s">
        <v>2455</v>
      </c>
    </row>
    <row r="4285" customFormat="false" ht="15" hidden="false" customHeight="true" outlineLevel="0" collapsed="false">
      <c r="A4285" s="1" t="n">
        <v>2</v>
      </c>
      <c r="B4285" s="75" t="n">
        <v>46221</v>
      </c>
      <c r="C4285" s="1" t="n">
        <v>11</v>
      </c>
      <c r="D4285" s="1" t="s">
        <v>2482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3799</v>
      </c>
      <c r="N4285" s="1" t="n">
        <v>6</v>
      </c>
      <c r="O4285" s="1" t="n">
        <v>38.4</v>
      </c>
      <c r="P4285" s="1" t="s">
        <v>2455</v>
      </c>
    </row>
    <row r="4286" customFormat="false" ht="15" hidden="false" customHeight="true" outlineLevel="0" collapsed="false">
      <c r="A4286" s="1" t="n">
        <v>2</v>
      </c>
      <c r="B4286" s="75" t="n">
        <v>46221</v>
      </c>
      <c r="C4286" s="1" t="n">
        <v>11</v>
      </c>
      <c r="D4286" s="1" t="s">
        <v>2482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4503</v>
      </c>
      <c r="N4286" s="1" t="n">
        <v>6</v>
      </c>
      <c r="O4286" s="1" t="n">
        <v>38.4</v>
      </c>
      <c r="P4286" s="1" t="s">
        <v>2455</v>
      </c>
    </row>
    <row r="4287" customFormat="false" ht="15" hidden="false" customHeight="true" outlineLevel="0" collapsed="false">
      <c r="A4287" s="1" t="n">
        <v>2</v>
      </c>
      <c r="B4287" s="75" t="n">
        <v>46221</v>
      </c>
      <c r="C4287" s="1" t="n">
        <v>11</v>
      </c>
      <c r="D4287" s="1" t="s">
        <v>2482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4504</v>
      </c>
      <c r="N4287" s="1" t="n">
        <v>4</v>
      </c>
      <c r="O4287" s="1" t="n">
        <v>47.72</v>
      </c>
      <c r="P4287" s="1" t="s">
        <v>2455</v>
      </c>
    </row>
    <row r="4288" customFormat="false" ht="15" hidden="false" customHeight="true" outlineLevel="0" collapsed="false">
      <c r="A4288" s="1" t="n">
        <v>2</v>
      </c>
      <c r="B4288" s="75" t="n">
        <v>46221</v>
      </c>
      <c r="C4288" s="1" t="n">
        <v>11</v>
      </c>
      <c r="D4288" s="1" t="s">
        <v>2482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4505</v>
      </c>
      <c r="N4288" s="1" t="n">
        <v>6</v>
      </c>
      <c r="O4288" s="1" t="n">
        <v>42</v>
      </c>
      <c r="P4288" s="1" t="s">
        <v>2455</v>
      </c>
    </row>
    <row r="4289" customFormat="false" ht="15" hidden="false" customHeight="true" outlineLevel="0" collapsed="false">
      <c r="A4289" s="1" t="n">
        <v>2</v>
      </c>
      <c r="B4289" s="75" t="n">
        <v>46221</v>
      </c>
      <c r="C4289" s="1" t="n">
        <v>11</v>
      </c>
      <c r="D4289" s="1" t="s">
        <v>2482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4506</v>
      </c>
      <c r="N4289" s="1" t="n">
        <v>3</v>
      </c>
      <c r="O4289" s="1" t="n">
        <v>35.79</v>
      </c>
      <c r="P4289" s="1" t="s">
        <v>2455</v>
      </c>
    </row>
    <row r="4290" customFormat="false" ht="15" hidden="false" customHeight="true" outlineLevel="0" collapsed="false">
      <c r="A4290" s="1" t="n">
        <v>2</v>
      </c>
      <c r="B4290" s="75" t="n">
        <v>46221</v>
      </c>
      <c r="C4290" s="1" t="n">
        <v>11</v>
      </c>
      <c r="D4290" s="1" t="s">
        <v>2482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4507</v>
      </c>
      <c r="N4290" s="1" t="n">
        <v>30</v>
      </c>
      <c r="O4290" s="1" t="n">
        <v>225.36</v>
      </c>
      <c r="P4290" s="1" t="s">
        <v>2455</v>
      </c>
    </row>
    <row r="4291" customFormat="false" ht="15" hidden="false" customHeight="true" outlineLevel="0" collapsed="false">
      <c r="A4291" s="1" t="n">
        <v>2</v>
      </c>
      <c r="B4291" s="75" t="n">
        <v>46221</v>
      </c>
      <c r="C4291" s="1" t="n">
        <v>11</v>
      </c>
      <c r="D4291" s="1" t="s">
        <v>2482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3801</v>
      </c>
      <c r="N4291" s="1" t="n">
        <v>1</v>
      </c>
      <c r="O4291" s="1" t="n">
        <v>6.88</v>
      </c>
      <c r="P4291" s="1" t="s">
        <v>2455</v>
      </c>
    </row>
    <row r="4292" customFormat="false" ht="15" hidden="false" customHeight="true" outlineLevel="0" collapsed="false">
      <c r="A4292" s="1" t="n">
        <v>2</v>
      </c>
      <c r="B4292" s="75" t="n">
        <v>46221</v>
      </c>
      <c r="C4292" s="1" t="n">
        <v>11</v>
      </c>
      <c r="D4292" s="1" t="s">
        <v>2482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4508</v>
      </c>
      <c r="N4292" s="1" t="n">
        <v>12</v>
      </c>
      <c r="O4292" s="1" t="n">
        <v>48.12</v>
      </c>
      <c r="P4292" s="1" t="s">
        <v>2455</v>
      </c>
    </row>
    <row r="4293" customFormat="false" ht="15" hidden="false" customHeight="true" outlineLevel="0" collapsed="false">
      <c r="A4293" s="1" t="n">
        <v>2</v>
      </c>
      <c r="B4293" s="75" t="n">
        <v>46221</v>
      </c>
      <c r="C4293" s="1" t="n">
        <v>11</v>
      </c>
      <c r="D4293" s="1" t="s">
        <v>2482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3802</v>
      </c>
      <c r="N4293" s="1" t="n">
        <v>1</v>
      </c>
      <c r="O4293" s="1" t="n">
        <v>3.32</v>
      </c>
      <c r="P4293" s="1" t="s">
        <v>2455</v>
      </c>
    </row>
    <row r="4294" customFormat="false" ht="15" hidden="false" customHeight="true" outlineLevel="0" collapsed="false">
      <c r="A4294" s="1" t="n">
        <v>2</v>
      </c>
      <c r="B4294" s="75" t="n">
        <v>46221</v>
      </c>
      <c r="C4294" s="1" t="n">
        <v>11</v>
      </c>
      <c r="D4294" s="1" t="s">
        <v>2482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4509</v>
      </c>
      <c r="N4294" s="1" t="n">
        <v>4</v>
      </c>
      <c r="O4294" s="1" t="n">
        <v>55.92</v>
      </c>
      <c r="P4294" s="1" t="s">
        <v>2455</v>
      </c>
    </row>
    <row r="4295" customFormat="false" ht="15" hidden="false" customHeight="true" outlineLevel="0" collapsed="false">
      <c r="A4295" s="1" t="n">
        <v>2</v>
      </c>
      <c r="B4295" s="75" t="n">
        <v>46221</v>
      </c>
      <c r="C4295" s="1" t="n">
        <v>11</v>
      </c>
      <c r="D4295" s="1" t="s">
        <v>2482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4510</v>
      </c>
      <c r="N4295" s="1" t="n">
        <v>6</v>
      </c>
      <c r="O4295" s="1" t="n">
        <v>37.08</v>
      </c>
      <c r="P4295" s="1" t="s">
        <v>2455</v>
      </c>
    </row>
    <row r="4296" customFormat="false" ht="15" hidden="false" customHeight="true" outlineLevel="0" collapsed="false">
      <c r="A4296" s="1" t="n">
        <v>2</v>
      </c>
      <c r="B4296" s="75" t="n">
        <v>46221</v>
      </c>
      <c r="C4296" s="1" t="n">
        <v>11</v>
      </c>
      <c r="D4296" s="1" t="s">
        <v>2482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4511</v>
      </c>
      <c r="N4296" s="1" t="n">
        <v>3</v>
      </c>
      <c r="O4296" s="1" t="n">
        <v>20.64</v>
      </c>
      <c r="P4296" s="1" t="s">
        <v>2455</v>
      </c>
    </row>
    <row r="4297" customFormat="false" ht="15" hidden="false" customHeight="true" outlineLevel="0" collapsed="false">
      <c r="A4297" s="1" t="n">
        <v>2</v>
      </c>
      <c r="B4297" s="75" t="n">
        <v>46221</v>
      </c>
      <c r="C4297" s="1" t="n">
        <v>11</v>
      </c>
      <c r="D4297" s="1" t="s">
        <v>2482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4512</v>
      </c>
      <c r="N4297" s="1" t="n">
        <v>1</v>
      </c>
      <c r="O4297" s="1" t="n">
        <v>10.61</v>
      </c>
      <c r="P4297" s="1" t="s">
        <v>2455</v>
      </c>
    </row>
    <row r="4298" customFormat="false" ht="15" hidden="false" customHeight="true" outlineLevel="0" collapsed="false">
      <c r="A4298" s="1" t="n">
        <v>2</v>
      </c>
      <c r="B4298" s="75" t="n">
        <v>46221</v>
      </c>
      <c r="C4298" s="1" t="n">
        <v>11</v>
      </c>
      <c r="D4298" s="1" t="s">
        <v>2482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3803</v>
      </c>
      <c r="N4298" s="1" t="n">
        <v>2</v>
      </c>
      <c r="O4298" s="1" t="n">
        <v>20.38</v>
      </c>
      <c r="P4298" s="1" t="s">
        <v>2455</v>
      </c>
    </row>
    <row r="4299" customFormat="false" ht="15" hidden="false" customHeight="true" outlineLevel="0" collapsed="false">
      <c r="A4299" s="1" t="n">
        <v>2</v>
      </c>
      <c r="B4299" s="75" t="n">
        <v>46221</v>
      </c>
      <c r="C4299" s="1" t="n">
        <v>11</v>
      </c>
      <c r="D4299" s="1" t="s">
        <v>2482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3804</v>
      </c>
      <c r="N4299" s="1" t="n">
        <v>1</v>
      </c>
      <c r="O4299" s="1" t="n">
        <v>2.92</v>
      </c>
      <c r="P4299" s="1" t="s">
        <v>2455</v>
      </c>
    </row>
    <row r="4300" customFormat="false" ht="15" hidden="false" customHeight="true" outlineLevel="0" collapsed="false">
      <c r="A4300" s="1" t="n">
        <v>2</v>
      </c>
      <c r="B4300" s="75" t="n">
        <v>46221</v>
      </c>
      <c r="C4300" s="1" t="n">
        <v>11</v>
      </c>
      <c r="D4300" s="1" t="s">
        <v>2482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3805</v>
      </c>
      <c r="N4300" s="1" t="n">
        <v>1</v>
      </c>
      <c r="O4300" s="1" t="n">
        <v>1.98</v>
      </c>
      <c r="P4300" s="1" t="s">
        <v>2455</v>
      </c>
    </row>
    <row r="4301" customFormat="false" ht="15" hidden="false" customHeight="true" outlineLevel="0" collapsed="false">
      <c r="A4301" s="1" t="n">
        <v>2</v>
      </c>
      <c r="B4301" s="75" t="n">
        <v>46221</v>
      </c>
      <c r="C4301" s="1" t="n">
        <v>11</v>
      </c>
      <c r="D4301" s="1" t="s">
        <v>2482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4513</v>
      </c>
      <c r="N4301" s="1" t="n">
        <v>3</v>
      </c>
      <c r="O4301" s="1" t="n">
        <v>23.82</v>
      </c>
      <c r="P4301" s="1" t="s">
        <v>2455</v>
      </c>
    </row>
    <row r="4302" customFormat="false" ht="15" hidden="false" customHeight="true" outlineLevel="0" collapsed="false">
      <c r="A4302" s="1" t="n">
        <v>2</v>
      </c>
      <c r="B4302" s="75" t="n">
        <v>46221</v>
      </c>
      <c r="C4302" s="1" t="n">
        <v>11</v>
      </c>
      <c r="D4302" s="1" t="s">
        <v>2482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4514</v>
      </c>
      <c r="N4302" s="1" t="n">
        <v>2</v>
      </c>
      <c r="O4302" s="1" t="n">
        <v>23.96</v>
      </c>
      <c r="P4302" s="1" t="s">
        <v>2455</v>
      </c>
    </row>
    <row r="4303" customFormat="false" ht="15" hidden="false" customHeight="true" outlineLevel="0" collapsed="false">
      <c r="A4303" s="1" t="n">
        <v>2</v>
      </c>
      <c r="B4303" s="75" t="n">
        <v>46221</v>
      </c>
      <c r="C4303" s="1" t="n">
        <v>11</v>
      </c>
      <c r="D4303" s="1" t="s">
        <v>2482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4515</v>
      </c>
      <c r="N4303" s="1" t="n">
        <v>4</v>
      </c>
      <c r="O4303" s="1" t="n">
        <v>74.12</v>
      </c>
      <c r="P4303" s="1" t="s">
        <v>2455</v>
      </c>
    </row>
    <row r="4304" customFormat="false" ht="15" hidden="false" customHeight="true" outlineLevel="0" collapsed="false">
      <c r="A4304" s="1" t="n">
        <v>2</v>
      </c>
      <c r="B4304" s="75" t="n">
        <v>46221</v>
      </c>
      <c r="C4304" s="1" t="n">
        <v>11</v>
      </c>
      <c r="D4304" s="1" t="s">
        <v>2482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4516</v>
      </c>
      <c r="N4304" s="1" t="n">
        <v>3</v>
      </c>
      <c r="O4304" s="1" t="n">
        <v>50.73</v>
      </c>
      <c r="P4304" s="1" t="s">
        <v>2455</v>
      </c>
    </row>
    <row r="4305" customFormat="false" ht="15" hidden="false" customHeight="true" outlineLevel="0" collapsed="false">
      <c r="A4305" s="1" t="n">
        <v>2</v>
      </c>
      <c r="B4305" s="75" t="n">
        <v>46221</v>
      </c>
      <c r="C4305" s="1" t="n">
        <v>11</v>
      </c>
      <c r="D4305" s="1" t="s">
        <v>2482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4517</v>
      </c>
      <c r="N4305" s="1" t="n">
        <v>6</v>
      </c>
      <c r="O4305" s="1" t="n">
        <v>47.64</v>
      </c>
      <c r="P4305" s="1" t="s">
        <v>2455</v>
      </c>
    </row>
    <row r="4306" customFormat="false" ht="15" hidden="false" customHeight="true" outlineLevel="0" collapsed="false">
      <c r="A4306" s="1" t="n">
        <v>2</v>
      </c>
      <c r="B4306" s="75" t="n">
        <v>46221</v>
      </c>
      <c r="C4306" s="1" t="n">
        <v>11</v>
      </c>
      <c r="D4306" s="1" t="s">
        <v>2482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4518</v>
      </c>
      <c r="N4306" s="1" t="n">
        <v>24</v>
      </c>
      <c r="O4306" s="1" t="n">
        <v>186.48</v>
      </c>
      <c r="P4306" s="1" t="s">
        <v>2455</v>
      </c>
    </row>
    <row r="4307" customFormat="false" ht="15" hidden="false" customHeight="true" outlineLevel="0" collapsed="false">
      <c r="A4307" s="1" t="n">
        <v>2</v>
      </c>
      <c r="B4307" s="75" t="n">
        <v>46221</v>
      </c>
      <c r="C4307" s="1" t="n">
        <v>11</v>
      </c>
      <c r="D4307" s="1" t="s">
        <v>2482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4519</v>
      </c>
      <c r="N4307" s="1" t="n">
        <v>4</v>
      </c>
      <c r="O4307" s="1" t="n">
        <v>37.16</v>
      </c>
      <c r="P4307" s="1" t="s">
        <v>2455</v>
      </c>
    </row>
    <row r="4308" customFormat="false" ht="15" hidden="false" customHeight="true" outlineLevel="0" collapsed="false">
      <c r="A4308" s="1" t="n">
        <v>2</v>
      </c>
      <c r="B4308" s="75" t="n">
        <v>46221</v>
      </c>
      <c r="C4308" s="1" t="n">
        <v>11</v>
      </c>
      <c r="D4308" s="1" t="s">
        <v>2482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3807</v>
      </c>
      <c r="N4308" s="1" t="n">
        <v>6</v>
      </c>
      <c r="O4308" s="1" t="n">
        <v>34.92</v>
      </c>
      <c r="P4308" s="1" t="s">
        <v>2455</v>
      </c>
    </row>
    <row r="4309" customFormat="false" ht="15" hidden="false" customHeight="true" outlineLevel="0" collapsed="false">
      <c r="A4309" s="1" t="n">
        <v>2</v>
      </c>
      <c r="B4309" s="75" t="n">
        <v>46221</v>
      </c>
      <c r="C4309" s="1" t="n">
        <v>11</v>
      </c>
      <c r="D4309" s="1" t="s">
        <v>2482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4520</v>
      </c>
      <c r="N4309" s="1" t="n">
        <v>6</v>
      </c>
      <c r="O4309" s="1" t="n">
        <v>72.72</v>
      </c>
      <c r="P4309" s="1" t="s">
        <v>2455</v>
      </c>
    </row>
    <row r="4310" customFormat="false" ht="15" hidden="false" customHeight="true" outlineLevel="0" collapsed="false">
      <c r="A4310" s="1" t="n">
        <v>2</v>
      </c>
      <c r="B4310" s="75" t="n">
        <v>46221</v>
      </c>
      <c r="C4310" s="1" t="n">
        <v>11</v>
      </c>
      <c r="D4310" s="1" t="s">
        <v>2482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4521</v>
      </c>
      <c r="N4310" s="1" t="n">
        <v>1</v>
      </c>
      <c r="O4310" s="1" t="n">
        <v>4.39</v>
      </c>
      <c r="P4310" s="1" t="s">
        <v>2455</v>
      </c>
    </row>
    <row r="4311" customFormat="false" ht="15" hidden="false" customHeight="true" outlineLevel="0" collapsed="false">
      <c r="A4311" s="1" t="n">
        <v>2</v>
      </c>
      <c r="B4311" s="75" t="n">
        <v>46221</v>
      </c>
      <c r="C4311" s="1" t="n">
        <v>11</v>
      </c>
      <c r="D4311" s="1" t="s">
        <v>2482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4522</v>
      </c>
      <c r="N4311" s="1" t="n">
        <v>12</v>
      </c>
      <c r="O4311" s="1" t="n">
        <v>49.68</v>
      </c>
      <c r="P4311" s="1" t="s">
        <v>2455</v>
      </c>
    </row>
    <row r="4312" customFormat="false" ht="15" hidden="false" customHeight="true" outlineLevel="0" collapsed="false">
      <c r="A4312" s="1" t="n">
        <v>2</v>
      </c>
      <c r="B4312" s="75" t="n">
        <v>46221</v>
      </c>
      <c r="C4312" s="1" t="n">
        <v>11</v>
      </c>
      <c r="D4312" s="1" t="s">
        <v>2482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4523</v>
      </c>
      <c r="N4312" s="1" t="n">
        <v>6</v>
      </c>
      <c r="O4312" s="1" t="n">
        <v>45.3</v>
      </c>
      <c r="P4312" s="1" t="s">
        <v>2455</v>
      </c>
    </row>
    <row r="4313" customFormat="false" ht="15" hidden="false" customHeight="true" outlineLevel="0" collapsed="false">
      <c r="A4313" s="1" t="n">
        <v>2</v>
      </c>
      <c r="B4313" s="75" t="n">
        <v>46221</v>
      </c>
      <c r="C4313" s="1" t="n">
        <v>11</v>
      </c>
      <c r="D4313" s="1" t="s">
        <v>2482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4524</v>
      </c>
      <c r="N4313" s="1" t="n">
        <v>12</v>
      </c>
      <c r="O4313" s="1" t="n">
        <v>90.24</v>
      </c>
      <c r="P4313" s="1" t="s">
        <v>2455</v>
      </c>
    </row>
    <row r="4314" customFormat="false" ht="15" hidden="false" customHeight="true" outlineLevel="0" collapsed="false">
      <c r="A4314" s="1" t="n">
        <v>2</v>
      </c>
      <c r="B4314" s="75" t="n">
        <v>46221</v>
      </c>
      <c r="C4314" s="1" t="n">
        <v>11</v>
      </c>
      <c r="D4314" s="1" t="s">
        <v>2482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3809</v>
      </c>
      <c r="N4314" s="1" t="n">
        <v>6</v>
      </c>
      <c r="O4314" s="1" t="n">
        <v>61.8</v>
      </c>
      <c r="P4314" s="1" t="s">
        <v>2455</v>
      </c>
    </row>
    <row r="4315" customFormat="false" ht="15" hidden="false" customHeight="true" outlineLevel="0" collapsed="false">
      <c r="A4315" s="1" t="n">
        <v>2</v>
      </c>
      <c r="B4315" s="75" t="n">
        <v>46221</v>
      </c>
      <c r="C4315" s="1" t="n">
        <v>11</v>
      </c>
      <c r="D4315" s="1" t="s">
        <v>2482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4525</v>
      </c>
      <c r="N4315" s="1" t="n">
        <v>24</v>
      </c>
      <c r="O4315" s="1" t="n">
        <v>109.92</v>
      </c>
      <c r="P4315" s="1" t="s">
        <v>2455</v>
      </c>
    </row>
    <row r="4316" customFormat="false" ht="15" hidden="false" customHeight="true" outlineLevel="0" collapsed="false">
      <c r="A4316" s="1" t="n">
        <v>2</v>
      </c>
      <c r="B4316" s="75" t="n">
        <v>46221</v>
      </c>
      <c r="C4316" s="1" t="n">
        <v>11</v>
      </c>
      <c r="D4316" s="1" t="s">
        <v>2482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4526</v>
      </c>
      <c r="N4316" s="1" t="n">
        <v>6</v>
      </c>
      <c r="O4316" s="1" t="n">
        <v>41.64</v>
      </c>
      <c r="P4316" s="1" t="s">
        <v>2455</v>
      </c>
    </row>
    <row r="4317" customFormat="false" ht="15" hidden="false" customHeight="true" outlineLevel="0" collapsed="false">
      <c r="A4317" s="1" t="n">
        <v>2</v>
      </c>
      <c r="B4317" s="75" t="n">
        <v>46221</v>
      </c>
      <c r="C4317" s="1" t="n">
        <v>11</v>
      </c>
      <c r="D4317" s="1" t="s">
        <v>2482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4527</v>
      </c>
      <c r="N4317" s="1" t="n">
        <v>12</v>
      </c>
      <c r="O4317" s="1" t="n">
        <v>82.92</v>
      </c>
      <c r="P4317" s="1" t="s">
        <v>2455</v>
      </c>
    </row>
    <row r="4318" customFormat="false" ht="15" hidden="false" customHeight="true" outlineLevel="0" collapsed="false">
      <c r="A4318" s="1" t="n">
        <v>2</v>
      </c>
      <c r="B4318" s="75" t="n">
        <v>46221</v>
      </c>
      <c r="C4318" s="1" t="n">
        <v>11</v>
      </c>
      <c r="D4318" s="1" t="s">
        <v>2482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4528</v>
      </c>
      <c r="N4318" s="1" t="n">
        <v>6</v>
      </c>
      <c r="O4318" s="1" t="n">
        <v>59.52</v>
      </c>
      <c r="P4318" s="1" t="s">
        <v>2455</v>
      </c>
    </row>
    <row r="4319" customFormat="false" ht="15" hidden="false" customHeight="true" outlineLevel="0" collapsed="false">
      <c r="A4319" s="1" t="n">
        <v>2</v>
      </c>
      <c r="B4319" s="75" t="n">
        <v>46221</v>
      </c>
      <c r="C4319" s="1" t="n">
        <v>11</v>
      </c>
      <c r="D4319" s="1" t="s">
        <v>2482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2476</v>
      </c>
      <c r="N4319" s="1" t="n">
        <v>5</v>
      </c>
      <c r="O4319" s="1" t="n">
        <v>7.5</v>
      </c>
      <c r="P4319" s="1" t="s">
        <v>2455</v>
      </c>
    </row>
    <row r="4320" customFormat="false" ht="15" hidden="false" customHeight="true" outlineLevel="0" collapsed="false">
      <c r="A4320" s="1" t="n">
        <v>2</v>
      </c>
      <c r="B4320" s="75" t="n">
        <v>46221</v>
      </c>
      <c r="C4320" s="1" t="n">
        <v>11</v>
      </c>
      <c r="D4320" s="1" t="s">
        <v>2482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2478</v>
      </c>
      <c r="N4320" s="1" t="n">
        <v>50</v>
      </c>
      <c r="O4320" s="1" t="n">
        <v>90</v>
      </c>
      <c r="P4320" s="1" t="s">
        <v>2455</v>
      </c>
    </row>
    <row r="4321" customFormat="false" ht="15" hidden="false" customHeight="true" outlineLevel="0" collapsed="false">
      <c r="A4321" s="1" t="n">
        <v>2</v>
      </c>
      <c r="B4321" s="75" t="n">
        <v>46221</v>
      </c>
      <c r="C4321" s="1" t="n">
        <v>11</v>
      </c>
      <c r="D4321" s="1" t="s">
        <v>2482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4529</v>
      </c>
      <c r="N4321" s="1" t="n">
        <v>24</v>
      </c>
      <c r="O4321" s="1" t="n">
        <v>39.85</v>
      </c>
      <c r="P4321" s="1" t="s">
        <v>2455</v>
      </c>
    </row>
    <row r="4322" customFormat="false" ht="15" hidden="false" customHeight="true" outlineLevel="0" collapsed="false">
      <c r="A4322" s="1" t="n">
        <v>2</v>
      </c>
      <c r="B4322" s="75" t="n">
        <v>46221</v>
      </c>
      <c r="C4322" s="1" t="n">
        <v>11</v>
      </c>
      <c r="D4322" s="1" t="s">
        <v>2482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4530</v>
      </c>
      <c r="N4322" s="1" t="n">
        <v>24</v>
      </c>
      <c r="O4322" s="1" t="n">
        <v>39.85</v>
      </c>
      <c r="P4322" s="1" t="s">
        <v>2455</v>
      </c>
    </row>
    <row r="4323" customFormat="false" ht="15" hidden="false" customHeight="true" outlineLevel="0" collapsed="false">
      <c r="A4323" s="1" t="n">
        <v>2</v>
      </c>
      <c r="B4323" s="75" t="n">
        <v>46221</v>
      </c>
      <c r="C4323" s="1" t="n">
        <v>11</v>
      </c>
      <c r="D4323" s="1" t="s">
        <v>2482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4531</v>
      </c>
      <c r="N4323" s="1" t="n">
        <v>24</v>
      </c>
      <c r="O4323" s="1" t="n">
        <v>39.85</v>
      </c>
      <c r="P4323" s="1" t="s">
        <v>2455</v>
      </c>
    </row>
    <row r="4324" customFormat="false" ht="15" hidden="false" customHeight="true" outlineLevel="0" collapsed="false">
      <c r="A4324" s="1" t="n">
        <v>2</v>
      </c>
      <c r="B4324" s="75" t="n">
        <v>46221</v>
      </c>
      <c r="C4324" s="1" t="n">
        <v>11</v>
      </c>
      <c r="D4324" s="1" t="s">
        <v>2482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4532</v>
      </c>
      <c r="N4324" s="1" t="n">
        <v>24</v>
      </c>
      <c r="O4324" s="1" t="n">
        <v>39.85</v>
      </c>
      <c r="P4324" s="1" t="s">
        <v>2455</v>
      </c>
    </row>
    <row r="4325" customFormat="false" ht="15" hidden="false" customHeight="true" outlineLevel="0" collapsed="false">
      <c r="A4325" s="1" t="n">
        <v>2</v>
      </c>
      <c r="B4325" s="75" t="n">
        <v>46221</v>
      </c>
      <c r="C4325" s="1" t="n">
        <v>39</v>
      </c>
      <c r="D4325" s="1" t="s">
        <v>3309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4533</v>
      </c>
      <c r="N4325" s="1" t="n">
        <v>10</v>
      </c>
      <c r="O4325" s="1" t="n">
        <v>570</v>
      </c>
      <c r="P4325" s="1" t="s">
        <v>2455</v>
      </c>
    </row>
    <row r="4326" customFormat="false" ht="15" hidden="false" customHeight="true" outlineLevel="0" collapsed="false">
      <c r="A4326" s="1" t="n">
        <v>2</v>
      </c>
      <c r="B4326" s="75" t="n">
        <v>46221</v>
      </c>
      <c r="C4326" s="1" t="n">
        <v>39</v>
      </c>
      <c r="D4326" s="1" t="s">
        <v>3309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4534</v>
      </c>
      <c r="N4326" s="1" t="n">
        <v>5</v>
      </c>
      <c r="O4326" s="1" t="n">
        <v>539.15</v>
      </c>
      <c r="P4326" s="1" t="s">
        <v>2455</v>
      </c>
    </row>
    <row r="4327" customFormat="false" ht="15" hidden="false" customHeight="true" outlineLevel="0" collapsed="false">
      <c r="A4327" s="1" t="n">
        <v>2</v>
      </c>
      <c r="B4327" s="75" t="n">
        <v>46221</v>
      </c>
      <c r="C4327" s="1" t="n">
        <v>171</v>
      </c>
      <c r="D4327" s="1" t="s">
        <v>3028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4535</v>
      </c>
      <c r="N4327" s="1" t="n">
        <v>3</v>
      </c>
      <c r="O4327" s="1" t="n">
        <v>24.93</v>
      </c>
      <c r="P4327" s="1" t="s">
        <v>3030</v>
      </c>
    </row>
    <row r="4328" customFormat="false" ht="15" hidden="false" customHeight="true" outlineLevel="0" collapsed="false">
      <c r="A4328" s="1" t="n">
        <v>2</v>
      </c>
      <c r="B4328" s="75" t="n">
        <v>46223</v>
      </c>
      <c r="C4328" s="1" t="n">
        <v>6</v>
      </c>
      <c r="D4328" s="1" t="s">
        <v>2564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2746</v>
      </c>
      <c r="N4328" s="1" t="n">
        <v>50</v>
      </c>
      <c r="O4328" s="1" t="n">
        <v>220</v>
      </c>
      <c r="P4328" s="1" t="s">
        <v>2455</v>
      </c>
    </row>
    <row r="4329" customFormat="false" ht="15" hidden="false" customHeight="true" outlineLevel="0" collapsed="false">
      <c r="A4329" s="1" t="n">
        <v>2</v>
      </c>
      <c r="B4329" s="75" t="n">
        <v>46223</v>
      </c>
      <c r="C4329" s="1" t="n">
        <v>6</v>
      </c>
      <c r="D4329" s="1" t="s">
        <v>2564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2747</v>
      </c>
      <c r="N4329" s="1" t="n">
        <v>75</v>
      </c>
      <c r="O4329" s="1" t="n">
        <v>729</v>
      </c>
      <c r="P4329" s="1" t="s">
        <v>2455</v>
      </c>
    </row>
    <row r="4330" customFormat="false" ht="15" hidden="false" customHeight="true" outlineLevel="0" collapsed="false">
      <c r="A4330" s="1" t="n">
        <v>2</v>
      </c>
      <c r="B4330" s="75" t="n">
        <v>46223</v>
      </c>
      <c r="C4330" s="1" t="n">
        <v>6</v>
      </c>
      <c r="D4330" s="1" t="s">
        <v>2564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2545</v>
      </c>
      <c r="N4330" s="1" t="n">
        <v>15</v>
      </c>
      <c r="O4330" s="1" t="n">
        <v>210</v>
      </c>
      <c r="P4330" s="1" t="s">
        <v>2455</v>
      </c>
    </row>
    <row r="4331" customFormat="false" ht="15" hidden="false" customHeight="true" outlineLevel="0" collapsed="false">
      <c r="A4331" s="1" t="n">
        <v>2</v>
      </c>
      <c r="B4331" s="75" t="n">
        <v>46223</v>
      </c>
      <c r="C4331" s="1" t="n">
        <v>11</v>
      </c>
      <c r="D4331" s="1" t="s">
        <v>2482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2520</v>
      </c>
      <c r="N4331" s="1" t="n">
        <v>10</v>
      </c>
      <c r="O4331" s="1" t="n">
        <v>120</v>
      </c>
      <c r="P4331" s="1" t="s">
        <v>2455</v>
      </c>
    </row>
    <row r="4332" customFormat="false" ht="15" hidden="false" customHeight="true" outlineLevel="0" collapsed="false">
      <c r="A4332" s="1" t="n">
        <v>2</v>
      </c>
      <c r="B4332" s="75" t="n">
        <v>46223</v>
      </c>
      <c r="C4332" s="1" t="n">
        <v>11</v>
      </c>
      <c r="D4332" s="1" t="s">
        <v>2482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2521</v>
      </c>
      <c r="N4332" s="1" t="n">
        <v>5</v>
      </c>
      <c r="O4332" s="1" t="n">
        <v>20</v>
      </c>
      <c r="P4332" s="1" t="s">
        <v>2455</v>
      </c>
    </row>
    <row r="4333" customFormat="false" ht="15" hidden="false" customHeight="true" outlineLevel="0" collapsed="false">
      <c r="A4333" s="1" t="n">
        <v>2</v>
      </c>
      <c r="B4333" s="75" t="n">
        <v>46223</v>
      </c>
      <c r="C4333" s="1" t="n">
        <v>11</v>
      </c>
      <c r="D4333" s="1" t="s">
        <v>2482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2520</v>
      </c>
      <c r="N4333" s="1" t="n">
        <v>10</v>
      </c>
      <c r="O4333" s="1" t="n">
        <v>120</v>
      </c>
      <c r="P4333" s="1" t="s">
        <v>2455</v>
      </c>
    </row>
    <row r="4334" customFormat="false" ht="15" hidden="false" customHeight="true" outlineLevel="0" collapsed="false">
      <c r="A4334" s="1" t="n">
        <v>2</v>
      </c>
      <c r="B4334" s="75" t="n">
        <v>46223</v>
      </c>
      <c r="C4334" s="1" t="n">
        <v>11</v>
      </c>
      <c r="D4334" s="1" t="s">
        <v>2482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2521</v>
      </c>
      <c r="N4334" s="1" t="n">
        <v>5</v>
      </c>
      <c r="O4334" s="1" t="n">
        <v>20</v>
      </c>
      <c r="P4334" s="1" t="s">
        <v>2455</v>
      </c>
    </row>
    <row r="4335" customFormat="false" ht="15" hidden="false" customHeight="true" outlineLevel="0" collapsed="false">
      <c r="A4335" s="1" t="n">
        <v>2</v>
      </c>
      <c r="B4335" s="75" t="n">
        <v>46223</v>
      </c>
      <c r="C4335" s="1" t="n">
        <v>11</v>
      </c>
      <c r="D4335" s="1" t="s">
        <v>2482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3622</v>
      </c>
      <c r="N4335" s="1" t="n">
        <v>2</v>
      </c>
      <c r="O4335" s="1" t="n">
        <v>375.96</v>
      </c>
      <c r="P4335" s="1" t="s">
        <v>2455</v>
      </c>
    </row>
    <row r="4336" customFormat="false" ht="15" hidden="false" customHeight="true" outlineLevel="0" collapsed="false">
      <c r="A4336" s="1" t="n">
        <v>2</v>
      </c>
      <c r="B4336" s="75" t="n">
        <v>46223</v>
      </c>
      <c r="C4336" s="1" t="n">
        <v>11</v>
      </c>
      <c r="D4336" s="1" t="s">
        <v>2482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4536</v>
      </c>
      <c r="N4336" s="1" t="n">
        <v>50</v>
      </c>
      <c r="O4336" s="1" t="n">
        <v>323.32</v>
      </c>
      <c r="P4336" s="1" t="s">
        <v>2455</v>
      </c>
    </row>
    <row r="4337" customFormat="false" ht="15" hidden="false" customHeight="true" outlineLevel="0" collapsed="false">
      <c r="A4337" s="1" t="n">
        <v>2</v>
      </c>
      <c r="B4337" s="75" t="n">
        <v>46223</v>
      </c>
      <c r="C4337" s="1" t="n">
        <v>11</v>
      </c>
      <c r="D4337" s="1" t="s">
        <v>2482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4537</v>
      </c>
      <c r="N4337" s="1" t="n">
        <v>6</v>
      </c>
      <c r="O4337" s="1" t="n">
        <v>40.38</v>
      </c>
      <c r="P4337" s="1" t="s">
        <v>2455</v>
      </c>
    </row>
    <row r="4338" customFormat="false" ht="15" hidden="false" customHeight="true" outlineLevel="0" collapsed="false">
      <c r="A4338" s="1" t="n">
        <v>2</v>
      </c>
      <c r="B4338" s="75" t="n">
        <v>46223</v>
      </c>
      <c r="C4338" s="1" t="n">
        <v>11</v>
      </c>
      <c r="D4338" s="1" t="s">
        <v>2482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4537</v>
      </c>
      <c r="N4338" s="1" t="n">
        <v>6</v>
      </c>
      <c r="O4338" s="1" t="n">
        <v>40.38</v>
      </c>
      <c r="P4338" s="1" t="s">
        <v>2455</v>
      </c>
    </row>
    <row r="4339" customFormat="false" ht="15" hidden="false" customHeight="true" outlineLevel="0" collapsed="false">
      <c r="A4339" s="1" t="n">
        <v>2</v>
      </c>
      <c r="B4339" s="75" t="n">
        <v>46223</v>
      </c>
      <c r="C4339" s="1" t="n">
        <v>11</v>
      </c>
      <c r="D4339" s="1" t="s">
        <v>2482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4538</v>
      </c>
      <c r="N4339" s="1" t="n">
        <v>12</v>
      </c>
      <c r="O4339" s="1" t="n">
        <v>80.76</v>
      </c>
      <c r="P4339" s="1" t="s">
        <v>2455</v>
      </c>
    </row>
    <row r="4340" customFormat="false" ht="15" hidden="false" customHeight="true" outlineLevel="0" collapsed="false">
      <c r="A4340" s="1" t="n">
        <v>2</v>
      </c>
      <c r="B4340" s="75" t="n">
        <v>46223</v>
      </c>
      <c r="C4340" s="1" t="n">
        <v>11</v>
      </c>
      <c r="D4340" s="1" t="s">
        <v>2482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4539</v>
      </c>
      <c r="N4340" s="1" t="n">
        <v>12</v>
      </c>
      <c r="O4340" s="1" t="n">
        <v>80.76</v>
      </c>
      <c r="P4340" s="1" t="s">
        <v>2455</v>
      </c>
    </row>
    <row r="4341" customFormat="false" ht="15" hidden="false" customHeight="true" outlineLevel="0" collapsed="false">
      <c r="A4341" s="1" t="n">
        <v>2</v>
      </c>
      <c r="B4341" s="75" t="n">
        <v>46223</v>
      </c>
      <c r="C4341" s="1" t="n">
        <v>11</v>
      </c>
      <c r="D4341" s="1" t="s">
        <v>2482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4540</v>
      </c>
      <c r="N4341" s="1" t="n">
        <v>13</v>
      </c>
      <c r="O4341" s="1" t="n">
        <v>843.57</v>
      </c>
      <c r="P4341" s="1" t="s">
        <v>2455</v>
      </c>
    </row>
    <row r="4342" customFormat="false" ht="15" hidden="false" customHeight="true" outlineLevel="0" collapsed="false">
      <c r="A4342" s="1" t="n">
        <v>2</v>
      </c>
      <c r="B4342" s="75" t="n">
        <v>46223</v>
      </c>
      <c r="C4342" s="1" t="n">
        <v>11</v>
      </c>
      <c r="D4342" s="1" t="s">
        <v>2482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2460</v>
      </c>
      <c r="N4342" s="1" t="n">
        <v>76.2</v>
      </c>
      <c r="O4342" s="1" t="n">
        <v>2476.5</v>
      </c>
      <c r="P4342" s="1" t="s">
        <v>2455</v>
      </c>
    </row>
    <row r="4343" customFormat="false" ht="15" hidden="false" customHeight="true" outlineLevel="0" collapsed="false">
      <c r="A4343" s="1" t="n">
        <v>2</v>
      </c>
      <c r="B4343" s="75" t="n">
        <v>46223</v>
      </c>
      <c r="C4343" s="1" t="n">
        <v>11</v>
      </c>
      <c r="D4343" s="1" t="s">
        <v>2482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2461</v>
      </c>
      <c r="N4343" s="1" t="n">
        <v>59</v>
      </c>
      <c r="O4343" s="1" t="n">
        <v>1327.5</v>
      </c>
      <c r="P4343" s="1" t="s">
        <v>2455</v>
      </c>
    </row>
    <row r="4344" customFormat="false" ht="15" hidden="false" customHeight="true" outlineLevel="0" collapsed="false">
      <c r="A4344" s="1" t="n">
        <v>2</v>
      </c>
      <c r="B4344" s="75" t="n">
        <v>46223</v>
      </c>
      <c r="C4344" s="1" t="n">
        <v>11</v>
      </c>
      <c r="D4344" s="1" t="s">
        <v>2482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2590</v>
      </c>
      <c r="N4344" s="1" t="n">
        <v>20</v>
      </c>
      <c r="O4344" s="1" t="n">
        <v>130</v>
      </c>
      <c r="P4344" s="1" t="s">
        <v>2455</v>
      </c>
    </row>
    <row r="4345" customFormat="false" ht="15" hidden="false" customHeight="true" outlineLevel="0" collapsed="false">
      <c r="A4345" s="1" t="n">
        <v>2</v>
      </c>
      <c r="B4345" s="75" t="n">
        <v>46223</v>
      </c>
      <c r="C4345" s="1" t="n">
        <v>11</v>
      </c>
      <c r="D4345" s="1" t="s">
        <v>2482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2591</v>
      </c>
      <c r="N4345" s="1" t="n">
        <v>20</v>
      </c>
      <c r="O4345" s="1" t="n">
        <v>69</v>
      </c>
      <c r="P4345" s="1" t="s">
        <v>2455</v>
      </c>
    </row>
    <row r="4346" customFormat="false" ht="15" hidden="false" customHeight="true" outlineLevel="0" collapsed="false">
      <c r="A4346" s="1" t="n">
        <v>2</v>
      </c>
      <c r="B4346" s="75" t="n">
        <v>46223</v>
      </c>
      <c r="C4346" s="1" t="n">
        <v>11</v>
      </c>
      <c r="D4346" s="1" t="s">
        <v>2482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4541</v>
      </c>
      <c r="N4346" s="1" t="n">
        <v>30</v>
      </c>
      <c r="O4346" s="1" t="n">
        <v>330</v>
      </c>
      <c r="P4346" s="1" t="s">
        <v>2455</v>
      </c>
    </row>
    <row r="4347" customFormat="false" ht="15" hidden="false" customHeight="true" outlineLevel="0" collapsed="false">
      <c r="A4347" s="1" t="n">
        <v>2</v>
      </c>
      <c r="B4347" s="75" t="n">
        <v>46223</v>
      </c>
      <c r="C4347" s="1" t="n">
        <v>11</v>
      </c>
      <c r="D4347" s="1" t="s">
        <v>2482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4542</v>
      </c>
      <c r="N4347" s="1" t="n">
        <v>30</v>
      </c>
      <c r="O4347" s="1" t="n">
        <v>285</v>
      </c>
      <c r="P4347" s="1" t="s">
        <v>2455</v>
      </c>
    </row>
    <row r="4348" customFormat="false" ht="15" hidden="false" customHeight="true" outlineLevel="0" collapsed="false">
      <c r="A4348" s="1" t="n">
        <v>2</v>
      </c>
      <c r="B4348" s="75" t="n">
        <v>46223</v>
      </c>
      <c r="C4348" s="1" t="n">
        <v>11</v>
      </c>
      <c r="D4348" s="1" t="s">
        <v>2482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4543</v>
      </c>
      <c r="N4348" s="1" t="n">
        <v>60</v>
      </c>
      <c r="O4348" s="1" t="n">
        <v>528</v>
      </c>
      <c r="P4348" s="1" t="s">
        <v>2455</v>
      </c>
    </row>
    <row r="4349" customFormat="false" ht="15" hidden="false" customHeight="true" outlineLevel="0" collapsed="false">
      <c r="A4349" s="1" t="n">
        <v>2</v>
      </c>
      <c r="B4349" s="75" t="n">
        <v>46223</v>
      </c>
      <c r="C4349" s="1" t="n">
        <v>11</v>
      </c>
      <c r="D4349" s="1" t="s">
        <v>2482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2810</v>
      </c>
      <c r="N4349" s="1" t="n">
        <v>3</v>
      </c>
      <c r="O4349" s="1" t="n">
        <v>38.56</v>
      </c>
      <c r="P4349" s="1" t="s">
        <v>2455</v>
      </c>
    </row>
    <row r="4350" customFormat="false" ht="15" hidden="false" customHeight="true" outlineLevel="0" collapsed="false">
      <c r="A4350" s="1" t="n">
        <v>2</v>
      </c>
      <c r="B4350" s="75" t="n">
        <v>46223</v>
      </c>
      <c r="C4350" s="1" t="n">
        <v>11</v>
      </c>
      <c r="D4350" s="1" t="s">
        <v>2482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4544</v>
      </c>
      <c r="N4350" s="1" t="n">
        <v>30</v>
      </c>
      <c r="O4350" s="1" t="n">
        <v>51.7</v>
      </c>
      <c r="P4350" s="1" t="s">
        <v>2455</v>
      </c>
    </row>
    <row r="4351" customFormat="false" ht="15" hidden="false" customHeight="true" outlineLevel="0" collapsed="false">
      <c r="A4351" s="1" t="n">
        <v>2</v>
      </c>
      <c r="B4351" s="75" t="n">
        <v>46223</v>
      </c>
      <c r="C4351" s="1" t="n">
        <v>11</v>
      </c>
      <c r="D4351" s="1" t="s">
        <v>2482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4545</v>
      </c>
      <c r="N4351" s="1" t="n">
        <v>30</v>
      </c>
      <c r="O4351" s="1" t="n">
        <v>51.7</v>
      </c>
      <c r="P4351" s="1" t="s">
        <v>2455</v>
      </c>
    </row>
    <row r="4352" customFormat="false" ht="15" hidden="false" customHeight="true" outlineLevel="0" collapsed="false">
      <c r="A4352" s="1" t="n">
        <v>2</v>
      </c>
      <c r="B4352" s="75" t="n">
        <v>46223</v>
      </c>
      <c r="C4352" s="1" t="n">
        <v>11</v>
      </c>
      <c r="D4352" s="1" t="s">
        <v>2482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4546</v>
      </c>
      <c r="N4352" s="1" t="n">
        <v>30</v>
      </c>
      <c r="O4352" s="1" t="n">
        <v>51.7</v>
      </c>
      <c r="P4352" s="1" t="s">
        <v>2455</v>
      </c>
    </row>
    <row r="4353" customFormat="false" ht="15" hidden="false" customHeight="true" outlineLevel="0" collapsed="false">
      <c r="A4353" s="1" t="n">
        <v>2</v>
      </c>
      <c r="B4353" s="75" t="n">
        <v>46223</v>
      </c>
      <c r="C4353" s="1" t="n">
        <v>11</v>
      </c>
      <c r="D4353" s="1" t="s">
        <v>2482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4547</v>
      </c>
      <c r="N4353" s="1" t="n">
        <v>60</v>
      </c>
      <c r="O4353" s="1" t="n">
        <v>100</v>
      </c>
      <c r="P4353" s="1" t="s">
        <v>2455</v>
      </c>
    </row>
    <row r="4354" customFormat="false" ht="15" hidden="false" customHeight="true" outlineLevel="0" collapsed="false">
      <c r="A4354" s="1" t="n">
        <v>2</v>
      </c>
      <c r="B4354" s="75" t="n">
        <v>46223</v>
      </c>
      <c r="C4354" s="1" t="n">
        <v>11</v>
      </c>
      <c r="D4354" s="1" t="s">
        <v>2482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4548</v>
      </c>
      <c r="N4354" s="1" t="n">
        <v>120</v>
      </c>
      <c r="O4354" s="1" t="n">
        <v>275</v>
      </c>
      <c r="P4354" s="1" t="s">
        <v>2455</v>
      </c>
    </row>
    <row r="4355" customFormat="false" ht="15" hidden="false" customHeight="true" outlineLevel="0" collapsed="false">
      <c r="A4355" s="1" t="n">
        <v>2</v>
      </c>
      <c r="B4355" s="75" t="n">
        <v>46223</v>
      </c>
      <c r="C4355" s="1" t="n">
        <v>11</v>
      </c>
      <c r="D4355" s="1" t="s">
        <v>2482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2811</v>
      </c>
      <c r="N4355" s="1" t="n">
        <v>24</v>
      </c>
      <c r="O4355" s="1" t="n">
        <v>85.88</v>
      </c>
      <c r="P4355" s="1" t="s">
        <v>2455</v>
      </c>
    </row>
    <row r="4356" customFormat="false" ht="15" hidden="false" customHeight="true" outlineLevel="0" collapsed="false">
      <c r="A4356" s="1" t="n">
        <v>2</v>
      </c>
      <c r="B4356" s="75" t="n">
        <v>46223</v>
      </c>
      <c r="C4356" s="1" t="n">
        <v>11</v>
      </c>
      <c r="D4356" s="1" t="s">
        <v>2482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4549</v>
      </c>
      <c r="N4356" s="1" t="n">
        <v>12</v>
      </c>
      <c r="O4356" s="1" t="n">
        <v>73.13</v>
      </c>
      <c r="P4356" s="1" t="s">
        <v>2455</v>
      </c>
    </row>
    <row r="4357" customFormat="false" ht="15" hidden="false" customHeight="true" outlineLevel="0" collapsed="false">
      <c r="A4357" s="1" t="n">
        <v>2</v>
      </c>
      <c r="B4357" s="75" t="n">
        <v>46223</v>
      </c>
      <c r="C4357" s="1" t="n">
        <v>11</v>
      </c>
      <c r="D4357" s="1" t="s">
        <v>2482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2814</v>
      </c>
      <c r="N4357" s="1" t="n">
        <v>12</v>
      </c>
      <c r="O4357" s="1" t="n">
        <v>47.79</v>
      </c>
      <c r="P4357" s="1" t="s">
        <v>2455</v>
      </c>
    </row>
    <row r="4358" customFormat="false" ht="15" hidden="false" customHeight="true" outlineLevel="0" collapsed="false">
      <c r="A4358" s="1" t="n">
        <v>2</v>
      </c>
      <c r="B4358" s="75" t="n">
        <v>46223</v>
      </c>
      <c r="C4358" s="1" t="n">
        <v>11</v>
      </c>
      <c r="D4358" s="1" t="s">
        <v>2482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2815</v>
      </c>
      <c r="N4358" s="1" t="n">
        <v>12</v>
      </c>
      <c r="O4358" s="1" t="n">
        <v>45.86</v>
      </c>
      <c r="P4358" s="1" t="s">
        <v>2455</v>
      </c>
    </row>
    <row r="4359" customFormat="false" ht="15" hidden="false" customHeight="true" outlineLevel="0" collapsed="false">
      <c r="A4359" s="1" t="n">
        <v>2</v>
      </c>
      <c r="B4359" s="75" t="n">
        <v>46223</v>
      </c>
      <c r="C4359" s="1" t="n">
        <v>11</v>
      </c>
      <c r="D4359" s="1" t="s">
        <v>2482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4550</v>
      </c>
      <c r="N4359" s="1" t="n">
        <v>16</v>
      </c>
      <c r="O4359" s="1" t="n">
        <v>200.32</v>
      </c>
      <c r="P4359" s="1" t="s">
        <v>2455</v>
      </c>
    </row>
    <row r="4360" customFormat="false" ht="15" hidden="false" customHeight="true" outlineLevel="0" collapsed="false">
      <c r="A4360" s="1" t="n">
        <v>2</v>
      </c>
      <c r="B4360" s="75" t="n">
        <v>46223</v>
      </c>
      <c r="C4360" s="1" t="n">
        <v>11</v>
      </c>
      <c r="D4360" s="1" t="s">
        <v>2482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2817</v>
      </c>
      <c r="N4360" s="1" t="n">
        <v>6</v>
      </c>
      <c r="O4360" s="1" t="n">
        <v>54.26</v>
      </c>
      <c r="P4360" s="1" t="s">
        <v>2455</v>
      </c>
    </row>
    <row r="4361" customFormat="false" ht="15" hidden="false" customHeight="true" outlineLevel="0" collapsed="false">
      <c r="A4361" s="1" t="n">
        <v>2</v>
      </c>
      <c r="B4361" s="75" t="n">
        <v>46223</v>
      </c>
      <c r="C4361" s="1" t="n">
        <v>11</v>
      </c>
      <c r="D4361" s="1" t="s">
        <v>2482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2818</v>
      </c>
      <c r="N4361" s="1" t="n">
        <v>6</v>
      </c>
      <c r="O4361" s="1" t="n">
        <v>52.38</v>
      </c>
      <c r="P4361" s="1" t="s">
        <v>2455</v>
      </c>
    </row>
    <row r="4362" customFormat="false" ht="15" hidden="false" customHeight="true" outlineLevel="0" collapsed="false">
      <c r="A4362" s="1" t="n">
        <v>2</v>
      </c>
      <c r="B4362" s="75" t="n">
        <v>46223</v>
      </c>
      <c r="C4362" s="1" t="n">
        <v>11</v>
      </c>
      <c r="D4362" s="1" t="s">
        <v>2482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4551</v>
      </c>
      <c r="N4362" s="1" t="n">
        <v>24</v>
      </c>
      <c r="O4362" s="1" t="n">
        <v>92.26</v>
      </c>
      <c r="P4362" s="1" t="s">
        <v>2455</v>
      </c>
    </row>
    <row r="4363" customFormat="false" ht="15" hidden="false" customHeight="true" outlineLevel="0" collapsed="false">
      <c r="A4363" s="1" t="n">
        <v>2</v>
      </c>
      <c r="B4363" s="75" t="n">
        <v>46223</v>
      </c>
      <c r="C4363" s="1" t="n">
        <v>11</v>
      </c>
      <c r="D4363" s="1" t="s">
        <v>2482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4552</v>
      </c>
      <c r="N4363" s="1" t="n">
        <v>24</v>
      </c>
      <c r="O4363" s="1" t="n">
        <v>105.72</v>
      </c>
      <c r="P4363" s="1" t="s">
        <v>2455</v>
      </c>
    </row>
    <row r="4364" customFormat="false" ht="15" hidden="false" customHeight="true" outlineLevel="0" collapsed="false">
      <c r="A4364" s="1" t="n">
        <v>2</v>
      </c>
      <c r="B4364" s="75" t="n">
        <v>46223</v>
      </c>
      <c r="C4364" s="1" t="n">
        <v>11</v>
      </c>
      <c r="D4364" s="1" t="s">
        <v>2482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4553</v>
      </c>
      <c r="N4364" s="1" t="n">
        <v>20</v>
      </c>
      <c r="O4364" s="1" t="n">
        <v>111.09</v>
      </c>
      <c r="P4364" s="1" t="s">
        <v>2455</v>
      </c>
    </row>
    <row r="4365" customFormat="false" ht="15" hidden="false" customHeight="true" outlineLevel="0" collapsed="false">
      <c r="A4365" s="1" t="n">
        <v>2</v>
      </c>
      <c r="B4365" s="75" t="n">
        <v>46223</v>
      </c>
      <c r="C4365" s="1" t="n">
        <v>11</v>
      </c>
      <c r="D4365" s="1" t="s">
        <v>2482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4554</v>
      </c>
      <c r="N4365" s="1" t="n">
        <v>27</v>
      </c>
      <c r="O4365" s="1" t="n">
        <v>66.46</v>
      </c>
      <c r="P4365" s="1" t="s">
        <v>2455</v>
      </c>
    </row>
    <row r="4366" customFormat="false" ht="15" hidden="false" customHeight="true" outlineLevel="0" collapsed="false">
      <c r="A4366" s="1" t="n">
        <v>2</v>
      </c>
      <c r="B4366" s="75" t="n">
        <v>46223</v>
      </c>
      <c r="C4366" s="1" t="n">
        <v>11</v>
      </c>
      <c r="D4366" s="1" t="s">
        <v>2482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4555</v>
      </c>
      <c r="N4366" s="1" t="n">
        <v>20</v>
      </c>
      <c r="O4366" s="1" t="n">
        <v>80.14</v>
      </c>
      <c r="P4366" s="1" t="s">
        <v>2455</v>
      </c>
    </row>
    <row r="4367" customFormat="false" ht="15" hidden="false" customHeight="true" outlineLevel="0" collapsed="false">
      <c r="A4367" s="1" t="n">
        <v>2</v>
      </c>
      <c r="B4367" s="75" t="n">
        <v>46223</v>
      </c>
      <c r="C4367" s="1" t="n">
        <v>11</v>
      </c>
      <c r="D4367" s="1" t="s">
        <v>2482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4556</v>
      </c>
      <c r="N4367" s="1" t="n">
        <v>72</v>
      </c>
      <c r="O4367" s="1" t="n">
        <v>88.62</v>
      </c>
      <c r="P4367" s="1" t="s">
        <v>2455</v>
      </c>
    </row>
    <row r="4368" customFormat="false" ht="15" hidden="false" customHeight="true" outlineLevel="0" collapsed="false">
      <c r="A4368" s="1" t="n">
        <v>2</v>
      </c>
      <c r="B4368" s="75" t="n">
        <v>46223</v>
      </c>
      <c r="C4368" s="1" t="n">
        <v>11</v>
      </c>
      <c r="D4368" s="1" t="s">
        <v>2482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2824</v>
      </c>
      <c r="N4368" s="1" t="n">
        <v>72</v>
      </c>
      <c r="O4368" s="1" t="n">
        <v>88.62</v>
      </c>
      <c r="P4368" s="1" t="s">
        <v>2455</v>
      </c>
    </row>
    <row r="4369" customFormat="false" ht="15" hidden="false" customHeight="true" outlineLevel="0" collapsed="false">
      <c r="A4369" s="1" t="n">
        <v>2</v>
      </c>
      <c r="B4369" s="75" t="n">
        <v>46223</v>
      </c>
      <c r="C4369" s="1" t="n">
        <v>11</v>
      </c>
      <c r="D4369" s="1" t="s">
        <v>2482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2825</v>
      </c>
      <c r="N4369" s="1" t="n">
        <v>72</v>
      </c>
      <c r="O4369" s="1" t="n">
        <v>88.62</v>
      </c>
      <c r="P4369" s="1" t="s">
        <v>2455</v>
      </c>
    </row>
    <row r="4370" customFormat="false" ht="15" hidden="false" customHeight="true" outlineLevel="0" collapsed="false">
      <c r="A4370" s="1" t="n">
        <v>2</v>
      </c>
      <c r="B4370" s="75" t="n">
        <v>46223</v>
      </c>
      <c r="C4370" s="1" t="n">
        <v>11</v>
      </c>
      <c r="D4370" s="1" t="s">
        <v>2482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2827</v>
      </c>
      <c r="N4370" s="1" t="n">
        <v>32</v>
      </c>
      <c r="O4370" s="1" t="n">
        <v>53.93</v>
      </c>
      <c r="P4370" s="1" t="s">
        <v>2455</v>
      </c>
    </row>
    <row r="4371" customFormat="false" ht="15" hidden="false" customHeight="true" outlineLevel="0" collapsed="false">
      <c r="A4371" s="1" t="n">
        <v>2</v>
      </c>
      <c r="B4371" s="75" t="n">
        <v>46223</v>
      </c>
      <c r="C4371" s="1" t="n">
        <v>11</v>
      </c>
      <c r="D4371" s="1" t="s">
        <v>2482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2829</v>
      </c>
      <c r="N4371" s="1" t="n">
        <v>72</v>
      </c>
      <c r="O4371" s="1" t="n">
        <v>91.35</v>
      </c>
      <c r="P4371" s="1" t="s">
        <v>2455</v>
      </c>
    </row>
    <row r="4372" customFormat="false" ht="15" hidden="false" customHeight="true" outlineLevel="0" collapsed="false">
      <c r="A4372" s="1" t="n">
        <v>2</v>
      </c>
      <c r="B4372" s="75" t="n">
        <v>46223</v>
      </c>
      <c r="C4372" s="1" t="n">
        <v>11</v>
      </c>
      <c r="D4372" s="1" t="s">
        <v>2482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4557</v>
      </c>
      <c r="N4372" s="1" t="n">
        <v>3</v>
      </c>
      <c r="O4372" s="1" t="n">
        <v>35.83</v>
      </c>
      <c r="P4372" s="1" t="s">
        <v>2455</v>
      </c>
    </row>
    <row r="4373" customFormat="false" ht="15" hidden="false" customHeight="true" outlineLevel="0" collapsed="false">
      <c r="A4373" s="1" t="n">
        <v>2</v>
      </c>
      <c r="B4373" s="75" t="n">
        <v>46223</v>
      </c>
      <c r="C4373" s="1" t="n">
        <v>11</v>
      </c>
      <c r="D4373" s="1" t="s">
        <v>2482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2667</v>
      </c>
      <c r="N4373" s="1" t="n">
        <v>12</v>
      </c>
      <c r="O4373" s="1" t="n">
        <v>34.31</v>
      </c>
      <c r="P4373" s="1" t="s">
        <v>2455</v>
      </c>
    </row>
    <row r="4374" customFormat="false" ht="15" hidden="false" customHeight="true" outlineLevel="0" collapsed="false">
      <c r="A4374" s="1" t="n">
        <v>2</v>
      </c>
      <c r="B4374" s="75" t="n">
        <v>46223</v>
      </c>
      <c r="C4374" s="1" t="n">
        <v>11</v>
      </c>
      <c r="D4374" s="1" t="s">
        <v>2482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3268</v>
      </c>
      <c r="N4374" s="1" t="n">
        <v>12</v>
      </c>
      <c r="O4374" s="1" t="n">
        <v>15.14</v>
      </c>
      <c r="P4374" s="1" t="s">
        <v>2455</v>
      </c>
    </row>
    <row r="4375" customFormat="false" ht="15" hidden="false" customHeight="true" outlineLevel="0" collapsed="false">
      <c r="A4375" s="1" t="n">
        <v>2</v>
      </c>
      <c r="B4375" s="75" t="n">
        <v>46223</v>
      </c>
      <c r="C4375" s="1" t="n">
        <v>11</v>
      </c>
      <c r="D4375" s="1" t="s">
        <v>2482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4558</v>
      </c>
      <c r="N4375" s="1" t="n">
        <v>2</v>
      </c>
      <c r="O4375" s="1" t="n">
        <v>114.61</v>
      </c>
      <c r="P4375" s="1" t="s">
        <v>2455</v>
      </c>
    </row>
    <row r="4376" customFormat="false" ht="15" hidden="false" customHeight="true" outlineLevel="0" collapsed="false">
      <c r="A4376" s="1" t="n">
        <v>2</v>
      </c>
      <c r="B4376" s="75" t="n">
        <v>46223</v>
      </c>
      <c r="C4376" s="1" t="n">
        <v>11</v>
      </c>
      <c r="D4376" s="1" t="s">
        <v>2482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2476</v>
      </c>
      <c r="N4376" s="1" t="n">
        <v>15</v>
      </c>
      <c r="O4376" s="1" t="n">
        <v>22.5</v>
      </c>
      <c r="P4376" s="1" t="s">
        <v>2455</v>
      </c>
    </row>
    <row r="4377" customFormat="false" ht="15" hidden="false" customHeight="true" outlineLevel="0" collapsed="false">
      <c r="A4377" s="1" t="n">
        <v>2</v>
      </c>
      <c r="B4377" s="75" t="n">
        <v>46223</v>
      </c>
      <c r="C4377" s="1" t="n">
        <v>11</v>
      </c>
      <c r="D4377" s="1" t="s">
        <v>2482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2477</v>
      </c>
      <c r="N4377" s="1" t="n">
        <v>7</v>
      </c>
      <c r="O4377" s="1" t="n">
        <v>24.5</v>
      </c>
      <c r="P4377" s="1" t="s">
        <v>2455</v>
      </c>
    </row>
    <row r="4378" customFormat="false" ht="15" hidden="false" customHeight="true" outlineLevel="0" collapsed="false">
      <c r="A4378" s="1" t="n">
        <v>2</v>
      </c>
      <c r="B4378" s="75" t="n">
        <v>46223</v>
      </c>
      <c r="C4378" s="1" t="n">
        <v>11</v>
      </c>
      <c r="D4378" s="1" t="s">
        <v>2482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2478</v>
      </c>
      <c r="N4378" s="1" t="n">
        <v>50</v>
      </c>
      <c r="O4378" s="1" t="n">
        <v>90</v>
      </c>
      <c r="P4378" s="1" t="s">
        <v>2455</v>
      </c>
    </row>
    <row r="4379" customFormat="false" ht="15" hidden="false" customHeight="true" outlineLevel="0" collapsed="false">
      <c r="A4379" s="1" t="n">
        <v>2</v>
      </c>
      <c r="B4379" s="75" t="n">
        <v>46223</v>
      </c>
      <c r="C4379" s="1" t="n">
        <v>11</v>
      </c>
      <c r="D4379" s="1" t="s">
        <v>2482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2580</v>
      </c>
      <c r="N4379" s="1" t="n">
        <v>36</v>
      </c>
      <c r="O4379" s="1" t="n">
        <v>115.38</v>
      </c>
      <c r="P4379" s="1" t="s">
        <v>2455</v>
      </c>
    </row>
    <row r="4380" customFormat="false" ht="15" hidden="false" customHeight="true" outlineLevel="0" collapsed="false">
      <c r="A4380" s="1" t="n">
        <v>2</v>
      </c>
      <c r="B4380" s="75" t="n">
        <v>46223</v>
      </c>
      <c r="C4380" s="1" t="n">
        <v>11</v>
      </c>
      <c r="D4380" s="1" t="s">
        <v>2482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2582</v>
      </c>
      <c r="N4380" s="1" t="n">
        <v>60</v>
      </c>
      <c r="O4380" s="1" t="n">
        <v>247.25</v>
      </c>
      <c r="P4380" s="1" t="s">
        <v>2455</v>
      </c>
    </row>
    <row r="4381" customFormat="false" ht="15" hidden="false" customHeight="true" outlineLevel="0" collapsed="false">
      <c r="A4381" s="1" t="n">
        <v>2</v>
      </c>
      <c r="B4381" s="75" t="n">
        <v>46223</v>
      </c>
      <c r="C4381" s="1" t="n">
        <v>11</v>
      </c>
      <c r="D4381" s="1" t="s">
        <v>2482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2583</v>
      </c>
      <c r="N4381" s="1" t="n">
        <v>12</v>
      </c>
      <c r="O4381" s="1" t="n">
        <v>37.48</v>
      </c>
      <c r="P4381" s="1" t="s">
        <v>2455</v>
      </c>
    </row>
    <row r="4382" customFormat="false" ht="15" hidden="false" customHeight="true" outlineLevel="0" collapsed="false">
      <c r="A4382" s="1" t="n">
        <v>2</v>
      </c>
      <c r="B4382" s="75" t="n">
        <v>46223</v>
      </c>
      <c r="C4382" s="1" t="n">
        <v>11</v>
      </c>
      <c r="D4382" s="1" t="s">
        <v>2482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3269</v>
      </c>
      <c r="N4382" s="1" t="n">
        <v>18</v>
      </c>
      <c r="O4382" s="1" t="n">
        <v>105.13</v>
      </c>
      <c r="P4382" s="1" t="s">
        <v>2455</v>
      </c>
    </row>
    <row r="4383" customFormat="false" ht="15" hidden="false" customHeight="true" outlineLevel="0" collapsed="false">
      <c r="A4383" s="1" t="n">
        <v>2</v>
      </c>
      <c r="B4383" s="75" t="n">
        <v>46223</v>
      </c>
      <c r="C4383" s="1" t="n">
        <v>11</v>
      </c>
      <c r="D4383" s="1" t="s">
        <v>2482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4559</v>
      </c>
      <c r="N4383" s="1" t="n">
        <v>48</v>
      </c>
      <c r="O4383" s="1" t="n">
        <v>131.87</v>
      </c>
      <c r="P4383" s="1" t="s">
        <v>2455</v>
      </c>
    </row>
    <row r="4384" customFormat="false" ht="15" hidden="false" customHeight="true" outlineLevel="0" collapsed="false">
      <c r="A4384" s="1" t="n">
        <v>2</v>
      </c>
      <c r="B4384" s="75" t="n">
        <v>46223</v>
      </c>
      <c r="C4384" s="1" t="n">
        <v>11</v>
      </c>
      <c r="D4384" s="1" t="s">
        <v>2482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4560</v>
      </c>
      <c r="N4384" s="1" t="n">
        <v>24</v>
      </c>
      <c r="O4384" s="1" t="n">
        <v>138.72</v>
      </c>
      <c r="P4384" s="1" t="s">
        <v>2455</v>
      </c>
    </row>
    <row r="4385" customFormat="false" ht="15" hidden="false" customHeight="true" outlineLevel="0" collapsed="false">
      <c r="A4385" s="1" t="n">
        <v>2</v>
      </c>
      <c r="B4385" s="75" t="n">
        <v>46223</v>
      </c>
      <c r="C4385" s="1" t="n">
        <v>11</v>
      </c>
      <c r="D4385" s="1" t="s">
        <v>2482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4561</v>
      </c>
      <c r="N4385" s="1" t="n">
        <v>24</v>
      </c>
      <c r="O4385" s="1" t="n">
        <v>138.72</v>
      </c>
      <c r="P4385" s="1" t="s">
        <v>2455</v>
      </c>
    </row>
    <row r="4386" customFormat="false" ht="15" hidden="false" customHeight="true" outlineLevel="0" collapsed="false">
      <c r="A4386" s="1" t="n">
        <v>2</v>
      </c>
      <c r="B4386" s="75" t="n">
        <v>46223</v>
      </c>
      <c r="C4386" s="1" t="n">
        <v>11</v>
      </c>
      <c r="D4386" s="1" t="s">
        <v>2482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4562</v>
      </c>
      <c r="N4386" s="1" t="n">
        <v>24</v>
      </c>
      <c r="O4386" s="1" t="n">
        <v>138.72</v>
      </c>
      <c r="P4386" s="1" t="s">
        <v>2455</v>
      </c>
    </row>
    <row r="4387" customFormat="false" ht="15" hidden="false" customHeight="true" outlineLevel="0" collapsed="false">
      <c r="A4387" s="1" t="n">
        <v>2</v>
      </c>
      <c r="B4387" s="75" t="n">
        <v>46223</v>
      </c>
      <c r="C4387" s="1" t="n">
        <v>11</v>
      </c>
      <c r="D4387" s="1" t="s">
        <v>2482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4563</v>
      </c>
      <c r="N4387" s="1" t="n">
        <v>12</v>
      </c>
      <c r="O4387" s="1" t="n">
        <v>130.08</v>
      </c>
      <c r="P4387" s="1" t="s">
        <v>2455</v>
      </c>
    </row>
    <row r="4388" customFormat="false" ht="15" hidden="false" customHeight="true" outlineLevel="0" collapsed="false">
      <c r="A4388" s="1" t="n">
        <v>2</v>
      </c>
      <c r="B4388" s="75" t="n">
        <v>46223</v>
      </c>
      <c r="C4388" s="1" t="n">
        <v>11</v>
      </c>
      <c r="D4388" s="1" t="s">
        <v>2482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4564</v>
      </c>
      <c r="N4388" s="1" t="n">
        <v>12</v>
      </c>
      <c r="O4388" s="1" t="n">
        <v>130.08</v>
      </c>
      <c r="P4388" s="1" t="s">
        <v>2455</v>
      </c>
    </row>
    <row r="4389" customFormat="false" ht="15" hidden="false" customHeight="true" outlineLevel="0" collapsed="false">
      <c r="A4389" s="1" t="n">
        <v>2</v>
      </c>
      <c r="B4389" s="75" t="n">
        <v>46223</v>
      </c>
      <c r="C4389" s="1" t="n">
        <v>11</v>
      </c>
      <c r="D4389" s="1" t="s">
        <v>2482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4565</v>
      </c>
      <c r="N4389" s="1" t="n">
        <v>12</v>
      </c>
      <c r="O4389" s="1" t="n">
        <v>130.08</v>
      </c>
      <c r="P4389" s="1" t="s">
        <v>2455</v>
      </c>
    </row>
    <row r="4390" customFormat="false" ht="15" hidden="false" customHeight="true" outlineLevel="0" collapsed="false">
      <c r="A4390" s="1" t="n">
        <v>2</v>
      </c>
      <c r="B4390" s="75" t="n">
        <v>46223</v>
      </c>
      <c r="C4390" s="1" t="n">
        <v>11</v>
      </c>
      <c r="D4390" s="1" t="s">
        <v>2482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4566</v>
      </c>
      <c r="N4390" s="1" t="n">
        <v>24</v>
      </c>
      <c r="O4390" s="1" t="n">
        <v>138.72</v>
      </c>
      <c r="P4390" s="1" t="s">
        <v>2455</v>
      </c>
    </row>
    <row r="4391" customFormat="false" ht="15" hidden="false" customHeight="true" outlineLevel="0" collapsed="false">
      <c r="A4391" s="1" t="n">
        <v>2</v>
      </c>
      <c r="B4391" s="75" t="n">
        <v>46223</v>
      </c>
      <c r="C4391" s="1" t="n">
        <v>22</v>
      </c>
      <c r="D4391" s="1" t="s">
        <v>2490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2491</v>
      </c>
      <c r="N4391" s="1" t="n">
        <v>3.028</v>
      </c>
      <c r="O4391" s="1" t="n">
        <v>58.09</v>
      </c>
      <c r="P4391" s="1" t="s">
        <v>2455</v>
      </c>
    </row>
    <row r="4392" customFormat="false" ht="15" hidden="false" customHeight="true" outlineLevel="0" collapsed="false">
      <c r="A4392" s="1" t="n">
        <v>2</v>
      </c>
      <c r="B4392" s="75" t="n">
        <v>46223</v>
      </c>
      <c r="C4392" s="1" t="n">
        <v>22</v>
      </c>
      <c r="D4392" s="1" t="s">
        <v>2490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2491</v>
      </c>
      <c r="N4392" s="1" t="n">
        <v>2.466</v>
      </c>
      <c r="O4392" s="1" t="n">
        <v>50.35</v>
      </c>
      <c r="P4392" s="1" t="s">
        <v>2455</v>
      </c>
    </row>
    <row r="4393" customFormat="false" ht="15" hidden="false" customHeight="true" outlineLevel="0" collapsed="false">
      <c r="A4393" s="1" t="n">
        <v>2</v>
      </c>
      <c r="B4393" s="75" t="n">
        <v>46223</v>
      </c>
      <c r="C4393" s="1" t="n">
        <v>22</v>
      </c>
      <c r="D4393" s="1" t="s">
        <v>2490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2492</v>
      </c>
      <c r="N4393" s="1" t="n">
        <v>9.725</v>
      </c>
      <c r="O4393" s="1" t="n">
        <v>202.13</v>
      </c>
      <c r="P4393" s="1" t="s">
        <v>2455</v>
      </c>
    </row>
    <row r="4394" customFormat="false" ht="15" hidden="false" customHeight="true" outlineLevel="0" collapsed="false">
      <c r="A4394" s="1" t="n">
        <v>2</v>
      </c>
      <c r="B4394" s="75" t="n">
        <v>46223</v>
      </c>
      <c r="C4394" s="1" t="n">
        <v>22</v>
      </c>
      <c r="D4394" s="1" t="s">
        <v>2490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2493</v>
      </c>
      <c r="N4394" s="1" t="n">
        <v>20</v>
      </c>
      <c r="O4394" s="1" t="n">
        <v>479.66</v>
      </c>
      <c r="P4394" s="1" t="s">
        <v>2455</v>
      </c>
    </row>
    <row r="4395" customFormat="false" ht="15" hidden="false" customHeight="true" outlineLevel="0" collapsed="false">
      <c r="A4395" s="1" t="n">
        <v>2</v>
      </c>
      <c r="B4395" s="75" t="n">
        <v>46223</v>
      </c>
      <c r="C4395" s="1" t="n">
        <v>22</v>
      </c>
      <c r="D4395" s="1" t="s">
        <v>2490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2494</v>
      </c>
      <c r="N4395" s="1" t="n">
        <v>12.975</v>
      </c>
      <c r="O4395" s="1" t="n">
        <v>331.93</v>
      </c>
      <c r="P4395" s="1" t="s">
        <v>2455</v>
      </c>
    </row>
    <row r="4396" customFormat="false" ht="15" hidden="false" customHeight="true" outlineLevel="0" collapsed="false">
      <c r="A4396" s="1" t="n">
        <v>2</v>
      </c>
      <c r="B4396" s="75" t="n">
        <v>46223</v>
      </c>
      <c r="C4396" s="1" t="n">
        <v>22</v>
      </c>
      <c r="D4396" s="1" t="s">
        <v>2490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2495</v>
      </c>
      <c r="N4396" s="1" t="n">
        <v>1.322</v>
      </c>
      <c r="O4396" s="1" t="n">
        <v>29.59</v>
      </c>
      <c r="P4396" s="1" t="s">
        <v>2455</v>
      </c>
    </row>
    <row r="4397" customFormat="false" ht="15" hidden="false" customHeight="true" outlineLevel="0" collapsed="false">
      <c r="A4397" s="1" t="n">
        <v>2</v>
      </c>
      <c r="B4397" s="75" t="n">
        <v>46223</v>
      </c>
      <c r="C4397" s="1" t="n">
        <v>22</v>
      </c>
      <c r="D4397" s="1" t="s">
        <v>2490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2496</v>
      </c>
      <c r="N4397" s="1" t="n">
        <v>2.344</v>
      </c>
      <c r="O4397" s="1" t="n">
        <v>67.81</v>
      </c>
      <c r="P4397" s="1" t="s">
        <v>2455</v>
      </c>
    </row>
    <row r="4398" customFormat="false" ht="15" hidden="false" customHeight="true" outlineLevel="0" collapsed="false">
      <c r="A4398" s="1" t="n">
        <v>2</v>
      </c>
      <c r="B4398" s="75" t="n">
        <v>46223</v>
      </c>
      <c r="C4398" s="1" t="n">
        <v>22</v>
      </c>
      <c r="D4398" s="1" t="s">
        <v>2490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2497</v>
      </c>
      <c r="N4398" s="1" t="n">
        <v>4.444</v>
      </c>
      <c r="O4398" s="1" t="n">
        <v>106.58</v>
      </c>
      <c r="P4398" s="1" t="s">
        <v>2455</v>
      </c>
    </row>
    <row r="4399" customFormat="false" ht="15" hidden="false" customHeight="true" outlineLevel="0" collapsed="false">
      <c r="A4399" s="1" t="n">
        <v>2</v>
      </c>
      <c r="B4399" s="75" t="n">
        <v>46223</v>
      </c>
      <c r="C4399" s="1" t="n">
        <v>22</v>
      </c>
      <c r="D4399" s="1" t="s">
        <v>2490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2497</v>
      </c>
      <c r="N4399" s="1" t="n">
        <v>3.689</v>
      </c>
      <c r="O4399" s="1" t="n">
        <v>94.16</v>
      </c>
      <c r="P4399" s="1" t="s">
        <v>2455</v>
      </c>
    </row>
    <row r="4400" customFormat="false" ht="15" hidden="false" customHeight="true" outlineLevel="0" collapsed="false">
      <c r="A4400" s="1" t="n">
        <v>2</v>
      </c>
      <c r="B4400" s="75" t="n">
        <v>46223</v>
      </c>
      <c r="C4400" s="1" t="n">
        <v>22</v>
      </c>
      <c r="D4400" s="1" t="s">
        <v>2490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2498</v>
      </c>
      <c r="N4400" s="1" t="n">
        <v>16</v>
      </c>
      <c r="O4400" s="1" t="n">
        <v>530.96</v>
      </c>
      <c r="P4400" s="1" t="s">
        <v>2455</v>
      </c>
    </row>
    <row r="4401" customFormat="false" ht="15" hidden="false" customHeight="true" outlineLevel="0" collapsed="false">
      <c r="A4401" s="1" t="n">
        <v>2</v>
      </c>
      <c r="B4401" s="75" t="n">
        <v>46223</v>
      </c>
      <c r="C4401" s="1" t="n">
        <v>22</v>
      </c>
      <c r="D4401" s="1" t="s">
        <v>2490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2499</v>
      </c>
      <c r="N4401" s="1" t="n">
        <v>10.455</v>
      </c>
      <c r="O4401" s="1" t="n">
        <v>391.44</v>
      </c>
      <c r="P4401" s="1" t="s">
        <v>2455</v>
      </c>
    </row>
    <row r="4402" customFormat="false" ht="15" hidden="false" customHeight="true" outlineLevel="0" collapsed="false">
      <c r="A4402" s="1" t="n">
        <v>2</v>
      </c>
      <c r="B4402" s="75" t="n">
        <v>46223</v>
      </c>
      <c r="C4402" s="1" t="n">
        <v>22</v>
      </c>
      <c r="D4402" s="1" t="s">
        <v>2490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2500</v>
      </c>
      <c r="N4402" s="1" t="n">
        <v>5.336</v>
      </c>
      <c r="O4402" s="1" t="n">
        <v>227.03</v>
      </c>
      <c r="P4402" s="1" t="s">
        <v>2455</v>
      </c>
    </row>
    <row r="4403" customFormat="false" ht="15" hidden="false" customHeight="true" outlineLevel="0" collapsed="false">
      <c r="A4403" s="1" t="n">
        <v>2</v>
      </c>
      <c r="B4403" s="75" t="n">
        <v>46223</v>
      </c>
      <c r="C4403" s="1" t="n">
        <v>22</v>
      </c>
      <c r="D4403" s="1" t="s">
        <v>2490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2501</v>
      </c>
      <c r="N4403" s="1" t="n">
        <v>11.495</v>
      </c>
      <c r="O4403" s="1" t="n">
        <v>518.43</v>
      </c>
      <c r="P4403" s="1" t="s">
        <v>2455</v>
      </c>
    </row>
    <row r="4404" customFormat="false" ht="15" hidden="false" customHeight="true" outlineLevel="0" collapsed="false">
      <c r="A4404" s="1" t="n">
        <v>2</v>
      </c>
      <c r="B4404" s="75" t="n">
        <v>46223</v>
      </c>
      <c r="C4404" s="1" t="n">
        <v>22</v>
      </c>
      <c r="D4404" s="1" t="s">
        <v>2490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2502</v>
      </c>
      <c r="N4404" s="1" t="n">
        <v>4.748</v>
      </c>
      <c r="O4404" s="1" t="n">
        <v>218.18</v>
      </c>
      <c r="P4404" s="1" t="s">
        <v>2455</v>
      </c>
    </row>
    <row r="4405" customFormat="false" ht="15" hidden="false" customHeight="true" outlineLevel="0" collapsed="false">
      <c r="A4405" s="1" t="n">
        <v>2</v>
      </c>
      <c r="B4405" s="75" t="n">
        <v>46223</v>
      </c>
      <c r="C4405" s="1" t="n">
        <v>22</v>
      </c>
      <c r="D4405" s="1" t="s">
        <v>2490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2503</v>
      </c>
      <c r="N4405" s="1" t="n">
        <v>1.782</v>
      </c>
      <c r="O4405" s="1" t="n">
        <v>72.79</v>
      </c>
      <c r="P4405" s="1" t="s">
        <v>2455</v>
      </c>
    </row>
    <row r="4406" customFormat="false" ht="15" hidden="false" customHeight="true" outlineLevel="0" collapsed="false">
      <c r="A4406" s="1" t="n">
        <v>2</v>
      </c>
      <c r="B4406" s="75" t="n">
        <v>46223</v>
      </c>
      <c r="C4406" s="1" t="n">
        <v>22</v>
      </c>
      <c r="D4406" s="1" t="s">
        <v>2490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2504</v>
      </c>
      <c r="N4406" s="1" t="n">
        <v>1.84</v>
      </c>
      <c r="O4406" s="1" t="n">
        <v>109.61</v>
      </c>
      <c r="P4406" s="1" t="s">
        <v>2455</v>
      </c>
    </row>
    <row r="4407" customFormat="false" ht="15" hidden="false" customHeight="true" outlineLevel="0" collapsed="false">
      <c r="A4407" s="1" t="n">
        <v>2</v>
      </c>
      <c r="B4407" s="75" t="n">
        <v>46223</v>
      </c>
      <c r="C4407" s="1" t="n">
        <v>22</v>
      </c>
      <c r="D4407" s="1" t="s">
        <v>2490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2505</v>
      </c>
      <c r="N4407" s="1" t="n">
        <v>1.3</v>
      </c>
      <c r="O4407" s="1" t="n">
        <v>77.44</v>
      </c>
      <c r="P4407" s="1" t="s">
        <v>2455</v>
      </c>
    </row>
    <row r="4408" customFormat="false" ht="15" hidden="false" customHeight="true" outlineLevel="0" collapsed="false">
      <c r="A4408" s="1" t="n">
        <v>2</v>
      </c>
      <c r="B4408" s="75" t="n">
        <v>46223</v>
      </c>
      <c r="C4408" s="1" t="n">
        <v>22</v>
      </c>
      <c r="D4408" s="1" t="s">
        <v>2490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3790</v>
      </c>
      <c r="N4408" s="1" t="n">
        <v>0.186</v>
      </c>
      <c r="O4408" s="1" t="n">
        <v>6.65</v>
      </c>
      <c r="P4408" s="1" t="s">
        <v>2455</v>
      </c>
    </row>
    <row r="4409" customFormat="false" ht="15" hidden="false" customHeight="true" outlineLevel="0" collapsed="false">
      <c r="A4409" s="1" t="n">
        <v>2</v>
      </c>
      <c r="B4409" s="75" t="n">
        <v>46223</v>
      </c>
      <c r="C4409" s="1" t="n">
        <v>22</v>
      </c>
      <c r="D4409" s="1" t="s">
        <v>2490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3790</v>
      </c>
      <c r="N4409" s="1" t="n">
        <v>3.266</v>
      </c>
      <c r="O4409" s="1" t="n">
        <v>109.67</v>
      </c>
      <c r="P4409" s="1" t="s">
        <v>2455</v>
      </c>
    </row>
    <row r="4410" customFormat="false" ht="15" hidden="false" customHeight="true" outlineLevel="0" collapsed="false">
      <c r="A4410" s="1" t="n">
        <v>2</v>
      </c>
      <c r="B4410" s="75" t="n">
        <v>46223</v>
      </c>
      <c r="C4410" s="1" t="n">
        <v>22</v>
      </c>
      <c r="D4410" s="1" t="s">
        <v>2490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2506</v>
      </c>
      <c r="N4410" s="1" t="n">
        <v>2.148</v>
      </c>
      <c r="O4410" s="1" t="n">
        <v>80.42</v>
      </c>
      <c r="P4410" s="1" t="s">
        <v>2455</v>
      </c>
    </row>
    <row r="4411" customFormat="false" ht="15" hidden="false" customHeight="true" outlineLevel="0" collapsed="false">
      <c r="A4411" s="1" t="n">
        <v>2</v>
      </c>
      <c r="B4411" s="75" t="n">
        <v>46223</v>
      </c>
      <c r="C4411" s="1" t="n">
        <v>22</v>
      </c>
      <c r="D4411" s="1" t="s">
        <v>2490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2507</v>
      </c>
      <c r="N4411" s="1" t="n">
        <v>0.8</v>
      </c>
      <c r="O4411" s="1" t="n">
        <v>2.04</v>
      </c>
      <c r="P4411" s="1" t="s">
        <v>2455</v>
      </c>
    </row>
    <row r="4412" customFormat="false" ht="15" hidden="false" customHeight="true" outlineLevel="0" collapsed="false">
      <c r="A4412" s="1" t="n">
        <v>2</v>
      </c>
      <c r="B4412" s="75" t="n">
        <v>46223</v>
      </c>
      <c r="C4412" s="1" t="n">
        <v>22</v>
      </c>
      <c r="D4412" s="1" t="s">
        <v>2490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2507</v>
      </c>
      <c r="N4412" s="1" t="n">
        <v>0.532</v>
      </c>
      <c r="O4412" s="1" t="n">
        <v>1.27</v>
      </c>
      <c r="P4412" s="1" t="s">
        <v>2455</v>
      </c>
    </row>
    <row r="4413" customFormat="false" ht="15" hidden="false" customHeight="true" outlineLevel="0" collapsed="false">
      <c r="A4413" s="1" t="n">
        <v>2</v>
      </c>
      <c r="B4413" s="75" t="n">
        <v>46223</v>
      </c>
      <c r="C4413" s="1" t="n">
        <v>22</v>
      </c>
      <c r="D4413" s="1" t="s">
        <v>2490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2508</v>
      </c>
      <c r="N4413" s="1" t="n">
        <v>11.465</v>
      </c>
      <c r="O4413" s="1" t="n">
        <v>29.18</v>
      </c>
      <c r="P4413" s="1" t="s">
        <v>2455</v>
      </c>
    </row>
    <row r="4414" customFormat="false" ht="15" hidden="false" customHeight="true" outlineLevel="0" collapsed="false">
      <c r="A4414" s="1" t="n">
        <v>2</v>
      </c>
      <c r="B4414" s="75" t="n">
        <v>46223</v>
      </c>
      <c r="C4414" s="1" t="n">
        <v>22</v>
      </c>
      <c r="D4414" s="1" t="s">
        <v>2490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2508</v>
      </c>
      <c r="N4414" s="1" t="n">
        <v>3.586</v>
      </c>
      <c r="O4414" s="1" t="n">
        <v>8.57</v>
      </c>
      <c r="P4414" s="1" t="s">
        <v>2455</v>
      </c>
    </row>
    <row r="4415" customFormat="false" ht="15" hidden="false" customHeight="true" outlineLevel="0" collapsed="false">
      <c r="A4415" s="1" t="n">
        <v>2</v>
      </c>
      <c r="B4415" s="75" t="n">
        <v>46223</v>
      </c>
      <c r="C4415" s="1" t="n">
        <v>22</v>
      </c>
      <c r="D4415" s="1" t="s">
        <v>2490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2509</v>
      </c>
      <c r="N4415" s="1" t="n">
        <v>0.122</v>
      </c>
      <c r="O4415" s="1" t="n">
        <v>0.01</v>
      </c>
      <c r="P4415" s="1" t="s">
        <v>2455</v>
      </c>
    </row>
    <row r="4416" customFormat="false" ht="15" hidden="false" customHeight="true" outlineLevel="0" collapsed="false">
      <c r="A4416" s="1" t="n">
        <v>2</v>
      </c>
      <c r="B4416" s="75" t="n">
        <v>46223</v>
      </c>
      <c r="C4416" s="1" t="n">
        <v>22</v>
      </c>
      <c r="D4416" s="1" t="s">
        <v>2490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2509</v>
      </c>
      <c r="N4416" s="1" t="n">
        <v>0.146</v>
      </c>
      <c r="O4416" s="1" t="n">
        <v>0.01</v>
      </c>
      <c r="P4416" s="1" t="s">
        <v>2455</v>
      </c>
    </row>
    <row r="4417" customFormat="false" ht="15" hidden="false" customHeight="true" outlineLevel="0" collapsed="false">
      <c r="A4417" s="1" t="n">
        <v>2</v>
      </c>
      <c r="B4417" s="75" t="n">
        <v>46223</v>
      </c>
      <c r="C4417" s="1" t="n">
        <v>100</v>
      </c>
      <c r="D4417" s="1" t="s">
        <v>2510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2491</v>
      </c>
      <c r="N4417" s="1" t="n">
        <v>2.466</v>
      </c>
      <c r="O4417" s="1" t="n">
        <v>50.35</v>
      </c>
      <c r="P4417" s="1" t="s">
        <v>2455</v>
      </c>
    </row>
    <row r="4418" customFormat="false" ht="15" hidden="false" customHeight="true" outlineLevel="0" collapsed="false">
      <c r="A4418" s="1" t="n">
        <v>2</v>
      </c>
      <c r="B4418" s="75" t="n">
        <v>46223</v>
      </c>
      <c r="C4418" s="1" t="n">
        <v>100</v>
      </c>
      <c r="D4418" s="1" t="s">
        <v>2510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2496</v>
      </c>
      <c r="N4418" s="1" t="n">
        <v>2.344</v>
      </c>
      <c r="O4418" s="1" t="n">
        <v>67.81</v>
      </c>
      <c r="P4418" s="1" t="s">
        <v>2455</v>
      </c>
    </row>
    <row r="4419" customFormat="false" ht="15" hidden="false" customHeight="true" outlineLevel="0" collapsed="false">
      <c r="A4419" s="1" t="n">
        <v>2</v>
      </c>
      <c r="B4419" s="75" t="n">
        <v>46223</v>
      </c>
      <c r="C4419" s="1" t="n">
        <v>100</v>
      </c>
      <c r="D4419" s="1" t="s">
        <v>2510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2497</v>
      </c>
      <c r="N4419" s="1" t="n">
        <v>3.689</v>
      </c>
      <c r="O4419" s="1" t="n">
        <v>94.16</v>
      </c>
      <c r="P4419" s="1" t="s">
        <v>2455</v>
      </c>
    </row>
    <row r="4420" customFormat="false" ht="15" hidden="false" customHeight="true" outlineLevel="0" collapsed="false">
      <c r="A4420" s="1" t="n">
        <v>2</v>
      </c>
      <c r="B4420" s="75" t="n">
        <v>46223</v>
      </c>
      <c r="C4420" s="1" t="n">
        <v>100</v>
      </c>
      <c r="D4420" s="1" t="s">
        <v>2510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2498</v>
      </c>
      <c r="N4420" s="1" t="n">
        <v>16</v>
      </c>
      <c r="O4420" s="1" t="n">
        <v>530.96</v>
      </c>
      <c r="P4420" s="1" t="s">
        <v>2455</v>
      </c>
    </row>
    <row r="4421" customFormat="false" ht="15" hidden="false" customHeight="true" outlineLevel="0" collapsed="false">
      <c r="A4421" s="1" t="n">
        <v>2</v>
      </c>
      <c r="B4421" s="75" t="n">
        <v>46223</v>
      </c>
      <c r="C4421" s="1" t="n">
        <v>100</v>
      </c>
      <c r="D4421" s="1" t="s">
        <v>2510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2499</v>
      </c>
      <c r="N4421" s="1" t="n">
        <v>10.455</v>
      </c>
      <c r="O4421" s="1" t="n">
        <v>391.44</v>
      </c>
      <c r="P4421" s="1" t="s">
        <v>2455</v>
      </c>
    </row>
    <row r="4422" customFormat="false" ht="15" hidden="false" customHeight="true" outlineLevel="0" collapsed="false">
      <c r="A4422" s="1" t="n">
        <v>2</v>
      </c>
      <c r="B4422" s="75" t="n">
        <v>46223</v>
      </c>
      <c r="C4422" s="1" t="n">
        <v>100</v>
      </c>
      <c r="D4422" s="1" t="s">
        <v>2510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2500</v>
      </c>
      <c r="N4422" s="1" t="n">
        <v>5.336</v>
      </c>
      <c r="O4422" s="1" t="n">
        <v>227.03</v>
      </c>
      <c r="P4422" s="1" t="s">
        <v>2455</v>
      </c>
    </row>
    <row r="4423" customFormat="false" ht="15" hidden="false" customHeight="true" outlineLevel="0" collapsed="false">
      <c r="A4423" s="1" t="n">
        <v>2</v>
      </c>
      <c r="B4423" s="75" t="n">
        <v>46223</v>
      </c>
      <c r="C4423" s="1" t="n">
        <v>100</v>
      </c>
      <c r="D4423" s="1" t="s">
        <v>2510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2501</v>
      </c>
      <c r="N4423" s="1" t="n">
        <v>11.495</v>
      </c>
      <c r="O4423" s="1" t="n">
        <v>518.43</v>
      </c>
      <c r="P4423" s="1" t="s">
        <v>2455</v>
      </c>
    </row>
    <row r="4424" customFormat="false" ht="15" hidden="false" customHeight="true" outlineLevel="0" collapsed="false">
      <c r="A4424" s="1" t="n">
        <v>2</v>
      </c>
      <c r="B4424" s="75" t="n">
        <v>46223</v>
      </c>
      <c r="C4424" s="1" t="n">
        <v>100</v>
      </c>
      <c r="D4424" s="1" t="s">
        <v>2510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2502</v>
      </c>
      <c r="N4424" s="1" t="n">
        <v>4.748</v>
      </c>
      <c r="O4424" s="1" t="n">
        <v>218.18</v>
      </c>
      <c r="P4424" s="1" t="s">
        <v>2455</v>
      </c>
    </row>
    <row r="4425" customFormat="false" ht="15" hidden="false" customHeight="true" outlineLevel="0" collapsed="false">
      <c r="A4425" s="1" t="n">
        <v>2</v>
      </c>
      <c r="B4425" s="75" t="n">
        <v>46223</v>
      </c>
      <c r="C4425" s="1" t="n">
        <v>100</v>
      </c>
      <c r="D4425" s="1" t="s">
        <v>2510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2503</v>
      </c>
      <c r="N4425" s="1" t="n">
        <v>1.782</v>
      </c>
      <c r="O4425" s="1" t="n">
        <v>72.79</v>
      </c>
      <c r="P4425" s="1" t="s">
        <v>2455</v>
      </c>
    </row>
    <row r="4426" customFormat="false" ht="15" hidden="false" customHeight="true" outlineLevel="0" collapsed="false">
      <c r="A4426" s="1" t="n">
        <v>2</v>
      </c>
      <c r="B4426" s="75" t="n">
        <v>46223</v>
      </c>
      <c r="C4426" s="1" t="n">
        <v>100</v>
      </c>
      <c r="D4426" s="1" t="s">
        <v>2510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2504</v>
      </c>
      <c r="N4426" s="1" t="n">
        <v>1.84</v>
      </c>
      <c r="O4426" s="1" t="n">
        <v>109.61</v>
      </c>
      <c r="P4426" s="1" t="s">
        <v>2455</v>
      </c>
    </row>
    <row r="4427" customFormat="false" ht="15" hidden="false" customHeight="true" outlineLevel="0" collapsed="false">
      <c r="A4427" s="1" t="n">
        <v>2</v>
      </c>
      <c r="B4427" s="75" t="n">
        <v>46223</v>
      </c>
      <c r="C4427" s="1" t="n">
        <v>100</v>
      </c>
      <c r="D4427" s="1" t="s">
        <v>2510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2505</v>
      </c>
      <c r="N4427" s="1" t="n">
        <v>1.3</v>
      </c>
      <c r="O4427" s="1" t="n">
        <v>77.44</v>
      </c>
      <c r="P4427" s="1" t="s">
        <v>2455</v>
      </c>
    </row>
    <row r="4428" customFormat="false" ht="15" hidden="false" customHeight="true" outlineLevel="0" collapsed="false">
      <c r="A4428" s="1" t="n">
        <v>2</v>
      </c>
      <c r="B4428" s="75" t="n">
        <v>46223</v>
      </c>
      <c r="C4428" s="1" t="n">
        <v>100</v>
      </c>
      <c r="D4428" s="1" t="s">
        <v>2510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3790</v>
      </c>
      <c r="N4428" s="1" t="n">
        <v>0.186</v>
      </c>
      <c r="O4428" s="1" t="n">
        <v>6.65</v>
      </c>
      <c r="P4428" s="1" t="s">
        <v>2455</v>
      </c>
    </row>
    <row r="4429" customFormat="false" ht="15" hidden="false" customHeight="true" outlineLevel="0" collapsed="false">
      <c r="A4429" s="1" t="n">
        <v>2</v>
      </c>
      <c r="B4429" s="75" t="n">
        <v>46223</v>
      </c>
      <c r="C4429" s="1" t="n">
        <v>100</v>
      </c>
      <c r="D4429" s="1" t="s">
        <v>2510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2506</v>
      </c>
      <c r="N4429" s="1" t="n">
        <v>2.148</v>
      </c>
      <c r="O4429" s="1" t="n">
        <v>80.42</v>
      </c>
      <c r="P4429" s="1" t="s">
        <v>2455</v>
      </c>
    </row>
    <row r="4430" customFormat="false" ht="15" hidden="false" customHeight="true" outlineLevel="0" collapsed="false">
      <c r="A4430" s="1" t="n">
        <v>2</v>
      </c>
      <c r="B4430" s="75" t="n">
        <v>46223</v>
      </c>
      <c r="C4430" s="1" t="n">
        <v>100</v>
      </c>
      <c r="D4430" s="1" t="s">
        <v>2510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2507</v>
      </c>
      <c r="N4430" s="1" t="n">
        <v>0.8</v>
      </c>
      <c r="O4430" s="1" t="n">
        <v>2.04</v>
      </c>
      <c r="P4430" s="1" t="s">
        <v>2455</v>
      </c>
    </row>
    <row r="4431" customFormat="false" ht="15" hidden="false" customHeight="true" outlineLevel="0" collapsed="false">
      <c r="A4431" s="1" t="n">
        <v>2</v>
      </c>
      <c r="B4431" s="75" t="n">
        <v>46223</v>
      </c>
      <c r="C4431" s="1" t="n">
        <v>100</v>
      </c>
      <c r="D4431" s="1" t="s">
        <v>2510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2508</v>
      </c>
      <c r="N4431" s="1" t="n">
        <v>11.465</v>
      </c>
      <c r="O4431" s="1" t="n">
        <v>29.18</v>
      </c>
      <c r="P4431" s="1" t="s">
        <v>2455</v>
      </c>
    </row>
    <row r="4432" customFormat="false" ht="15" hidden="false" customHeight="true" outlineLevel="0" collapsed="false">
      <c r="A4432" s="1" t="n">
        <v>2</v>
      </c>
      <c r="B4432" s="75" t="n">
        <v>46223</v>
      </c>
      <c r="C4432" s="1" t="n">
        <v>100</v>
      </c>
      <c r="D4432" s="1" t="s">
        <v>2510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2509</v>
      </c>
      <c r="N4432" s="1" t="n">
        <v>0.146</v>
      </c>
      <c r="O4432" s="1" t="n">
        <v>0.01</v>
      </c>
      <c r="P4432" s="1" t="s">
        <v>2455</v>
      </c>
    </row>
    <row r="4433" customFormat="false" ht="15" hidden="false" customHeight="true" outlineLevel="0" collapsed="false">
      <c r="A4433" s="1" t="n">
        <v>2</v>
      </c>
      <c r="B4433" s="75" t="n">
        <v>46223</v>
      </c>
      <c r="C4433" s="1" t="n">
        <v>100</v>
      </c>
      <c r="D4433" s="1" t="s">
        <v>2510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2491</v>
      </c>
      <c r="N4433" s="1" t="n">
        <v>3.028</v>
      </c>
      <c r="O4433" s="1" t="n">
        <v>58.09</v>
      </c>
      <c r="P4433" s="1" t="s">
        <v>2455</v>
      </c>
    </row>
    <row r="4434" customFormat="false" ht="15" hidden="false" customHeight="true" outlineLevel="0" collapsed="false">
      <c r="A4434" s="1" t="n">
        <v>2</v>
      </c>
      <c r="B4434" s="75" t="n">
        <v>46223</v>
      </c>
      <c r="C4434" s="1" t="n">
        <v>100</v>
      </c>
      <c r="D4434" s="1" t="s">
        <v>2510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2492</v>
      </c>
      <c r="N4434" s="1" t="n">
        <v>9.725</v>
      </c>
      <c r="O4434" s="1" t="n">
        <v>202.13</v>
      </c>
      <c r="P4434" s="1" t="s">
        <v>2455</v>
      </c>
    </row>
    <row r="4435" customFormat="false" ht="15" hidden="false" customHeight="true" outlineLevel="0" collapsed="false">
      <c r="A4435" s="1" t="n">
        <v>2</v>
      </c>
      <c r="B4435" s="75" t="n">
        <v>46223</v>
      </c>
      <c r="C4435" s="1" t="n">
        <v>100</v>
      </c>
      <c r="D4435" s="1" t="s">
        <v>2510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2493</v>
      </c>
      <c r="N4435" s="1" t="n">
        <v>20</v>
      </c>
      <c r="O4435" s="1" t="n">
        <v>479.66</v>
      </c>
      <c r="P4435" s="1" t="s">
        <v>2455</v>
      </c>
    </row>
    <row r="4436" customFormat="false" ht="15" hidden="false" customHeight="true" outlineLevel="0" collapsed="false">
      <c r="A4436" s="1" t="n">
        <v>2</v>
      </c>
      <c r="B4436" s="75" t="n">
        <v>46223</v>
      </c>
      <c r="C4436" s="1" t="n">
        <v>100</v>
      </c>
      <c r="D4436" s="1" t="s">
        <v>2510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2494</v>
      </c>
      <c r="N4436" s="1" t="n">
        <v>12.975</v>
      </c>
      <c r="O4436" s="1" t="n">
        <v>331.93</v>
      </c>
      <c r="P4436" s="1" t="s">
        <v>2455</v>
      </c>
    </row>
    <row r="4437" customFormat="false" ht="15" hidden="false" customHeight="true" outlineLevel="0" collapsed="false">
      <c r="A4437" s="1" t="n">
        <v>2</v>
      </c>
      <c r="B4437" s="75" t="n">
        <v>46223</v>
      </c>
      <c r="C4437" s="1" t="n">
        <v>100</v>
      </c>
      <c r="D4437" s="1" t="s">
        <v>2510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2495</v>
      </c>
      <c r="N4437" s="1" t="n">
        <v>1.322</v>
      </c>
      <c r="O4437" s="1" t="n">
        <v>29.59</v>
      </c>
      <c r="P4437" s="1" t="s">
        <v>2455</v>
      </c>
    </row>
    <row r="4438" customFormat="false" ht="15" hidden="false" customHeight="true" outlineLevel="0" collapsed="false">
      <c r="A4438" s="1" t="n">
        <v>2</v>
      </c>
      <c r="B4438" s="75" t="n">
        <v>46223</v>
      </c>
      <c r="C4438" s="1" t="n">
        <v>100</v>
      </c>
      <c r="D4438" s="1" t="s">
        <v>2510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2497</v>
      </c>
      <c r="N4438" s="1" t="n">
        <v>4.444</v>
      </c>
      <c r="O4438" s="1" t="n">
        <v>106.58</v>
      </c>
      <c r="P4438" s="1" t="s">
        <v>2455</v>
      </c>
    </row>
    <row r="4439" customFormat="false" ht="15" hidden="false" customHeight="true" outlineLevel="0" collapsed="false">
      <c r="A4439" s="1" t="n">
        <v>2</v>
      </c>
      <c r="B4439" s="75" t="n">
        <v>46223</v>
      </c>
      <c r="C4439" s="1" t="n">
        <v>100</v>
      </c>
      <c r="D4439" s="1" t="s">
        <v>2510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3790</v>
      </c>
      <c r="N4439" s="1" t="n">
        <v>3.266</v>
      </c>
      <c r="O4439" s="1" t="n">
        <v>109.67</v>
      </c>
      <c r="P4439" s="1" t="s">
        <v>2455</v>
      </c>
    </row>
    <row r="4440" customFormat="false" ht="15" hidden="false" customHeight="true" outlineLevel="0" collapsed="false">
      <c r="A4440" s="1" t="n">
        <v>2</v>
      </c>
      <c r="B4440" s="75" t="n">
        <v>46223</v>
      </c>
      <c r="C4440" s="1" t="n">
        <v>100</v>
      </c>
      <c r="D4440" s="1" t="s">
        <v>2510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2507</v>
      </c>
      <c r="N4440" s="1" t="n">
        <v>0.532</v>
      </c>
      <c r="O4440" s="1" t="n">
        <v>1.27</v>
      </c>
      <c r="P4440" s="1" t="s">
        <v>2455</v>
      </c>
    </row>
    <row r="4441" customFormat="false" ht="15" hidden="false" customHeight="true" outlineLevel="0" collapsed="false">
      <c r="A4441" s="1" t="n">
        <v>2</v>
      </c>
      <c r="B4441" s="75" t="n">
        <v>46223</v>
      </c>
      <c r="C4441" s="1" t="n">
        <v>100</v>
      </c>
      <c r="D4441" s="1" t="s">
        <v>2510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2508</v>
      </c>
      <c r="N4441" s="1" t="n">
        <v>3.586</v>
      </c>
      <c r="O4441" s="1" t="n">
        <v>8.57</v>
      </c>
      <c r="P4441" s="1" t="s">
        <v>2455</v>
      </c>
    </row>
    <row r="4442" customFormat="false" ht="15" hidden="false" customHeight="true" outlineLevel="0" collapsed="false">
      <c r="A4442" s="1" t="n">
        <v>2</v>
      </c>
      <c r="B4442" s="75" t="n">
        <v>46223</v>
      </c>
      <c r="C4442" s="1" t="n">
        <v>100</v>
      </c>
      <c r="D4442" s="1" t="s">
        <v>2510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2509</v>
      </c>
      <c r="N4442" s="1" t="n">
        <v>0.122</v>
      </c>
      <c r="O4442" s="1" t="n">
        <v>0.01</v>
      </c>
      <c r="P4442" s="1" t="s">
        <v>2455</v>
      </c>
    </row>
    <row r="4443" customFormat="false" ht="15" hidden="false" customHeight="true" outlineLevel="0" collapsed="false">
      <c r="A4443" s="1" t="n">
        <v>2</v>
      </c>
      <c r="B4443" s="75" t="n">
        <v>46224</v>
      </c>
      <c r="C4443" s="1" t="n">
        <v>6</v>
      </c>
      <c r="D4443" s="1" t="s">
        <v>2564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2547</v>
      </c>
      <c r="N4443" s="1" t="n">
        <v>24</v>
      </c>
      <c r="O4443" s="1" t="n">
        <v>170</v>
      </c>
      <c r="P4443" s="1" t="s">
        <v>2455</v>
      </c>
    </row>
    <row r="4444" customFormat="false" ht="15" hidden="false" customHeight="true" outlineLevel="0" collapsed="false">
      <c r="A4444" s="1" t="n">
        <v>2</v>
      </c>
      <c r="B4444" s="75" t="n">
        <v>46224</v>
      </c>
      <c r="C4444" s="1" t="n">
        <v>6</v>
      </c>
      <c r="D4444" s="1" t="s">
        <v>2564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2548</v>
      </c>
      <c r="N4444" s="1" t="n">
        <v>20</v>
      </c>
      <c r="O4444" s="1" t="n">
        <v>140</v>
      </c>
      <c r="P4444" s="1" t="s">
        <v>2455</v>
      </c>
    </row>
    <row r="4445" customFormat="false" ht="15" hidden="false" customHeight="true" outlineLevel="0" collapsed="false">
      <c r="A4445" s="1" t="n">
        <v>2</v>
      </c>
      <c r="B4445" s="75" t="n">
        <v>46224</v>
      </c>
      <c r="C4445" s="1" t="n">
        <v>6</v>
      </c>
      <c r="D4445" s="1" t="s">
        <v>2564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3008</v>
      </c>
      <c r="N4445" s="1" t="n">
        <v>6</v>
      </c>
      <c r="O4445" s="1" t="n">
        <v>60</v>
      </c>
      <c r="P4445" s="1" t="s">
        <v>2455</v>
      </c>
    </row>
    <row r="4446" customFormat="false" ht="15" hidden="false" customHeight="true" outlineLevel="0" collapsed="false">
      <c r="A4446" s="1" t="n">
        <v>2</v>
      </c>
      <c r="B4446" s="75" t="n">
        <v>46224</v>
      </c>
      <c r="C4446" s="1" t="n">
        <v>6</v>
      </c>
      <c r="D4446" s="1" t="s">
        <v>2564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2549</v>
      </c>
      <c r="N4446" s="1" t="n">
        <v>20</v>
      </c>
      <c r="O4446" s="1" t="n">
        <v>60</v>
      </c>
      <c r="P4446" s="1" t="s">
        <v>2455</v>
      </c>
    </row>
    <row r="4447" customFormat="false" ht="15" hidden="false" customHeight="true" outlineLevel="0" collapsed="false">
      <c r="A4447" s="1" t="n">
        <v>2</v>
      </c>
      <c r="B4447" s="75" t="n">
        <v>46224</v>
      </c>
      <c r="C4447" s="1" t="n">
        <v>6</v>
      </c>
      <c r="D4447" s="1" t="s">
        <v>2564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2705</v>
      </c>
      <c r="N4447" s="1" t="n">
        <v>9</v>
      </c>
      <c r="O4447" s="1" t="n">
        <v>95.94</v>
      </c>
      <c r="P4447" s="1" t="s">
        <v>2455</v>
      </c>
    </row>
    <row r="4448" customFormat="false" ht="15" hidden="false" customHeight="true" outlineLevel="0" collapsed="false">
      <c r="A4448" s="1" t="n">
        <v>2</v>
      </c>
      <c r="B4448" s="75" t="n">
        <v>46224</v>
      </c>
      <c r="C4448" s="1" t="n">
        <v>6</v>
      </c>
      <c r="D4448" s="1" t="s">
        <v>2564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2551</v>
      </c>
      <c r="N4448" s="1" t="n">
        <v>2</v>
      </c>
      <c r="O4448" s="1" t="n">
        <v>20</v>
      </c>
      <c r="P4448" s="1" t="s">
        <v>2455</v>
      </c>
    </row>
    <row r="4449" customFormat="false" ht="15" hidden="false" customHeight="true" outlineLevel="0" collapsed="false">
      <c r="A4449" s="1" t="n">
        <v>2</v>
      </c>
      <c r="B4449" s="75" t="n">
        <v>46224</v>
      </c>
      <c r="C4449" s="1" t="n">
        <v>6</v>
      </c>
      <c r="D4449" s="1" t="s">
        <v>2564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2552</v>
      </c>
      <c r="N4449" s="1" t="n">
        <v>6</v>
      </c>
      <c r="O4449" s="1" t="n">
        <v>36</v>
      </c>
      <c r="P4449" s="1" t="s">
        <v>2455</v>
      </c>
    </row>
    <row r="4450" customFormat="false" ht="15" hidden="false" customHeight="true" outlineLevel="0" collapsed="false">
      <c r="A4450" s="1" t="n">
        <v>2</v>
      </c>
      <c r="B4450" s="75" t="n">
        <v>46224</v>
      </c>
      <c r="C4450" s="1" t="n">
        <v>6</v>
      </c>
      <c r="D4450" s="1" t="s">
        <v>2564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2554</v>
      </c>
      <c r="N4450" s="1" t="n">
        <v>2</v>
      </c>
      <c r="O4450" s="1" t="n">
        <v>20</v>
      </c>
      <c r="P4450" s="1" t="s">
        <v>2455</v>
      </c>
    </row>
    <row r="4451" customFormat="false" ht="15" hidden="false" customHeight="true" outlineLevel="0" collapsed="false">
      <c r="A4451" s="1" t="n">
        <v>2</v>
      </c>
      <c r="B4451" s="75" t="n">
        <v>46224</v>
      </c>
      <c r="C4451" s="1" t="n">
        <v>6</v>
      </c>
      <c r="D4451" s="1" t="s">
        <v>2564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2706</v>
      </c>
      <c r="N4451" s="1" t="n">
        <v>4</v>
      </c>
      <c r="O4451" s="1" t="n">
        <v>44</v>
      </c>
      <c r="P4451" s="1" t="s">
        <v>2455</v>
      </c>
    </row>
    <row r="4452" customFormat="false" ht="15" hidden="false" customHeight="true" outlineLevel="0" collapsed="false">
      <c r="A4452" s="1" t="n">
        <v>2</v>
      </c>
      <c r="B4452" s="75" t="n">
        <v>46224</v>
      </c>
      <c r="C4452" s="1" t="n">
        <v>6</v>
      </c>
      <c r="D4452" s="1" t="s">
        <v>2564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2608</v>
      </c>
      <c r="N4452" s="1" t="n">
        <v>20</v>
      </c>
      <c r="O4452" s="1" t="n">
        <v>140</v>
      </c>
      <c r="P4452" s="1" t="s">
        <v>2455</v>
      </c>
    </row>
    <row r="4453" customFormat="false" ht="15" hidden="false" customHeight="true" outlineLevel="0" collapsed="false">
      <c r="A4453" s="1" t="n">
        <v>2</v>
      </c>
      <c r="B4453" s="75" t="n">
        <v>46224</v>
      </c>
      <c r="C4453" s="1" t="n">
        <v>6</v>
      </c>
      <c r="D4453" s="1" t="s">
        <v>2564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2557</v>
      </c>
      <c r="N4453" s="1" t="n">
        <v>50.555</v>
      </c>
      <c r="O4453" s="1" t="n">
        <v>175</v>
      </c>
      <c r="P4453" s="1" t="s">
        <v>2455</v>
      </c>
    </row>
    <row r="4454" customFormat="false" ht="15" hidden="false" customHeight="true" outlineLevel="0" collapsed="false">
      <c r="A4454" s="1" t="n">
        <v>2</v>
      </c>
      <c r="B4454" s="75" t="n">
        <v>46224</v>
      </c>
      <c r="C4454" s="1" t="n">
        <v>6</v>
      </c>
      <c r="D4454" s="1" t="s">
        <v>2564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2558</v>
      </c>
      <c r="N4454" s="1" t="n">
        <v>14</v>
      </c>
      <c r="O4454" s="1" t="n">
        <v>70</v>
      </c>
      <c r="P4454" s="1" t="s">
        <v>2455</v>
      </c>
    </row>
    <row r="4455" customFormat="false" ht="15" hidden="false" customHeight="true" outlineLevel="0" collapsed="false">
      <c r="A4455" s="1" t="n">
        <v>2</v>
      </c>
      <c r="B4455" s="75" t="n">
        <v>46224</v>
      </c>
      <c r="C4455" s="1" t="n">
        <v>6</v>
      </c>
      <c r="D4455" s="1" t="s">
        <v>2564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2560</v>
      </c>
      <c r="N4455" s="1" t="n">
        <v>20</v>
      </c>
      <c r="O4455" s="1" t="n">
        <v>125</v>
      </c>
      <c r="P4455" s="1" t="s">
        <v>2455</v>
      </c>
    </row>
    <row r="4456" customFormat="false" ht="15" hidden="false" customHeight="true" outlineLevel="0" collapsed="false">
      <c r="A4456" s="1" t="n">
        <v>2</v>
      </c>
      <c r="B4456" s="75" t="n">
        <v>46224</v>
      </c>
      <c r="C4456" s="1" t="n">
        <v>6</v>
      </c>
      <c r="D4456" s="1" t="s">
        <v>2564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2707</v>
      </c>
      <c r="N4456" s="1" t="n">
        <v>3</v>
      </c>
      <c r="O4456" s="1" t="n">
        <v>21</v>
      </c>
      <c r="P4456" s="1" t="s">
        <v>2455</v>
      </c>
    </row>
    <row r="4457" customFormat="false" ht="15" hidden="false" customHeight="true" outlineLevel="0" collapsed="false">
      <c r="A4457" s="1" t="n">
        <v>2</v>
      </c>
      <c r="B4457" s="75" t="n">
        <v>46224</v>
      </c>
      <c r="C4457" s="1" t="n">
        <v>6</v>
      </c>
      <c r="D4457" s="1" t="s">
        <v>2564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2561</v>
      </c>
      <c r="N4457" s="1" t="n">
        <v>40</v>
      </c>
      <c r="O4457" s="1" t="n">
        <v>240</v>
      </c>
      <c r="P4457" s="1" t="s">
        <v>2455</v>
      </c>
    </row>
    <row r="4458" customFormat="false" ht="15" hidden="false" customHeight="true" outlineLevel="0" collapsed="false">
      <c r="A4458" s="1" t="n">
        <v>2</v>
      </c>
      <c r="B4458" s="75" t="n">
        <v>46224</v>
      </c>
      <c r="C4458" s="1" t="n">
        <v>6</v>
      </c>
      <c r="D4458" s="1" t="s">
        <v>2564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2562</v>
      </c>
      <c r="N4458" s="1" t="n">
        <v>10</v>
      </c>
      <c r="O4458" s="1" t="n">
        <v>30</v>
      </c>
      <c r="P4458" s="1" t="s">
        <v>2455</v>
      </c>
    </row>
    <row r="4459" customFormat="false" ht="15" hidden="false" customHeight="true" outlineLevel="0" collapsed="false">
      <c r="A4459" s="1" t="n">
        <v>2</v>
      </c>
      <c r="B4459" s="75" t="n">
        <v>46224</v>
      </c>
      <c r="C4459" s="1" t="n">
        <v>6</v>
      </c>
      <c r="D4459" s="1" t="s">
        <v>2564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2550</v>
      </c>
      <c r="N4459" s="1" t="n">
        <v>20</v>
      </c>
      <c r="O4459" s="1" t="n">
        <v>55</v>
      </c>
      <c r="P4459" s="1" t="s">
        <v>2455</v>
      </c>
    </row>
    <row r="4460" customFormat="false" ht="15" hidden="false" customHeight="true" outlineLevel="0" collapsed="false">
      <c r="A4460" s="1" t="n">
        <v>2</v>
      </c>
      <c r="B4460" s="75" t="n">
        <v>46224</v>
      </c>
      <c r="C4460" s="1" t="n">
        <v>6</v>
      </c>
      <c r="D4460" s="1" t="s">
        <v>2564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2545</v>
      </c>
      <c r="N4460" s="1" t="n">
        <v>15</v>
      </c>
      <c r="O4460" s="1" t="n">
        <v>210</v>
      </c>
      <c r="P4460" s="1" t="s">
        <v>2455</v>
      </c>
    </row>
    <row r="4461" customFormat="false" ht="15" hidden="false" customHeight="true" outlineLevel="0" collapsed="false">
      <c r="A4461" s="1" t="n">
        <v>2</v>
      </c>
      <c r="B4461" s="75" t="n">
        <v>46224</v>
      </c>
      <c r="C4461" s="1" t="n">
        <v>11</v>
      </c>
      <c r="D4461" s="1" t="s">
        <v>2482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2454</v>
      </c>
      <c r="N4461" s="1" t="n">
        <v>10</v>
      </c>
      <c r="O4461" s="1" t="n">
        <v>49.9</v>
      </c>
      <c r="P4461" s="1" t="s">
        <v>2455</v>
      </c>
    </row>
    <row r="4462" customFormat="false" ht="15" hidden="false" customHeight="true" outlineLevel="0" collapsed="false">
      <c r="A4462" s="1" t="n">
        <v>2</v>
      </c>
      <c r="B4462" s="75" t="n">
        <v>46224</v>
      </c>
      <c r="C4462" s="1" t="n">
        <v>11</v>
      </c>
      <c r="D4462" s="1" t="s">
        <v>2482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2456</v>
      </c>
      <c r="N4462" s="1" t="n">
        <v>20</v>
      </c>
      <c r="O4462" s="1" t="n">
        <v>90</v>
      </c>
      <c r="P4462" s="1" t="s">
        <v>2455</v>
      </c>
    </row>
    <row r="4463" customFormat="false" ht="15" hidden="false" customHeight="true" outlineLevel="0" collapsed="false">
      <c r="A4463" s="1" t="n">
        <v>2</v>
      </c>
      <c r="B4463" s="75" t="n">
        <v>46224</v>
      </c>
      <c r="C4463" s="1" t="n">
        <v>11</v>
      </c>
      <c r="D4463" s="1" t="s">
        <v>2482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2595</v>
      </c>
      <c r="N4463" s="1" t="n">
        <v>5</v>
      </c>
      <c r="O4463" s="1" t="n">
        <v>22.5</v>
      </c>
      <c r="P4463" s="1" t="s">
        <v>2455</v>
      </c>
    </row>
    <row r="4464" customFormat="false" ht="15" hidden="false" customHeight="true" outlineLevel="0" collapsed="false">
      <c r="A4464" s="1" t="n">
        <v>2</v>
      </c>
      <c r="B4464" s="75" t="n">
        <v>46224</v>
      </c>
      <c r="C4464" s="1" t="n">
        <v>11</v>
      </c>
      <c r="D4464" s="1" t="s">
        <v>2482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2458</v>
      </c>
      <c r="N4464" s="1" t="n">
        <v>4</v>
      </c>
      <c r="O4464" s="1" t="n">
        <v>19.96</v>
      </c>
      <c r="P4464" s="1" t="s">
        <v>2455</v>
      </c>
    </row>
    <row r="4465" customFormat="false" ht="15" hidden="false" customHeight="true" outlineLevel="0" collapsed="false">
      <c r="A4465" s="1" t="n">
        <v>2</v>
      </c>
      <c r="B4465" s="75" t="n">
        <v>46224</v>
      </c>
      <c r="C4465" s="1" t="n">
        <v>11</v>
      </c>
      <c r="D4465" s="1" t="s">
        <v>2482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2596</v>
      </c>
      <c r="N4465" s="1" t="n">
        <v>3</v>
      </c>
      <c r="O4465" s="1" t="n">
        <v>18</v>
      </c>
      <c r="P4465" s="1" t="s">
        <v>2455</v>
      </c>
    </row>
    <row r="4466" customFormat="false" ht="15" hidden="false" customHeight="true" outlineLevel="0" collapsed="false">
      <c r="A4466" s="1" t="n">
        <v>2</v>
      </c>
      <c r="B4466" s="75" t="n">
        <v>46224</v>
      </c>
      <c r="C4466" s="1" t="n">
        <v>11</v>
      </c>
      <c r="D4466" s="1" t="s">
        <v>2482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2597</v>
      </c>
      <c r="N4466" s="1" t="n">
        <v>3</v>
      </c>
      <c r="O4466" s="1" t="n">
        <v>18</v>
      </c>
      <c r="P4466" s="1" t="s">
        <v>2455</v>
      </c>
    </row>
    <row r="4467" customFormat="false" ht="15" hidden="false" customHeight="true" outlineLevel="0" collapsed="false">
      <c r="A4467" s="1" t="n">
        <v>2</v>
      </c>
      <c r="B4467" s="75" t="n">
        <v>46224</v>
      </c>
      <c r="C4467" s="1" t="n">
        <v>11</v>
      </c>
      <c r="D4467" s="1" t="s">
        <v>2482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2598</v>
      </c>
      <c r="N4467" s="1" t="n">
        <v>15</v>
      </c>
      <c r="O4467" s="1" t="n">
        <v>90</v>
      </c>
      <c r="P4467" s="1" t="s">
        <v>2455</v>
      </c>
    </row>
    <row r="4468" customFormat="false" ht="15" hidden="false" customHeight="true" outlineLevel="0" collapsed="false">
      <c r="A4468" s="1" t="n">
        <v>2</v>
      </c>
      <c r="B4468" s="75" t="n">
        <v>46224</v>
      </c>
      <c r="C4468" s="1" t="n">
        <v>11</v>
      </c>
      <c r="D4468" s="1" t="s">
        <v>2482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2599</v>
      </c>
      <c r="N4468" s="1" t="n">
        <v>3</v>
      </c>
      <c r="O4468" s="1" t="n">
        <v>18</v>
      </c>
      <c r="P4468" s="1" t="s">
        <v>2455</v>
      </c>
    </row>
    <row r="4469" customFormat="false" ht="15" hidden="false" customHeight="true" outlineLevel="0" collapsed="false">
      <c r="A4469" s="1" t="n">
        <v>2</v>
      </c>
      <c r="B4469" s="75" t="n">
        <v>46224</v>
      </c>
      <c r="C4469" s="1" t="n">
        <v>11</v>
      </c>
      <c r="D4469" s="1" t="s">
        <v>2482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2600</v>
      </c>
      <c r="N4469" s="1" t="n">
        <v>5</v>
      </c>
      <c r="O4469" s="1" t="n">
        <v>35</v>
      </c>
      <c r="P4469" s="1" t="s">
        <v>2455</v>
      </c>
    </row>
    <row r="4470" customFormat="false" ht="15" hidden="false" customHeight="true" outlineLevel="0" collapsed="false">
      <c r="A4470" s="1" t="n">
        <v>2</v>
      </c>
      <c r="B4470" s="75" t="n">
        <v>46224</v>
      </c>
      <c r="C4470" s="1" t="n">
        <v>11</v>
      </c>
      <c r="D4470" s="1" t="s">
        <v>2482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2513</v>
      </c>
      <c r="N4470" s="1" t="n">
        <v>3</v>
      </c>
      <c r="O4470" s="1" t="n">
        <v>21.75</v>
      </c>
      <c r="P4470" s="1" t="s">
        <v>2455</v>
      </c>
    </row>
    <row r="4471" customFormat="false" ht="15" hidden="false" customHeight="true" outlineLevel="0" collapsed="false">
      <c r="A4471" s="1" t="n">
        <v>2</v>
      </c>
      <c r="B4471" s="75" t="n">
        <v>46224</v>
      </c>
      <c r="C4471" s="1" t="n">
        <v>11</v>
      </c>
      <c r="D4471" s="1" t="s">
        <v>2482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2514</v>
      </c>
      <c r="N4471" s="1" t="n">
        <v>4</v>
      </c>
      <c r="O4471" s="1" t="n">
        <v>22</v>
      </c>
      <c r="P4471" s="1" t="s">
        <v>2455</v>
      </c>
    </row>
    <row r="4472" customFormat="false" ht="15" hidden="false" customHeight="true" outlineLevel="0" collapsed="false">
      <c r="A4472" s="1" t="n">
        <v>2</v>
      </c>
      <c r="B4472" s="75" t="n">
        <v>46224</v>
      </c>
      <c r="C4472" s="1" t="n">
        <v>11</v>
      </c>
      <c r="D4472" s="1" t="s">
        <v>2482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2515</v>
      </c>
      <c r="N4472" s="1" t="n">
        <v>12</v>
      </c>
      <c r="O4472" s="1" t="n">
        <v>78</v>
      </c>
      <c r="P4472" s="1" t="s">
        <v>2455</v>
      </c>
    </row>
    <row r="4473" customFormat="false" ht="15" hidden="false" customHeight="true" outlineLevel="0" collapsed="false">
      <c r="A4473" s="1" t="n">
        <v>2</v>
      </c>
      <c r="B4473" s="75" t="n">
        <v>46224</v>
      </c>
      <c r="C4473" s="1" t="n">
        <v>11</v>
      </c>
      <c r="D4473" s="1" t="s">
        <v>2482</v>
      </c>
      <c r="E4473" s="1" t="n">
        <v>1328</v>
      </c>
      <c r="F4473" s="1" t="s">
        <v>95</v>
      </c>
      <c r="I4473" s="1" t="n">
        <v>4132</v>
      </c>
      <c r="J4473" s="1" t="n">
        <v>31784</v>
      </c>
      <c r="K4473" s="1" t="n">
        <v>7898588380545</v>
      </c>
      <c r="L4473" s="1" t="s">
        <v>2601</v>
      </c>
      <c r="N4473" s="1" t="n">
        <v>4</v>
      </c>
      <c r="O4473" s="1" t="n">
        <v>22</v>
      </c>
      <c r="P4473" s="1" t="s">
        <v>2455</v>
      </c>
    </row>
    <row r="4474" customFormat="false" ht="15" hidden="false" customHeight="true" outlineLevel="0" collapsed="false">
      <c r="A4474" s="1" t="n">
        <v>2</v>
      </c>
      <c r="B4474" s="75" t="n">
        <v>46224</v>
      </c>
      <c r="C4474" s="1" t="n">
        <v>11</v>
      </c>
      <c r="D4474" s="1" t="s">
        <v>2482</v>
      </c>
      <c r="E4474" s="1" t="n">
        <v>1328</v>
      </c>
      <c r="F4474" s="1" t="s">
        <v>95</v>
      </c>
      <c r="I4474" s="1" t="n">
        <v>4132</v>
      </c>
      <c r="J4474" s="1" t="n">
        <v>31782</v>
      </c>
      <c r="K4474" s="1" t="n">
        <v>7898588380132</v>
      </c>
      <c r="L4474" s="1" t="s">
        <v>2516</v>
      </c>
      <c r="N4474" s="1" t="n">
        <v>3</v>
      </c>
      <c r="O4474" s="1" t="n">
        <v>16.5</v>
      </c>
      <c r="P4474" s="1" t="s">
        <v>2455</v>
      </c>
    </row>
    <row r="4475" customFormat="false" ht="15" hidden="false" customHeight="true" outlineLevel="0" collapsed="false">
      <c r="A4475" s="1" t="n">
        <v>2</v>
      </c>
      <c r="B4475" s="75" t="n">
        <v>46224</v>
      </c>
      <c r="C4475" s="1" t="n">
        <v>11</v>
      </c>
      <c r="D4475" s="1" t="s">
        <v>2482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2517</v>
      </c>
      <c r="N4475" s="1" t="n">
        <v>4</v>
      </c>
      <c r="O4475" s="1" t="n">
        <v>22</v>
      </c>
      <c r="P4475" s="1" t="s">
        <v>2455</v>
      </c>
    </row>
    <row r="4476" customFormat="false" ht="15" hidden="false" customHeight="true" outlineLevel="0" collapsed="false">
      <c r="A4476" s="1" t="n">
        <v>2</v>
      </c>
      <c r="B4476" s="75" t="n">
        <v>46224</v>
      </c>
      <c r="C4476" s="1" t="n">
        <v>11</v>
      </c>
      <c r="D4476" s="1" t="s">
        <v>2482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2518</v>
      </c>
      <c r="N4476" s="1" t="n">
        <v>2</v>
      </c>
      <c r="O4476" s="1" t="n">
        <v>16.8</v>
      </c>
      <c r="P4476" s="1" t="s">
        <v>2455</v>
      </c>
    </row>
    <row r="4477" customFormat="false" ht="15" hidden="false" customHeight="true" outlineLevel="0" collapsed="false">
      <c r="A4477" s="1" t="n">
        <v>2</v>
      </c>
      <c r="B4477" s="75" t="n">
        <v>46224</v>
      </c>
      <c r="C4477" s="1" t="n">
        <v>11</v>
      </c>
      <c r="D4477" s="1" t="s">
        <v>2482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2457</v>
      </c>
      <c r="N4477" s="1" t="n">
        <v>3</v>
      </c>
      <c r="O4477" s="1" t="n">
        <v>16.5</v>
      </c>
      <c r="P4477" s="1" t="s">
        <v>2455</v>
      </c>
    </row>
    <row r="4478" customFormat="false" ht="15" hidden="false" customHeight="true" outlineLevel="0" collapsed="false">
      <c r="A4478" s="1" t="n">
        <v>2</v>
      </c>
      <c r="B4478" s="75" t="n">
        <v>46224</v>
      </c>
      <c r="C4478" s="1" t="n">
        <v>11</v>
      </c>
      <c r="D4478" s="1" t="s">
        <v>2482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2519</v>
      </c>
      <c r="N4478" s="1" t="n">
        <v>3</v>
      </c>
      <c r="O4478" s="1" t="n">
        <v>16.5</v>
      </c>
      <c r="P4478" s="1" t="s">
        <v>2455</v>
      </c>
    </row>
    <row r="4479" customFormat="false" ht="15" hidden="false" customHeight="true" outlineLevel="0" collapsed="false">
      <c r="A4479" s="1" t="n">
        <v>2</v>
      </c>
      <c r="B4479" s="75" t="n">
        <v>46224</v>
      </c>
      <c r="C4479" s="1" t="n">
        <v>11</v>
      </c>
      <c r="D4479" s="1" t="s">
        <v>2482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2476</v>
      </c>
      <c r="N4479" s="1" t="n">
        <v>5</v>
      </c>
      <c r="O4479" s="1" t="n">
        <v>7.5</v>
      </c>
      <c r="P4479" s="1" t="s">
        <v>2455</v>
      </c>
    </row>
    <row r="4480" customFormat="false" ht="15" hidden="false" customHeight="true" outlineLevel="0" collapsed="false">
      <c r="A4480" s="1" t="n">
        <v>2</v>
      </c>
      <c r="B4480" s="75" t="n">
        <v>46224</v>
      </c>
      <c r="C4480" s="1" t="n">
        <v>11</v>
      </c>
      <c r="D4480" s="1" t="s">
        <v>2482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2477</v>
      </c>
      <c r="N4480" s="1" t="n">
        <v>5</v>
      </c>
      <c r="O4480" s="1" t="n">
        <v>17.5</v>
      </c>
      <c r="P4480" s="1" t="s">
        <v>2455</v>
      </c>
    </row>
    <row r="4481" customFormat="false" ht="15" hidden="false" customHeight="true" outlineLevel="0" collapsed="false">
      <c r="A4481" s="1" t="n">
        <v>2</v>
      </c>
      <c r="B4481" s="75" t="n">
        <v>46224</v>
      </c>
      <c r="C4481" s="1" t="n">
        <v>11</v>
      </c>
      <c r="D4481" s="1" t="s">
        <v>2482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2478</v>
      </c>
      <c r="N4481" s="1" t="n">
        <v>70</v>
      </c>
      <c r="O4481" s="1" t="n">
        <v>126</v>
      </c>
      <c r="P4481" s="1" t="s">
        <v>2455</v>
      </c>
    </row>
    <row r="4482" customFormat="false" ht="15" hidden="false" customHeight="true" outlineLevel="0" collapsed="false">
      <c r="A4482" s="1" t="n">
        <v>2</v>
      </c>
      <c r="B4482" s="75" t="n">
        <v>46224</v>
      </c>
      <c r="C4482" s="1" t="n">
        <v>39</v>
      </c>
      <c r="D4482" s="1" t="s">
        <v>3309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4567</v>
      </c>
      <c r="N4482" s="1" t="n">
        <v>2</v>
      </c>
      <c r="O4482" s="1" t="n">
        <v>800</v>
      </c>
      <c r="P4482" s="1" t="s">
        <v>2455</v>
      </c>
    </row>
    <row r="4483" customFormat="false" ht="15" hidden="false" customHeight="true" outlineLevel="0" collapsed="false">
      <c r="A4483" s="1" t="n">
        <v>2</v>
      </c>
      <c r="B4483" s="75" t="n">
        <v>46225</v>
      </c>
      <c r="C4483" s="1" t="n">
        <v>6</v>
      </c>
      <c r="D4483" s="1" t="s">
        <v>2564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2545</v>
      </c>
      <c r="N4483" s="1" t="n">
        <v>15</v>
      </c>
      <c r="O4483" s="1" t="n">
        <v>210</v>
      </c>
      <c r="P4483" s="1" t="s">
        <v>2455</v>
      </c>
    </row>
    <row r="4484" customFormat="false" ht="15" hidden="false" customHeight="true" outlineLevel="0" collapsed="false">
      <c r="A4484" s="1" t="n">
        <v>2</v>
      </c>
      <c r="B4484" s="75" t="n">
        <v>46225</v>
      </c>
      <c r="C4484" s="1" t="n">
        <v>11</v>
      </c>
      <c r="D4484" s="1" t="s">
        <v>2482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2520</v>
      </c>
      <c r="N4484" s="1" t="n">
        <v>10</v>
      </c>
      <c r="O4484" s="1" t="n">
        <v>120</v>
      </c>
      <c r="P4484" s="1" t="s">
        <v>2455</v>
      </c>
    </row>
    <row r="4485" customFormat="false" ht="15" hidden="false" customHeight="true" outlineLevel="0" collapsed="false">
      <c r="A4485" s="1" t="n">
        <v>2</v>
      </c>
      <c r="B4485" s="75" t="n">
        <v>46225</v>
      </c>
      <c r="C4485" s="1" t="n">
        <v>11</v>
      </c>
      <c r="D4485" s="1" t="s">
        <v>2482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3621</v>
      </c>
      <c r="N4485" s="1" t="n">
        <v>100</v>
      </c>
      <c r="O4485" s="1" t="n">
        <v>1040</v>
      </c>
      <c r="P4485" s="1" t="s">
        <v>2455</v>
      </c>
    </row>
    <row r="4486" customFormat="false" ht="15" hidden="false" customHeight="true" outlineLevel="0" collapsed="false">
      <c r="A4486" s="1" t="n">
        <v>2</v>
      </c>
      <c r="B4486" s="75" t="n">
        <v>46225</v>
      </c>
      <c r="C4486" s="1" t="n">
        <v>11</v>
      </c>
      <c r="D4486" s="1" t="s">
        <v>2482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4568</v>
      </c>
      <c r="N4486" s="1" t="n">
        <v>10</v>
      </c>
      <c r="O4486" s="1" t="n">
        <v>34.4</v>
      </c>
      <c r="P4486" s="1" t="s">
        <v>2455</v>
      </c>
    </row>
    <row r="4487" customFormat="false" ht="15" hidden="false" customHeight="true" outlineLevel="0" collapsed="false">
      <c r="A4487" s="1" t="n">
        <v>2</v>
      </c>
      <c r="B4487" s="75" t="n">
        <v>46225</v>
      </c>
      <c r="C4487" s="1" t="n">
        <v>11</v>
      </c>
      <c r="D4487" s="1" t="s">
        <v>2482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4569</v>
      </c>
      <c r="N4487" s="1" t="n">
        <v>10</v>
      </c>
      <c r="O4487" s="1" t="n">
        <v>34.4</v>
      </c>
      <c r="P4487" s="1" t="s">
        <v>2455</v>
      </c>
    </row>
    <row r="4488" customFormat="false" ht="15" hidden="false" customHeight="true" outlineLevel="0" collapsed="false">
      <c r="A4488" s="1" t="n">
        <v>2</v>
      </c>
      <c r="B4488" s="75" t="n">
        <v>46225</v>
      </c>
      <c r="C4488" s="1" t="n">
        <v>11</v>
      </c>
      <c r="D4488" s="1" t="s">
        <v>2482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4570</v>
      </c>
      <c r="N4488" s="1" t="n">
        <v>27</v>
      </c>
      <c r="O4488" s="1" t="n">
        <v>259.74</v>
      </c>
      <c r="P4488" s="1" t="s">
        <v>2455</v>
      </c>
    </row>
    <row r="4489" customFormat="false" ht="15" hidden="false" customHeight="true" outlineLevel="0" collapsed="false">
      <c r="A4489" s="1" t="n">
        <v>2</v>
      </c>
      <c r="B4489" s="75" t="n">
        <v>46225</v>
      </c>
      <c r="C4489" s="1" t="n">
        <v>11</v>
      </c>
      <c r="D4489" s="1" t="s">
        <v>2482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2619</v>
      </c>
      <c r="N4489" s="1" t="n">
        <v>9</v>
      </c>
      <c r="O4489" s="1" t="n">
        <v>55</v>
      </c>
      <c r="P4489" s="1" t="s">
        <v>2455</v>
      </c>
    </row>
    <row r="4490" customFormat="false" ht="15" hidden="false" customHeight="true" outlineLevel="0" collapsed="false">
      <c r="A4490" s="1" t="n">
        <v>2</v>
      </c>
      <c r="B4490" s="75" t="n">
        <v>46225</v>
      </c>
      <c r="C4490" s="1" t="n">
        <v>11</v>
      </c>
      <c r="D4490" s="1" t="s">
        <v>2482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2620</v>
      </c>
      <c r="N4490" s="1" t="n">
        <v>9</v>
      </c>
      <c r="O4490" s="1" t="n">
        <v>80</v>
      </c>
      <c r="P4490" s="1" t="s">
        <v>2455</v>
      </c>
    </row>
    <row r="4491" customFormat="false" ht="15" hidden="false" customHeight="true" outlineLevel="0" collapsed="false">
      <c r="A4491" s="1" t="n">
        <v>2</v>
      </c>
      <c r="B4491" s="75" t="n">
        <v>46225</v>
      </c>
      <c r="C4491" s="1" t="n">
        <v>11</v>
      </c>
      <c r="D4491" s="1" t="s">
        <v>2482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2621</v>
      </c>
      <c r="N4491" s="1" t="n">
        <v>30</v>
      </c>
      <c r="O4491" s="1" t="n">
        <v>57</v>
      </c>
      <c r="P4491" s="1" t="s">
        <v>2455</v>
      </c>
    </row>
    <row r="4492" customFormat="false" ht="15" hidden="false" customHeight="true" outlineLevel="0" collapsed="false">
      <c r="A4492" s="1" t="n">
        <v>2</v>
      </c>
      <c r="B4492" s="75" t="n">
        <v>46225</v>
      </c>
      <c r="C4492" s="1" t="n">
        <v>11</v>
      </c>
      <c r="D4492" s="1" t="s">
        <v>2482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2624</v>
      </c>
      <c r="N4492" s="1" t="n">
        <v>9</v>
      </c>
      <c r="O4492" s="1" t="n">
        <v>70.65</v>
      </c>
      <c r="P4492" s="1" t="s">
        <v>2455</v>
      </c>
    </row>
    <row r="4493" customFormat="false" ht="15" hidden="false" customHeight="true" outlineLevel="0" collapsed="false">
      <c r="A4493" s="1" t="n">
        <v>2</v>
      </c>
      <c r="B4493" s="75" t="n">
        <v>46225</v>
      </c>
      <c r="C4493" s="1" t="n">
        <v>11</v>
      </c>
      <c r="D4493" s="1" t="s">
        <v>2482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2625</v>
      </c>
      <c r="N4493" s="1" t="n">
        <v>20</v>
      </c>
      <c r="O4493" s="1" t="n">
        <v>66</v>
      </c>
      <c r="P4493" s="1" t="s">
        <v>2455</v>
      </c>
    </row>
    <row r="4494" customFormat="false" ht="15" hidden="false" customHeight="true" outlineLevel="0" collapsed="false">
      <c r="A4494" s="1" t="n">
        <v>2</v>
      </c>
      <c r="B4494" s="75" t="n">
        <v>46225</v>
      </c>
      <c r="C4494" s="1" t="n">
        <v>11</v>
      </c>
      <c r="D4494" s="1" t="s">
        <v>2482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2633</v>
      </c>
      <c r="N4494" s="1" t="n">
        <v>20</v>
      </c>
      <c r="O4494" s="1" t="n">
        <v>81</v>
      </c>
      <c r="P4494" s="1" t="s">
        <v>2455</v>
      </c>
    </row>
    <row r="4495" customFormat="false" ht="15" hidden="false" customHeight="true" outlineLevel="0" collapsed="false">
      <c r="A4495" s="1" t="n">
        <v>2</v>
      </c>
      <c r="B4495" s="75" t="n">
        <v>46225</v>
      </c>
      <c r="C4495" s="1" t="n">
        <v>11</v>
      </c>
      <c r="D4495" s="1" t="s">
        <v>2482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2727</v>
      </c>
      <c r="N4495" s="1" t="n">
        <v>40</v>
      </c>
      <c r="O4495" s="1" t="n">
        <v>580</v>
      </c>
      <c r="P4495" s="1" t="s">
        <v>2455</v>
      </c>
    </row>
    <row r="4496" customFormat="false" ht="15" hidden="false" customHeight="true" outlineLevel="0" collapsed="false">
      <c r="A4496" s="1" t="n">
        <v>2</v>
      </c>
      <c r="B4496" s="75" t="n">
        <v>46225</v>
      </c>
      <c r="C4496" s="1" t="n">
        <v>11</v>
      </c>
      <c r="D4496" s="1" t="s">
        <v>2482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3406</v>
      </c>
      <c r="N4496" s="1" t="n">
        <v>125</v>
      </c>
      <c r="O4496" s="1" t="n">
        <v>2498.75</v>
      </c>
      <c r="P4496" s="1" t="s">
        <v>2455</v>
      </c>
    </row>
    <row r="4497" customFormat="false" ht="15" hidden="false" customHeight="true" outlineLevel="0" collapsed="false">
      <c r="A4497" s="1" t="n">
        <v>2</v>
      </c>
      <c r="B4497" s="75" t="n">
        <v>46225</v>
      </c>
      <c r="C4497" s="1" t="n">
        <v>11</v>
      </c>
      <c r="D4497" s="1" t="s">
        <v>2482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2649</v>
      </c>
      <c r="N4497" s="1" t="n">
        <v>40</v>
      </c>
      <c r="O4497" s="1" t="n">
        <v>279.6</v>
      </c>
      <c r="P4497" s="1" t="s">
        <v>2455</v>
      </c>
    </row>
    <row r="4498" customFormat="false" ht="15" hidden="false" customHeight="true" outlineLevel="0" collapsed="false">
      <c r="A4498" s="1" t="n">
        <v>2</v>
      </c>
      <c r="B4498" s="75" t="n">
        <v>46225</v>
      </c>
      <c r="C4498" s="1" t="n">
        <v>11</v>
      </c>
      <c r="D4498" s="1" t="s">
        <v>2482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3407</v>
      </c>
      <c r="N4498" s="1" t="n">
        <v>15</v>
      </c>
      <c r="O4498" s="1" t="n">
        <v>134.85</v>
      </c>
      <c r="P4498" s="1" t="s">
        <v>2455</v>
      </c>
    </row>
    <row r="4499" customFormat="false" ht="15" hidden="false" customHeight="true" outlineLevel="0" collapsed="false">
      <c r="A4499" s="1" t="n">
        <v>2</v>
      </c>
      <c r="B4499" s="75" t="n">
        <v>46225</v>
      </c>
      <c r="C4499" s="1" t="n">
        <v>11</v>
      </c>
      <c r="D4499" s="1" t="s">
        <v>2482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2665</v>
      </c>
      <c r="N4499" s="1" t="n">
        <v>18</v>
      </c>
      <c r="O4499" s="1" t="n">
        <v>101.83</v>
      </c>
      <c r="P4499" s="1" t="s">
        <v>2455</v>
      </c>
    </row>
    <row r="4500" customFormat="false" ht="15" hidden="false" customHeight="true" outlineLevel="0" collapsed="false">
      <c r="A4500" s="1" t="n">
        <v>2</v>
      </c>
      <c r="B4500" s="75" t="n">
        <v>46225</v>
      </c>
      <c r="C4500" s="1" t="n">
        <v>11</v>
      </c>
      <c r="D4500" s="1" t="s">
        <v>2482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2666</v>
      </c>
      <c r="N4500" s="1" t="n">
        <v>12</v>
      </c>
      <c r="O4500" s="1" t="n">
        <v>67.89</v>
      </c>
      <c r="P4500" s="1" t="s">
        <v>2455</v>
      </c>
    </row>
    <row r="4501" customFormat="false" ht="15" hidden="false" customHeight="true" outlineLevel="0" collapsed="false">
      <c r="A4501" s="1" t="n">
        <v>2</v>
      </c>
      <c r="B4501" s="75" t="n">
        <v>46225</v>
      </c>
      <c r="C4501" s="1" t="n">
        <v>11</v>
      </c>
      <c r="D4501" s="1" t="s">
        <v>2482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3452</v>
      </c>
      <c r="N4501" s="1" t="n">
        <v>12</v>
      </c>
      <c r="O4501" s="1" t="n">
        <v>33.7</v>
      </c>
      <c r="P4501" s="1" t="s">
        <v>2455</v>
      </c>
    </row>
    <row r="4502" customFormat="false" ht="15" hidden="false" customHeight="true" outlineLevel="0" collapsed="false">
      <c r="A4502" s="1" t="n">
        <v>2</v>
      </c>
      <c r="B4502" s="75" t="n">
        <v>46225</v>
      </c>
      <c r="C4502" s="1" t="n">
        <v>11</v>
      </c>
      <c r="D4502" s="1" t="s">
        <v>2482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3665</v>
      </c>
      <c r="N4502" s="1" t="n">
        <v>45</v>
      </c>
      <c r="O4502" s="1" t="n">
        <v>184.5</v>
      </c>
      <c r="P4502" s="1" t="s">
        <v>2455</v>
      </c>
    </row>
    <row r="4503" customFormat="false" ht="15" hidden="false" customHeight="true" outlineLevel="0" collapsed="false">
      <c r="A4503" s="1" t="n">
        <v>2</v>
      </c>
      <c r="B4503" s="75" t="n">
        <v>46225</v>
      </c>
      <c r="C4503" s="1" t="n">
        <v>11</v>
      </c>
      <c r="D4503" s="1" t="s">
        <v>2482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3887</v>
      </c>
      <c r="N4503" s="1" t="n">
        <v>27</v>
      </c>
      <c r="O4503" s="1" t="n">
        <v>67.5</v>
      </c>
      <c r="P4503" s="1" t="s">
        <v>2455</v>
      </c>
    </row>
    <row r="4504" customFormat="false" ht="15" hidden="false" customHeight="true" outlineLevel="0" collapsed="false">
      <c r="A4504" s="1" t="n">
        <v>2</v>
      </c>
      <c r="B4504" s="75" t="n">
        <v>46225</v>
      </c>
      <c r="C4504" s="1" t="n">
        <v>11</v>
      </c>
      <c r="D4504" s="1" t="s">
        <v>2482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2730</v>
      </c>
      <c r="N4504" s="1" t="n">
        <v>60</v>
      </c>
      <c r="O4504" s="1" t="n">
        <v>54</v>
      </c>
      <c r="P4504" s="1" t="s">
        <v>2455</v>
      </c>
    </row>
    <row r="4505" customFormat="false" ht="15" hidden="false" customHeight="true" outlineLevel="0" collapsed="false">
      <c r="A4505" s="1" t="n">
        <v>2</v>
      </c>
      <c r="B4505" s="75" t="n">
        <v>46225</v>
      </c>
      <c r="C4505" s="1" t="n">
        <v>11</v>
      </c>
      <c r="D4505" s="1" t="s">
        <v>2482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3667</v>
      </c>
      <c r="N4505" s="1" t="n">
        <v>45</v>
      </c>
      <c r="O4505" s="1" t="n">
        <v>184.5</v>
      </c>
      <c r="P4505" s="1" t="s">
        <v>2455</v>
      </c>
    </row>
    <row r="4506" customFormat="false" ht="15" hidden="false" customHeight="true" outlineLevel="0" collapsed="false">
      <c r="A4506" s="1" t="n">
        <v>2</v>
      </c>
      <c r="B4506" s="75" t="n">
        <v>46225</v>
      </c>
      <c r="C4506" s="1" t="n">
        <v>11</v>
      </c>
      <c r="D4506" s="1" t="s">
        <v>2482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2731</v>
      </c>
      <c r="N4506" s="1" t="n">
        <v>36</v>
      </c>
      <c r="O4506" s="1" t="n">
        <v>46.8</v>
      </c>
      <c r="P4506" s="1" t="s">
        <v>2455</v>
      </c>
    </row>
    <row r="4507" customFormat="false" ht="15" hidden="false" customHeight="true" outlineLevel="0" collapsed="false">
      <c r="A4507" s="1" t="n">
        <v>2</v>
      </c>
      <c r="B4507" s="75" t="n">
        <v>46225</v>
      </c>
      <c r="C4507" s="1" t="n">
        <v>11</v>
      </c>
      <c r="D4507" s="1" t="s">
        <v>2482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4571</v>
      </c>
      <c r="N4507" s="1" t="n">
        <v>12</v>
      </c>
      <c r="O4507" s="1" t="n">
        <v>79.2</v>
      </c>
      <c r="P4507" s="1" t="s">
        <v>2455</v>
      </c>
    </row>
    <row r="4508" customFormat="false" ht="15" hidden="false" customHeight="true" outlineLevel="0" collapsed="false">
      <c r="A4508" s="1" t="n">
        <v>2</v>
      </c>
      <c r="B4508" s="75" t="n">
        <v>46225</v>
      </c>
      <c r="C4508" s="1" t="n">
        <v>11</v>
      </c>
      <c r="D4508" s="1" t="s">
        <v>2482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2733</v>
      </c>
      <c r="N4508" s="1" t="n">
        <v>27</v>
      </c>
      <c r="O4508" s="1" t="n">
        <v>81</v>
      </c>
      <c r="P4508" s="1" t="s">
        <v>2455</v>
      </c>
    </row>
    <row r="4509" customFormat="false" ht="15" hidden="false" customHeight="true" outlineLevel="0" collapsed="false">
      <c r="A4509" s="1" t="n">
        <v>2</v>
      </c>
      <c r="B4509" s="75" t="n">
        <v>46225</v>
      </c>
      <c r="C4509" s="1" t="n">
        <v>11</v>
      </c>
      <c r="D4509" s="1" t="s">
        <v>2482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4572</v>
      </c>
      <c r="N4509" s="1" t="n">
        <v>60</v>
      </c>
      <c r="O4509" s="1" t="n">
        <v>66</v>
      </c>
      <c r="P4509" s="1" t="s">
        <v>2455</v>
      </c>
    </row>
    <row r="4510" customFormat="false" ht="15" hidden="false" customHeight="true" outlineLevel="0" collapsed="false">
      <c r="A4510" s="1" t="n">
        <v>2</v>
      </c>
      <c r="B4510" s="75" t="n">
        <v>46225</v>
      </c>
      <c r="C4510" s="1" t="n">
        <v>11</v>
      </c>
      <c r="D4510" s="1" t="s">
        <v>2482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2735</v>
      </c>
      <c r="N4510" s="1" t="n">
        <v>6</v>
      </c>
      <c r="O4510" s="1" t="n">
        <v>40.8</v>
      </c>
      <c r="P4510" s="1" t="s">
        <v>2455</v>
      </c>
    </row>
    <row r="4511" customFormat="false" ht="15" hidden="false" customHeight="true" outlineLevel="0" collapsed="false">
      <c r="A4511" s="1" t="n">
        <v>2</v>
      </c>
      <c r="B4511" s="75" t="n">
        <v>46225</v>
      </c>
      <c r="C4511" s="1" t="n">
        <v>11</v>
      </c>
      <c r="D4511" s="1" t="s">
        <v>2482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4573</v>
      </c>
      <c r="N4511" s="1" t="n">
        <v>60</v>
      </c>
      <c r="O4511" s="1" t="n">
        <v>66</v>
      </c>
      <c r="P4511" s="1" t="s">
        <v>2455</v>
      </c>
    </row>
    <row r="4512" customFormat="false" ht="15" hidden="false" customHeight="true" outlineLevel="0" collapsed="false">
      <c r="A4512" s="1" t="n">
        <v>2</v>
      </c>
      <c r="B4512" s="75" t="n">
        <v>46225</v>
      </c>
      <c r="C4512" s="1" t="n">
        <v>11</v>
      </c>
      <c r="D4512" s="1" t="s">
        <v>2482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3669</v>
      </c>
      <c r="N4512" s="1" t="n">
        <v>18</v>
      </c>
      <c r="O4512" s="1" t="n">
        <v>43.2</v>
      </c>
      <c r="P4512" s="1" t="s">
        <v>2455</v>
      </c>
    </row>
    <row r="4513" customFormat="false" ht="15" hidden="false" customHeight="true" outlineLevel="0" collapsed="false">
      <c r="A4513" s="1" t="n">
        <v>2</v>
      </c>
      <c r="B4513" s="75" t="n">
        <v>46225</v>
      </c>
      <c r="C4513" s="1" t="n">
        <v>11</v>
      </c>
      <c r="D4513" s="1" t="s">
        <v>2482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3671</v>
      </c>
      <c r="N4513" s="1" t="n">
        <v>27</v>
      </c>
      <c r="O4513" s="1" t="n">
        <v>121.5</v>
      </c>
      <c r="P4513" s="1" t="s">
        <v>2455</v>
      </c>
    </row>
    <row r="4514" customFormat="false" ht="15" hidden="false" customHeight="true" outlineLevel="0" collapsed="false">
      <c r="A4514" s="1" t="n">
        <v>2</v>
      </c>
      <c r="B4514" s="75" t="n">
        <v>46225</v>
      </c>
      <c r="C4514" s="1" t="n">
        <v>11</v>
      </c>
      <c r="D4514" s="1" t="s">
        <v>2482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4574</v>
      </c>
      <c r="N4514" s="1" t="n">
        <v>27</v>
      </c>
      <c r="O4514" s="1" t="n">
        <v>121.5</v>
      </c>
      <c r="P4514" s="1" t="s">
        <v>2455</v>
      </c>
    </row>
    <row r="4515" customFormat="false" ht="15" hidden="false" customHeight="true" outlineLevel="0" collapsed="false">
      <c r="A4515" s="1" t="n">
        <v>2</v>
      </c>
      <c r="B4515" s="75" t="n">
        <v>46225</v>
      </c>
      <c r="C4515" s="1" t="n">
        <v>11</v>
      </c>
      <c r="D4515" s="1" t="s">
        <v>2482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2738</v>
      </c>
      <c r="N4515" s="1" t="n">
        <v>45</v>
      </c>
      <c r="O4515" s="1" t="n">
        <v>135</v>
      </c>
      <c r="P4515" s="1" t="s">
        <v>2455</v>
      </c>
    </row>
    <row r="4516" customFormat="false" ht="15" hidden="false" customHeight="true" outlineLevel="0" collapsed="false">
      <c r="A4516" s="1" t="n">
        <v>2</v>
      </c>
      <c r="B4516" s="75" t="n">
        <v>46225</v>
      </c>
      <c r="C4516" s="1" t="n">
        <v>11</v>
      </c>
      <c r="D4516" s="1" t="s">
        <v>2482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2739</v>
      </c>
      <c r="N4516" s="1" t="n">
        <v>36</v>
      </c>
      <c r="O4516" s="1" t="n">
        <v>147.6</v>
      </c>
      <c r="P4516" s="1" t="s">
        <v>2455</v>
      </c>
    </row>
    <row r="4517" customFormat="false" ht="15" hidden="false" customHeight="true" outlineLevel="0" collapsed="false">
      <c r="A4517" s="1" t="n">
        <v>2</v>
      </c>
      <c r="B4517" s="75" t="n">
        <v>46225</v>
      </c>
      <c r="C4517" s="1" t="n">
        <v>11</v>
      </c>
      <c r="D4517" s="1" t="s">
        <v>2482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3890</v>
      </c>
      <c r="N4517" s="1" t="n">
        <v>36</v>
      </c>
      <c r="O4517" s="1" t="n">
        <v>39.6</v>
      </c>
      <c r="P4517" s="1" t="s">
        <v>2455</v>
      </c>
    </row>
    <row r="4518" customFormat="false" ht="15" hidden="false" customHeight="true" outlineLevel="0" collapsed="false">
      <c r="A4518" s="1" t="n">
        <v>2</v>
      </c>
      <c r="B4518" s="75" t="n">
        <v>46225</v>
      </c>
      <c r="C4518" s="1" t="n">
        <v>11</v>
      </c>
      <c r="D4518" s="1" t="s">
        <v>2482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2740</v>
      </c>
      <c r="N4518" s="1" t="n">
        <v>27</v>
      </c>
      <c r="O4518" s="1" t="n">
        <v>64.8</v>
      </c>
      <c r="P4518" s="1" t="s">
        <v>2455</v>
      </c>
    </row>
    <row r="4519" customFormat="false" ht="15" hidden="false" customHeight="true" outlineLevel="0" collapsed="false">
      <c r="A4519" s="1" t="n">
        <v>2</v>
      </c>
      <c r="B4519" s="75" t="n">
        <v>46225</v>
      </c>
      <c r="C4519" s="1" t="n">
        <v>11</v>
      </c>
      <c r="D4519" s="1" t="s">
        <v>2482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2741</v>
      </c>
      <c r="N4519" s="1" t="n">
        <v>60</v>
      </c>
      <c r="O4519" s="1" t="n">
        <v>48</v>
      </c>
      <c r="P4519" s="1" t="s">
        <v>2455</v>
      </c>
    </row>
    <row r="4520" customFormat="false" ht="15" hidden="false" customHeight="true" outlineLevel="0" collapsed="false">
      <c r="A4520" s="1" t="n">
        <v>2</v>
      </c>
      <c r="B4520" s="75" t="n">
        <v>46225</v>
      </c>
      <c r="C4520" s="1" t="n">
        <v>11</v>
      </c>
      <c r="D4520" s="1" t="s">
        <v>2482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2742</v>
      </c>
      <c r="N4520" s="1" t="n">
        <v>5</v>
      </c>
      <c r="O4520" s="1" t="n">
        <v>40</v>
      </c>
      <c r="P4520" s="1" t="s">
        <v>2455</v>
      </c>
    </row>
    <row r="4521" customFormat="false" ht="15" hidden="false" customHeight="true" outlineLevel="0" collapsed="false">
      <c r="A4521" s="1" t="n">
        <v>2</v>
      </c>
      <c r="B4521" s="75" t="n">
        <v>46225</v>
      </c>
      <c r="C4521" s="1" t="n">
        <v>11</v>
      </c>
      <c r="D4521" s="1" t="s">
        <v>2482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4575</v>
      </c>
      <c r="N4521" s="1" t="n">
        <v>24</v>
      </c>
      <c r="O4521" s="1" t="n">
        <v>26</v>
      </c>
      <c r="P4521" s="1" t="s">
        <v>2455</v>
      </c>
    </row>
    <row r="4522" customFormat="false" ht="15" hidden="false" customHeight="true" outlineLevel="0" collapsed="false">
      <c r="A4522" s="1" t="n">
        <v>2</v>
      </c>
      <c r="B4522" s="75" t="n">
        <v>46225</v>
      </c>
      <c r="C4522" s="1" t="n">
        <v>11</v>
      </c>
      <c r="D4522" s="1" t="s">
        <v>2482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4576</v>
      </c>
      <c r="N4522" s="1" t="n">
        <v>45</v>
      </c>
      <c r="O4522" s="1" t="n">
        <v>39.6</v>
      </c>
      <c r="P4522" s="1" t="s">
        <v>2455</v>
      </c>
    </row>
    <row r="4523" customFormat="false" ht="15" hidden="false" customHeight="true" outlineLevel="0" collapsed="false">
      <c r="A4523" s="1" t="n">
        <v>2</v>
      </c>
      <c r="B4523" s="75" t="n">
        <v>46225</v>
      </c>
      <c r="C4523" s="1" t="n">
        <v>11</v>
      </c>
      <c r="D4523" s="1" t="s">
        <v>2482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2743</v>
      </c>
      <c r="N4523" s="1" t="n">
        <v>6</v>
      </c>
      <c r="O4523" s="1" t="n">
        <v>40.8</v>
      </c>
      <c r="P4523" s="1" t="s">
        <v>2455</v>
      </c>
    </row>
    <row r="4524" customFormat="false" ht="15" hidden="false" customHeight="true" outlineLevel="0" collapsed="false">
      <c r="A4524" s="1" t="n">
        <v>2</v>
      </c>
      <c r="B4524" s="75" t="n">
        <v>46225</v>
      </c>
      <c r="C4524" s="1" t="n">
        <v>11</v>
      </c>
      <c r="D4524" s="1" t="s">
        <v>2482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2745</v>
      </c>
      <c r="N4524" s="1" t="n">
        <v>12</v>
      </c>
      <c r="O4524" s="1" t="n">
        <v>31.2</v>
      </c>
      <c r="P4524" s="1" t="s">
        <v>2455</v>
      </c>
    </row>
    <row r="4525" customFormat="false" ht="15" hidden="false" customHeight="true" outlineLevel="0" collapsed="false">
      <c r="A4525" s="1" t="n">
        <v>2</v>
      </c>
      <c r="B4525" s="75" t="n">
        <v>46225</v>
      </c>
      <c r="C4525" s="1" t="n">
        <v>11</v>
      </c>
      <c r="D4525" s="1" t="s">
        <v>2482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4577</v>
      </c>
      <c r="N4525" s="1" t="n">
        <v>24</v>
      </c>
      <c r="O4525" s="1" t="n">
        <v>26</v>
      </c>
      <c r="P4525" s="1" t="s">
        <v>2455</v>
      </c>
    </row>
    <row r="4526" customFormat="false" ht="15" hidden="false" customHeight="true" outlineLevel="0" collapsed="false">
      <c r="A4526" s="1" t="n">
        <v>2</v>
      </c>
      <c r="B4526" s="75" t="n">
        <v>46225</v>
      </c>
      <c r="C4526" s="1" t="n">
        <v>11</v>
      </c>
      <c r="D4526" s="1" t="s">
        <v>2482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4578</v>
      </c>
      <c r="N4526" s="1" t="n">
        <v>24</v>
      </c>
      <c r="O4526" s="1" t="n">
        <v>26</v>
      </c>
      <c r="P4526" s="1" t="s">
        <v>2455</v>
      </c>
    </row>
    <row r="4527" customFormat="false" ht="15" hidden="false" customHeight="true" outlineLevel="0" collapsed="false">
      <c r="A4527" s="1" t="n">
        <v>2</v>
      </c>
      <c r="B4527" s="75" t="n">
        <v>46225</v>
      </c>
      <c r="C4527" s="1" t="n">
        <v>11</v>
      </c>
      <c r="D4527" s="1" t="s">
        <v>2482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3557</v>
      </c>
      <c r="N4527" s="1" t="n">
        <v>840</v>
      </c>
      <c r="O4527" s="1" t="n">
        <v>554.4</v>
      </c>
      <c r="P4527" s="1" t="s">
        <v>2455</v>
      </c>
    </row>
    <row r="4528" customFormat="false" ht="15" hidden="false" customHeight="true" outlineLevel="0" collapsed="false">
      <c r="A4528" s="1" t="n">
        <v>2</v>
      </c>
      <c r="B4528" s="75" t="n">
        <v>46225</v>
      </c>
      <c r="C4528" s="1" t="n">
        <v>11</v>
      </c>
      <c r="D4528" s="1" t="s">
        <v>2482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2592</v>
      </c>
      <c r="N4528" s="1" t="n">
        <v>60</v>
      </c>
      <c r="O4528" s="1" t="n">
        <v>381.56</v>
      </c>
      <c r="P4528" s="1" t="s">
        <v>2455</v>
      </c>
    </row>
    <row r="4529" customFormat="false" ht="15" hidden="false" customHeight="true" outlineLevel="0" collapsed="false">
      <c r="A4529" s="1" t="n">
        <v>2</v>
      </c>
      <c r="B4529" s="75" t="n">
        <v>46225</v>
      </c>
      <c r="C4529" s="1" t="n">
        <v>11</v>
      </c>
      <c r="D4529" s="1" t="s">
        <v>2482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2578</v>
      </c>
      <c r="N4529" s="1" t="n">
        <v>18</v>
      </c>
      <c r="O4529" s="1" t="n">
        <v>134.98</v>
      </c>
      <c r="P4529" s="1" t="s">
        <v>2455</v>
      </c>
    </row>
    <row r="4530" customFormat="false" ht="15" hidden="false" customHeight="true" outlineLevel="0" collapsed="false">
      <c r="A4530" s="1" t="n">
        <v>2</v>
      </c>
      <c r="B4530" s="75" t="n">
        <v>46225</v>
      </c>
      <c r="C4530" s="1" t="n">
        <v>11</v>
      </c>
      <c r="D4530" s="1" t="s">
        <v>2482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2581</v>
      </c>
      <c r="N4530" s="1" t="n">
        <v>30</v>
      </c>
      <c r="O4530" s="1" t="n">
        <v>182.84</v>
      </c>
      <c r="P4530" s="1" t="s">
        <v>2455</v>
      </c>
    </row>
    <row r="4531" customFormat="false" ht="15" hidden="false" customHeight="true" outlineLevel="0" collapsed="false">
      <c r="A4531" s="1" t="n">
        <v>2</v>
      </c>
      <c r="B4531" s="75" t="n">
        <v>46225</v>
      </c>
      <c r="C4531" s="1" t="n">
        <v>11</v>
      </c>
      <c r="D4531" s="1" t="s">
        <v>2482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2669</v>
      </c>
      <c r="N4531" s="1" t="n">
        <v>24</v>
      </c>
      <c r="O4531" s="1" t="n">
        <v>135.78</v>
      </c>
      <c r="P4531" s="1" t="s">
        <v>2455</v>
      </c>
    </row>
    <row r="4532" customFormat="false" ht="15" hidden="false" customHeight="true" outlineLevel="0" collapsed="false">
      <c r="A4532" s="1" t="n">
        <v>2</v>
      </c>
      <c r="B4532" s="75" t="n">
        <v>46225</v>
      </c>
      <c r="C4532" s="1" t="n">
        <v>11</v>
      </c>
      <c r="D4532" s="1" t="s">
        <v>2482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3269</v>
      </c>
      <c r="N4532" s="1" t="n">
        <v>6</v>
      </c>
      <c r="O4532" s="1" t="n">
        <v>11.29</v>
      </c>
      <c r="P4532" s="1" t="s">
        <v>2455</v>
      </c>
    </row>
    <row r="4533" customFormat="false" ht="15" hidden="false" customHeight="true" outlineLevel="0" collapsed="false">
      <c r="A4533" s="1" t="n">
        <v>2</v>
      </c>
      <c r="B4533" s="75" t="n">
        <v>46225</v>
      </c>
      <c r="C4533" s="1" t="n">
        <v>11</v>
      </c>
      <c r="D4533" s="1" t="s">
        <v>2482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3007</v>
      </c>
      <c r="N4533" s="1" t="n">
        <v>12</v>
      </c>
      <c r="O4533" s="1" t="n">
        <v>89.99</v>
      </c>
      <c r="P4533" s="1" t="s">
        <v>2455</v>
      </c>
    </row>
    <row r="4534" customFormat="false" ht="15" hidden="false" customHeight="true" outlineLevel="0" collapsed="false">
      <c r="A4534" s="1" t="n">
        <v>2</v>
      </c>
      <c r="B4534" s="75" t="n">
        <v>46225</v>
      </c>
      <c r="C4534" s="1" t="n">
        <v>11</v>
      </c>
      <c r="D4534" s="1" t="s">
        <v>2482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2586</v>
      </c>
      <c r="N4534" s="1" t="n">
        <v>78</v>
      </c>
      <c r="O4534" s="1" t="n">
        <v>688.09</v>
      </c>
      <c r="P4534" s="1" t="s">
        <v>2455</v>
      </c>
    </row>
    <row r="4535" customFormat="false" ht="15" hidden="false" customHeight="true" outlineLevel="0" collapsed="false">
      <c r="A4535" s="1" t="n">
        <v>2</v>
      </c>
      <c r="B4535" s="75" t="n">
        <v>46225</v>
      </c>
      <c r="C4535" s="1" t="n">
        <v>11</v>
      </c>
      <c r="D4535" s="1" t="s">
        <v>2482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2587</v>
      </c>
      <c r="N4535" s="1" t="n">
        <v>24</v>
      </c>
      <c r="O4535" s="1" t="n">
        <v>88.16</v>
      </c>
      <c r="P4535" s="1" t="s">
        <v>2455</v>
      </c>
    </row>
    <row r="4536" customFormat="false" ht="15" hidden="false" customHeight="true" outlineLevel="0" collapsed="false">
      <c r="A4536" s="1" t="n">
        <v>2</v>
      </c>
      <c r="B4536" s="75" t="n">
        <v>46225</v>
      </c>
      <c r="C4536" s="1" t="n">
        <v>39</v>
      </c>
      <c r="D4536" s="1" t="s">
        <v>3309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4579</v>
      </c>
      <c r="N4536" s="1" t="n">
        <v>16</v>
      </c>
      <c r="O4536" s="1" t="n">
        <v>240.51</v>
      </c>
      <c r="P4536" s="1" t="s">
        <v>2455</v>
      </c>
    </row>
    <row r="4537" customFormat="false" ht="15" hidden="false" customHeight="true" outlineLevel="0" collapsed="false">
      <c r="A4537" s="1" t="n">
        <v>2</v>
      </c>
      <c r="B4537" s="75" t="n">
        <v>46225</v>
      </c>
      <c r="C4537" s="1" t="n">
        <v>39</v>
      </c>
      <c r="D4537" s="1" t="s">
        <v>3309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4580</v>
      </c>
      <c r="N4537" s="1" t="n">
        <v>8</v>
      </c>
      <c r="O4537" s="1" t="n">
        <v>150.75</v>
      </c>
      <c r="P4537" s="1" t="s">
        <v>2455</v>
      </c>
    </row>
    <row r="4538" customFormat="false" ht="15" hidden="false" customHeight="true" outlineLevel="0" collapsed="false">
      <c r="A4538" s="1" t="n">
        <v>2</v>
      </c>
      <c r="B4538" s="75" t="n">
        <v>46226</v>
      </c>
      <c r="C4538" s="1" t="n">
        <v>11</v>
      </c>
      <c r="D4538" s="1" t="s">
        <v>2482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2456</v>
      </c>
      <c r="N4538" s="1" t="n">
        <v>15</v>
      </c>
      <c r="O4538" s="1" t="n">
        <v>67.5</v>
      </c>
      <c r="P4538" s="1" t="s">
        <v>2455</v>
      </c>
    </row>
    <row r="4539" customFormat="false" ht="15" hidden="false" customHeight="true" outlineLevel="0" collapsed="false">
      <c r="A4539" s="1" t="n">
        <v>2</v>
      </c>
      <c r="B4539" s="75" t="n">
        <v>46226</v>
      </c>
      <c r="C4539" s="1" t="n">
        <v>11</v>
      </c>
      <c r="D4539" s="1" t="s">
        <v>2482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2457</v>
      </c>
      <c r="N4539" s="1" t="n">
        <v>15</v>
      </c>
      <c r="O4539" s="1" t="n">
        <v>74.85</v>
      </c>
      <c r="P4539" s="1" t="s">
        <v>2455</v>
      </c>
    </row>
    <row r="4540" customFormat="false" ht="15" hidden="false" customHeight="true" outlineLevel="0" collapsed="false">
      <c r="A4540" s="1" t="n">
        <v>2</v>
      </c>
      <c r="B4540" s="75" t="n">
        <v>46226</v>
      </c>
      <c r="C4540" s="1" t="n">
        <v>11</v>
      </c>
      <c r="D4540" s="1" t="s">
        <v>2482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2956</v>
      </c>
      <c r="N4540" s="1" t="n">
        <v>5</v>
      </c>
      <c r="O4540" s="1" t="n">
        <v>22.5</v>
      </c>
      <c r="P4540" s="1" t="s">
        <v>2455</v>
      </c>
    </row>
    <row r="4541" customFormat="false" ht="15" hidden="false" customHeight="true" outlineLevel="0" collapsed="false">
      <c r="A4541" s="1" t="n">
        <v>2</v>
      </c>
      <c r="B4541" s="75" t="n">
        <v>46226</v>
      </c>
      <c r="C4541" s="1" t="n">
        <v>11</v>
      </c>
      <c r="D4541" s="1" t="s">
        <v>2482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2595</v>
      </c>
      <c r="N4541" s="1" t="n">
        <v>5</v>
      </c>
      <c r="O4541" s="1" t="n">
        <v>22.5</v>
      </c>
      <c r="P4541" s="1" t="s">
        <v>2455</v>
      </c>
    </row>
    <row r="4542" customFormat="false" ht="15" hidden="false" customHeight="true" outlineLevel="0" collapsed="false">
      <c r="A4542" s="1" t="n">
        <v>2</v>
      </c>
      <c r="B4542" s="75" t="n">
        <v>46226</v>
      </c>
      <c r="C4542" s="1" t="n">
        <v>11</v>
      </c>
      <c r="D4542" s="1" t="s">
        <v>2482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2458</v>
      </c>
      <c r="N4542" s="1" t="n">
        <v>12</v>
      </c>
      <c r="O4542" s="1" t="n">
        <v>59.88</v>
      </c>
      <c r="P4542" s="1" t="s">
        <v>2455</v>
      </c>
    </row>
    <row r="4543" customFormat="false" ht="15" hidden="false" customHeight="true" outlineLevel="0" collapsed="false">
      <c r="A4543" s="1" t="n">
        <v>2</v>
      </c>
      <c r="B4543" s="75" t="n">
        <v>46226</v>
      </c>
      <c r="C4543" s="1" t="n">
        <v>11</v>
      </c>
      <c r="D4543" s="1" t="s">
        <v>2482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4581</v>
      </c>
      <c r="N4543" s="1" t="n">
        <v>6</v>
      </c>
      <c r="O4543" s="1" t="n">
        <v>44.22</v>
      </c>
      <c r="P4543" s="1" t="s">
        <v>2455</v>
      </c>
    </row>
    <row r="4544" customFormat="false" ht="15" hidden="false" customHeight="true" outlineLevel="0" collapsed="false">
      <c r="A4544" s="1" t="n">
        <v>2</v>
      </c>
      <c r="B4544" s="75" t="n">
        <v>46226</v>
      </c>
      <c r="C4544" s="1" t="n">
        <v>11</v>
      </c>
      <c r="D4544" s="1" t="s">
        <v>2482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4582</v>
      </c>
      <c r="N4544" s="1" t="n">
        <v>6</v>
      </c>
      <c r="O4544" s="1" t="n">
        <v>36.3</v>
      </c>
      <c r="P4544" s="1" t="s">
        <v>2455</v>
      </c>
    </row>
    <row r="4545" customFormat="false" ht="15" hidden="false" customHeight="true" outlineLevel="0" collapsed="false">
      <c r="A4545" s="1" t="n">
        <v>2</v>
      </c>
      <c r="B4545" s="75" t="n">
        <v>46226</v>
      </c>
      <c r="C4545" s="1" t="n">
        <v>11</v>
      </c>
      <c r="D4545" s="1" t="s">
        <v>2482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4583</v>
      </c>
      <c r="N4545" s="1" t="n">
        <v>6</v>
      </c>
      <c r="O4545" s="1" t="n">
        <v>24.6</v>
      </c>
      <c r="P4545" s="1" t="s">
        <v>2455</v>
      </c>
    </row>
    <row r="4546" customFormat="false" ht="15" hidden="false" customHeight="true" outlineLevel="0" collapsed="false">
      <c r="A4546" s="1" t="n">
        <v>2</v>
      </c>
      <c r="B4546" s="75" t="n">
        <v>46226</v>
      </c>
      <c r="C4546" s="1" t="n">
        <v>11</v>
      </c>
      <c r="D4546" s="1" t="s">
        <v>2482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4584</v>
      </c>
      <c r="N4546" s="1" t="n">
        <v>6</v>
      </c>
      <c r="O4546" s="1" t="n">
        <v>23.94</v>
      </c>
      <c r="P4546" s="1" t="s">
        <v>2455</v>
      </c>
    </row>
    <row r="4547" customFormat="false" ht="15" hidden="false" customHeight="true" outlineLevel="0" collapsed="false">
      <c r="A4547" s="1" t="n">
        <v>2</v>
      </c>
      <c r="B4547" s="75" t="n">
        <v>46226</v>
      </c>
      <c r="C4547" s="1" t="n">
        <v>11</v>
      </c>
      <c r="D4547" s="1" t="s">
        <v>2482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4585</v>
      </c>
      <c r="N4547" s="1" t="n">
        <v>10</v>
      </c>
      <c r="O4547" s="1" t="n">
        <v>72.6</v>
      </c>
      <c r="P4547" s="1" t="s">
        <v>2455</v>
      </c>
    </row>
    <row r="4548" customFormat="false" ht="15" hidden="false" customHeight="true" outlineLevel="0" collapsed="false">
      <c r="A4548" s="1" t="n">
        <v>2</v>
      </c>
      <c r="B4548" s="75" t="n">
        <v>46226</v>
      </c>
      <c r="C4548" s="1" t="n">
        <v>11</v>
      </c>
      <c r="D4548" s="1" t="s">
        <v>2482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4586</v>
      </c>
      <c r="N4548" s="1" t="n">
        <v>12</v>
      </c>
      <c r="O4548" s="1" t="n">
        <v>47.88</v>
      </c>
      <c r="P4548" s="1" t="s">
        <v>2455</v>
      </c>
    </row>
    <row r="4549" customFormat="false" ht="15" hidden="false" customHeight="true" outlineLevel="0" collapsed="false">
      <c r="A4549" s="1" t="n">
        <v>2</v>
      </c>
      <c r="B4549" s="75" t="n">
        <v>46226</v>
      </c>
      <c r="C4549" s="1" t="n">
        <v>11</v>
      </c>
      <c r="D4549" s="1" t="s">
        <v>2482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4587</v>
      </c>
      <c r="N4549" s="1" t="n">
        <v>6</v>
      </c>
      <c r="O4549" s="1" t="n">
        <v>52.74</v>
      </c>
      <c r="P4549" s="1" t="s">
        <v>2455</v>
      </c>
    </row>
    <row r="4550" customFormat="false" ht="15" hidden="false" customHeight="true" outlineLevel="0" collapsed="false">
      <c r="A4550" s="1" t="n">
        <v>2</v>
      </c>
      <c r="B4550" s="75" t="n">
        <v>46226</v>
      </c>
      <c r="C4550" s="1" t="n">
        <v>11</v>
      </c>
      <c r="D4550" s="1" t="s">
        <v>2482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4588</v>
      </c>
      <c r="N4550" s="1" t="n">
        <v>2</v>
      </c>
      <c r="O4550" s="1" t="n">
        <v>35.68</v>
      </c>
      <c r="P4550" s="1" t="s">
        <v>2455</v>
      </c>
    </row>
    <row r="4551" customFormat="false" ht="15" hidden="false" customHeight="true" outlineLevel="0" collapsed="false">
      <c r="A4551" s="1" t="n">
        <v>2</v>
      </c>
      <c r="B4551" s="75" t="n">
        <v>46226</v>
      </c>
      <c r="C4551" s="1" t="n">
        <v>11</v>
      </c>
      <c r="D4551" s="1" t="s">
        <v>2482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4589</v>
      </c>
      <c r="N4551" s="1" t="n">
        <v>10</v>
      </c>
      <c r="O4551" s="1" t="n">
        <v>39.5</v>
      </c>
      <c r="P4551" s="1" t="s">
        <v>2455</v>
      </c>
    </row>
    <row r="4552" customFormat="false" ht="15" hidden="false" customHeight="true" outlineLevel="0" collapsed="false">
      <c r="A4552" s="1" t="n">
        <v>2</v>
      </c>
      <c r="B4552" s="75" t="n">
        <v>46226</v>
      </c>
      <c r="C4552" s="1" t="n">
        <v>11</v>
      </c>
      <c r="D4552" s="1" t="s">
        <v>2482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4590</v>
      </c>
      <c r="N4552" s="1" t="n">
        <v>6</v>
      </c>
      <c r="O4552" s="1" t="n">
        <v>112.26</v>
      </c>
      <c r="P4552" s="1" t="s">
        <v>2455</v>
      </c>
    </row>
    <row r="4553" customFormat="false" ht="15" hidden="false" customHeight="true" outlineLevel="0" collapsed="false">
      <c r="A4553" s="1" t="n">
        <v>2</v>
      </c>
      <c r="B4553" s="75" t="n">
        <v>46226</v>
      </c>
      <c r="C4553" s="1" t="n">
        <v>11</v>
      </c>
      <c r="D4553" s="1" t="s">
        <v>2482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4591</v>
      </c>
      <c r="N4553" s="1" t="n">
        <v>6</v>
      </c>
      <c r="O4553" s="1" t="n">
        <v>126</v>
      </c>
      <c r="P4553" s="1" t="s">
        <v>2455</v>
      </c>
    </row>
    <row r="4554" customFormat="false" ht="15" hidden="false" customHeight="true" outlineLevel="0" collapsed="false">
      <c r="A4554" s="1" t="n">
        <v>2</v>
      </c>
      <c r="B4554" s="75" t="n">
        <v>46226</v>
      </c>
      <c r="C4554" s="1" t="n">
        <v>11</v>
      </c>
      <c r="D4554" s="1" t="s">
        <v>2482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4592</v>
      </c>
      <c r="N4554" s="1" t="n">
        <v>6</v>
      </c>
      <c r="O4554" s="1" t="n">
        <v>119.4</v>
      </c>
      <c r="P4554" s="1" t="s">
        <v>2455</v>
      </c>
    </row>
    <row r="4555" customFormat="false" ht="15" hidden="false" customHeight="true" outlineLevel="0" collapsed="false">
      <c r="A4555" s="1" t="n">
        <v>2</v>
      </c>
      <c r="B4555" s="75" t="n">
        <v>46226</v>
      </c>
      <c r="C4555" s="1" t="n">
        <v>11</v>
      </c>
      <c r="D4555" s="1" t="s">
        <v>2482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4593</v>
      </c>
      <c r="N4555" s="1" t="n">
        <v>6</v>
      </c>
      <c r="O4555" s="1" t="n">
        <v>126</v>
      </c>
      <c r="P4555" s="1" t="s">
        <v>2455</v>
      </c>
    </row>
    <row r="4556" customFormat="false" ht="15" hidden="false" customHeight="true" outlineLevel="0" collapsed="false">
      <c r="A4556" s="1" t="n">
        <v>2</v>
      </c>
      <c r="B4556" s="75" t="n">
        <v>46226</v>
      </c>
      <c r="C4556" s="1" t="n">
        <v>11</v>
      </c>
      <c r="D4556" s="1" t="s">
        <v>2482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4594</v>
      </c>
      <c r="N4556" s="1" t="n">
        <v>6</v>
      </c>
      <c r="O4556" s="1" t="n">
        <v>148.8</v>
      </c>
      <c r="P4556" s="1" t="s">
        <v>2455</v>
      </c>
    </row>
    <row r="4557" customFormat="false" ht="15" hidden="false" customHeight="true" outlineLevel="0" collapsed="false">
      <c r="A4557" s="1" t="n">
        <v>2</v>
      </c>
      <c r="B4557" s="75" t="n">
        <v>46226</v>
      </c>
      <c r="C4557" s="1" t="n">
        <v>11</v>
      </c>
      <c r="D4557" s="1" t="s">
        <v>2482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4595</v>
      </c>
      <c r="N4557" s="1" t="n">
        <v>20.2</v>
      </c>
      <c r="O4557" s="1" t="n">
        <v>240.22</v>
      </c>
      <c r="P4557" s="1" t="s">
        <v>2455</v>
      </c>
    </row>
    <row r="4558" customFormat="false" ht="15" hidden="false" customHeight="true" outlineLevel="0" collapsed="false">
      <c r="A4558" s="1" t="n">
        <v>2</v>
      </c>
      <c r="B4558" s="75" t="n">
        <v>46226</v>
      </c>
      <c r="C4558" s="1" t="n">
        <v>11</v>
      </c>
      <c r="D4558" s="1" t="s">
        <v>2482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4596</v>
      </c>
      <c r="N4558" s="1" t="n">
        <v>131.3</v>
      </c>
      <c r="O4558" s="1" t="n">
        <v>1561.43</v>
      </c>
      <c r="P4558" s="1" t="s">
        <v>2455</v>
      </c>
    </row>
    <row r="4559" customFormat="false" ht="15" hidden="false" customHeight="true" outlineLevel="0" collapsed="false">
      <c r="A4559" s="1" t="n">
        <v>2</v>
      </c>
      <c r="B4559" s="75" t="n">
        <v>46226</v>
      </c>
      <c r="C4559" s="1" t="n">
        <v>11</v>
      </c>
      <c r="D4559" s="1" t="s">
        <v>2482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4597</v>
      </c>
      <c r="N4559" s="1" t="n">
        <v>151.5</v>
      </c>
      <c r="O4559" s="1" t="n">
        <v>1801.65</v>
      </c>
      <c r="P4559" s="1" t="s">
        <v>2455</v>
      </c>
    </row>
    <row r="4560" customFormat="false" ht="15" hidden="false" customHeight="true" outlineLevel="0" collapsed="false">
      <c r="A4560" s="1" t="n">
        <v>2</v>
      </c>
      <c r="B4560" s="75" t="n">
        <v>46226</v>
      </c>
      <c r="C4560" s="1" t="n">
        <v>11</v>
      </c>
      <c r="D4560" s="1" t="s">
        <v>2482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4598</v>
      </c>
      <c r="N4560" s="1" t="n">
        <v>181.8</v>
      </c>
      <c r="O4560" s="1" t="n">
        <v>2161.98</v>
      </c>
      <c r="P4560" s="1" t="s">
        <v>2455</v>
      </c>
    </row>
    <row r="4561" customFormat="false" ht="15" hidden="false" customHeight="true" outlineLevel="0" collapsed="false">
      <c r="A4561" s="1" t="n">
        <v>2</v>
      </c>
      <c r="B4561" s="75" t="n">
        <v>46226</v>
      </c>
      <c r="C4561" s="1" t="n">
        <v>11</v>
      </c>
      <c r="D4561" s="1" t="s">
        <v>2482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4599</v>
      </c>
      <c r="N4561" s="1" t="n">
        <v>20.2</v>
      </c>
      <c r="O4561" s="1" t="n">
        <v>240.22</v>
      </c>
      <c r="P4561" s="1" t="s">
        <v>2455</v>
      </c>
    </row>
    <row r="4562" customFormat="false" ht="15" hidden="false" customHeight="true" outlineLevel="0" collapsed="false">
      <c r="A4562" s="1" t="n">
        <v>2</v>
      </c>
      <c r="B4562" s="75" t="n">
        <v>46226</v>
      </c>
      <c r="C4562" s="1" t="n">
        <v>11</v>
      </c>
      <c r="D4562" s="1" t="s">
        <v>2482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4600</v>
      </c>
      <c r="N4562" s="1" t="n">
        <v>75</v>
      </c>
      <c r="O4562" s="1" t="n">
        <v>685.15</v>
      </c>
      <c r="P4562" s="1" t="s">
        <v>2455</v>
      </c>
    </row>
    <row r="4563" customFormat="false" ht="15" hidden="false" customHeight="true" outlineLevel="0" collapsed="false">
      <c r="A4563" s="1" t="n">
        <v>2</v>
      </c>
      <c r="B4563" s="75" t="n">
        <v>46226</v>
      </c>
      <c r="C4563" s="1" t="n">
        <v>11</v>
      </c>
      <c r="D4563" s="1" t="s">
        <v>2482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4601</v>
      </c>
      <c r="N4563" s="1" t="n">
        <v>50.5</v>
      </c>
      <c r="O4563" s="1" t="n">
        <v>659.2</v>
      </c>
      <c r="P4563" s="1" t="s">
        <v>2455</v>
      </c>
    </row>
    <row r="4564" customFormat="false" ht="15" hidden="false" customHeight="true" outlineLevel="0" collapsed="false">
      <c r="A4564" s="1" t="n">
        <v>2</v>
      </c>
      <c r="B4564" s="75" t="n">
        <v>46226</v>
      </c>
      <c r="C4564" s="1" t="n">
        <v>11</v>
      </c>
      <c r="D4564" s="1" t="s">
        <v>2482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4602</v>
      </c>
      <c r="N4564" s="1" t="n">
        <v>30.3</v>
      </c>
      <c r="O4564" s="1" t="n">
        <v>428.85</v>
      </c>
      <c r="P4564" s="1" t="s">
        <v>2455</v>
      </c>
    </row>
    <row r="4565" customFormat="false" ht="15" hidden="false" customHeight="true" outlineLevel="0" collapsed="false">
      <c r="A4565" s="1" t="n">
        <v>2</v>
      </c>
      <c r="B4565" s="75" t="n">
        <v>46226</v>
      </c>
      <c r="C4565" s="1" t="n">
        <v>11</v>
      </c>
      <c r="D4565" s="1" t="s">
        <v>2482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2460</v>
      </c>
      <c r="N4565" s="1" t="n">
        <v>79.3</v>
      </c>
      <c r="O4565" s="1" t="n">
        <v>2537.6</v>
      </c>
      <c r="P4565" s="1" t="s">
        <v>2455</v>
      </c>
    </row>
    <row r="4566" customFormat="false" ht="15" hidden="false" customHeight="true" outlineLevel="0" collapsed="false">
      <c r="A4566" s="1" t="n">
        <v>2</v>
      </c>
      <c r="B4566" s="75" t="n">
        <v>46226</v>
      </c>
      <c r="C4566" s="1" t="n">
        <v>11</v>
      </c>
      <c r="D4566" s="1" t="s">
        <v>2482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2461</v>
      </c>
      <c r="N4566" s="1" t="n">
        <v>57.9</v>
      </c>
      <c r="O4566" s="1" t="n">
        <v>1273.8</v>
      </c>
      <c r="P4566" s="1" t="s">
        <v>2455</v>
      </c>
    </row>
    <row r="4567" customFormat="false" ht="15" hidden="false" customHeight="true" outlineLevel="0" collapsed="false">
      <c r="A4567" s="1" t="n">
        <v>2</v>
      </c>
      <c r="B4567" s="75" t="n">
        <v>46226</v>
      </c>
      <c r="C4567" s="1" t="n">
        <v>11</v>
      </c>
      <c r="D4567" s="1" t="s">
        <v>2482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3710</v>
      </c>
      <c r="N4567" s="1" t="n">
        <v>60</v>
      </c>
      <c r="O4567" s="1" t="n">
        <v>65</v>
      </c>
      <c r="P4567" s="1" t="s">
        <v>2455</v>
      </c>
    </row>
    <row r="4568" customFormat="false" ht="15" hidden="false" customHeight="true" outlineLevel="0" collapsed="false">
      <c r="A4568" s="1" t="n">
        <v>2</v>
      </c>
      <c r="B4568" s="75" t="n">
        <v>46226</v>
      </c>
      <c r="C4568" s="1" t="n">
        <v>11</v>
      </c>
      <c r="D4568" s="1" t="s">
        <v>2482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4603</v>
      </c>
      <c r="N4568" s="1" t="n">
        <v>18</v>
      </c>
      <c r="O4568" s="1" t="n">
        <v>70</v>
      </c>
      <c r="P4568" s="1" t="s">
        <v>2455</v>
      </c>
    </row>
    <row r="4569" customFormat="false" ht="15" hidden="false" customHeight="true" outlineLevel="0" collapsed="false">
      <c r="A4569" s="1" t="n">
        <v>2</v>
      </c>
      <c r="B4569" s="75" t="n">
        <v>46226</v>
      </c>
      <c r="C4569" s="1" t="n">
        <v>11</v>
      </c>
      <c r="D4569" s="1" t="s">
        <v>2482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4604</v>
      </c>
      <c r="N4569" s="1" t="n">
        <v>18</v>
      </c>
      <c r="O4569" s="1" t="n">
        <v>70</v>
      </c>
      <c r="P4569" s="1" t="s">
        <v>2455</v>
      </c>
    </row>
    <row r="4570" customFormat="false" ht="15" hidden="false" customHeight="true" outlineLevel="0" collapsed="false">
      <c r="A4570" s="1" t="n">
        <v>2</v>
      </c>
      <c r="B4570" s="75" t="n">
        <v>46226</v>
      </c>
      <c r="C4570" s="1" t="n">
        <v>11</v>
      </c>
      <c r="D4570" s="1" t="s">
        <v>2482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4605</v>
      </c>
      <c r="N4570" s="1" t="n">
        <v>9</v>
      </c>
      <c r="O4570" s="1" t="n">
        <v>35</v>
      </c>
      <c r="P4570" s="1" t="s">
        <v>2455</v>
      </c>
    </row>
    <row r="4571" customFormat="false" ht="15" hidden="false" customHeight="true" outlineLevel="0" collapsed="false">
      <c r="A4571" s="1" t="n">
        <v>2</v>
      </c>
      <c r="B4571" s="75" t="n">
        <v>46226</v>
      </c>
      <c r="C4571" s="1" t="n">
        <v>11</v>
      </c>
      <c r="D4571" s="1" t="s">
        <v>2482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3711</v>
      </c>
      <c r="N4571" s="1" t="n">
        <v>60</v>
      </c>
      <c r="O4571" s="1" t="n">
        <v>65</v>
      </c>
      <c r="P4571" s="1" t="s">
        <v>2455</v>
      </c>
    </row>
    <row r="4572" customFormat="false" ht="15" hidden="false" customHeight="true" outlineLevel="0" collapsed="false">
      <c r="A4572" s="1" t="n">
        <v>2</v>
      </c>
      <c r="B4572" s="75" t="n">
        <v>46226</v>
      </c>
      <c r="C4572" s="1" t="n">
        <v>11</v>
      </c>
      <c r="D4572" s="1" t="s">
        <v>2482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4606</v>
      </c>
      <c r="N4572" s="1" t="n">
        <v>6</v>
      </c>
      <c r="O4572" s="1" t="n">
        <v>52.74</v>
      </c>
      <c r="P4572" s="1" t="s">
        <v>2455</v>
      </c>
    </row>
    <row r="4573" customFormat="false" ht="15" hidden="false" customHeight="true" outlineLevel="0" collapsed="false">
      <c r="A4573" s="1" t="n">
        <v>2</v>
      </c>
      <c r="B4573" s="75" t="n">
        <v>46226</v>
      </c>
      <c r="C4573" s="1" t="n">
        <v>11</v>
      </c>
      <c r="D4573" s="1" t="s">
        <v>2482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4606</v>
      </c>
      <c r="N4573" s="1" t="n">
        <v>6</v>
      </c>
      <c r="O4573" s="1" t="n">
        <v>52.74</v>
      </c>
      <c r="P4573" s="1" t="s">
        <v>2455</v>
      </c>
    </row>
    <row r="4574" customFormat="false" ht="15" hidden="false" customHeight="true" outlineLevel="0" collapsed="false">
      <c r="A4574" s="1" t="n">
        <v>2</v>
      </c>
      <c r="B4574" s="75" t="n">
        <v>46226</v>
      </c>
      <c r="C4574" s="1" t="n">
        <v>11</v>
      </c>
      <c r="D4574" s="1" t="s">
        <v>2482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4607</v>
      </c>
      <c r="N4574" s="1" t="n">
        <v>6</v>
      </c>
      <c r="O4574" s="1" t="n">
        <v>52.74</v>
      </c>
      <c r="P4574" s="1" t="s">
        <v>2455</v>
      </c>
    </row>
    <row r="4575" customFormat="false" ht="15" hidden="false" customHeight="true" outlineLevel="0" collapsed="false">
      <c r="A4575" s="1" t="n">
        <v>2</v>
      </c>
      <c r="B4575" s="75" t="n">
        <v>46226</v>
      </c>
      <c r="C4575" s="1" t="n">
        <v>11</v>
      </c>
      <c r="D4575" s="1" t="s">
        <v>2482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4608</v>
      </c>
      <c r="N4575" s="1" t="n">
        <v>6</v>
      </c>
      <c r="O4575" s="1" t="n">
        <v>52.74</v>
      </c>
      <c r="P4575" s="1" t="s">
        <v>2455</v>
      </c>
    </row>
    <row r="4576" customFormat="false" ht="15" hidden="false" customHeight="true" outlineLevel="0" collapsed="false">
      <c r="A4576" s="1" t="n">
        <v>2</v>
      </c>
      <c r="B4576" s="75" t="n">
        <v>46226</v>
      </c>
      <c r="C4576" s="1" t="n">
        <v>11</v>
      </c>
      <c r="D4576" s="1" t="s">
        <v>2482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4609</v>
      </c>
      <c r="N4576" s="1" t="n">
        <v>12</v>
      </c>
      <c r="O4576" s="1" t="n">
        <v>52.68</v>
      </c>
      <c r="P4576" s="1" t="s">
        <v>2455</v>
      </c>
    </row>
    <row r="4577" customFormat="false" ht="15" hidden="false" customHeight="true" outlineLevel="0" collapsed="false">
      <c r="A4577" s="1" t="n">
        <v>2</v>
      </c>
      <c r="B4577" s="75" t="n">
        <v>46226</v>
      </c>
      <c r="C4577" s="1" t="n">
        <v>11</v>
      </c>
      <c r="D4577" s="1" t="s">
        <v>2482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4610</v>
      </c>
      <c r="N4577" s="1" t="n">
        <v>12</v>
      </c>
      <c r="O4577" s="1" t="n">
        <v>52.68</v>
      </c>
      <c r="P4577" s="1" t="s">
        <v>2455</v>
      </c>
    </row>
    <row r="4578" customFormat="false" ht="15" hidden="false" customHeight="true" outlineLevel="0" collapsed="false">
      <c r="A4578" s="1" t="n">
        <v>2</v>
      </c>
      <c r="B4578" s="75" t="n">
        <v>46226</v>
      </c>
      <c r="C4578" s="1" t="n">
        <v>11</v>
      </c>
      <c r="D4578" s="1" t="s">
        <v>2482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4611</v>
      </c>
      <c r="N4578" s="1" t="n">
        <v>12</v>
      </c>
      <c r="O4578" s="1" t="n">
        <v>52.68</v>
      </c>
      <c r="P4578" s="1" t="s">
        <v>2455</v>
      </c>
    </row>
    <row r="4579" customFormat="false" ht="15" hidden="false" customHeight="true" outlineLevel="0" collapsed="false">
      <c r="A4579" s="1" t="n">
        <v>2</v>
      </c>
      <c r="B4579" s="75" t="n">
        <v>46226</v>
      </c>
      <c r="C4579" s="1" t="n">
        <v>11</v>
      </c>
      <c r="D4579" s="1" t="s">
        <v>2482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4612</v>
      </c>
      <c r="N4579" s="1" t="n">
        <v>12</v>
      </c>
      <c r="O4579" s="1" t="n">
        <v>52.68</v>
      </c>
      <c r="P4579" s="1" t="s">
        <v>2455</v>
      </c>
    </row>
    <row r="4580" customFormat="false" ht="15" hidden="false" customHeight="true" outlineLevel="0" collapsed="false">
      <c r="A4580" s="1" t="n">
        <v>2</v>
      </c>
      <c r="B4580" s="75" t="n">
        <v>46226</v>
      </c>
      <c r="C4580" s="1" t="n">
        <v>11</v>
      </c>
      <c r="D4580" s="1" t="s">
        <v>2482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4613</v>
      </c>
      <c r="N4580" s="1" t="n">
        <v>1</v>
      </c>
      <c r="O4580" s="1" t="n">
        <v>2.2</v>
      </c>
      <c r="P4580" s="1" t="s">
        <v>2455</v>
      </c>
    </row>
    <row r="4581" customFormat="false" ht="15" hidden="false" customHeight="true" outlineLevel="0" collapsed="false">
      <c r="A4581" s="1" t="n">
        <v>2</v>
      </c>
      <c r="B4581" s="75" t="n">
        <v>46226</v>
      </c>
      <c r="C4581" s="1" t="n">
        <v>11</v>
      </c>
      <c r="D4581" s="1" t="s">
        <v>2482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4614</v>
      </c>
      <c r="N4581" s="1" t="n">
        <v>100</v>
      </c>
      <c r="O4581" s="1" t="n">
        <v>225</v>
      </c>
      <c r="P4581" s="1" t="s">
        <v>2455</v>
      </c>
    </row>
    <row r="4582" customFormat="false" ht="15" hidden="false" customHeight="true" outlineLevel="0" collapsed="false">
      <c r="A4582" s="1" t="n">
        <v>2</v>
      </c>
      <c r="B4582" s="75" t="n">
        <v>46226</v>
      </c>
      <c r="C4582" s="1" t="n">
        <v>11</v>
      </c>
      <c r="D4582" s="1" t="s">
        <v>2482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4615</v>
      </c>
      <c r="N4582" s="1" t="n">
        <v>12</v>
      </c>
      <c r="O4582" s="1" t="n">
        <v>29.75</v>
      </c>
      <c r="P4582" s="1" t="s">
        <v>2455</v>
      </c>
    </row>
    <row r="4583" customFormat="false" ht="15" hidden="false" customHeight="true" outlineLevel="0" collapsed="false">
      <c r="A4583" s="1" t="n">
        <v>2</v>
      </c>
      <c r="B4583" s="75" t="n">
        <v>46226</v>
      </c>
      <c r="C4583" s="1" t="n">
        <v>11</v>
      </c>
      <c r="D4583" s="1" t="s">
        <v>2482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4616</v>
      </c>
      <c r="N4583" s="1" t="n">
        <v>6</v>
      </c>
      <c r="O4583" s="1" t="n">
        <v>48.6</v>
      </c>
      <c r="P4583" s="1" t="s">
        <v>2455</v>
      </c>
    </row>
    <row r="4584" customFormat="false" ht="15" hidden="false" customHeight="true" outlineLevel="0" collapsed="false">
      <c r="A4584" s="1" t="n">
        <v>2</v>
      </c>
      <c r="B4584" s="75" t="n">
        <v>46226</v>
      </c>
      <c r="C4584" s="1" t="n">
        <v>11</v>
      </c>
      <c r="D4584" s="1" t="s">
        <v>2482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3129</v>
      </c>
      <c r="N4584" s="1" t="n">
        <v>135</v>
      </c>
      <c r="O4584" s="1" t="n">
        <v>195.25</v>
      </c>
      <c r="P4584" s="1" t="s">
        <v>2455</v>
      </c>
    </row>
    <row r="4585" customFormat="false" ht="15" hidden="false" customHeight="true" outlineLevel="0" collapsed="false">
      <c r="A4585" s="1" t="n">
        <v>2</v>
      </c>
      <c r="B4585" s="75" t="n">
        <v>46226</v>
      </c>
      <c r="C4585" s="1" t="n">
        <v>11</v>
      </c>
      <c r="D4585" s="1" t="s">
        <v>2482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2781</v>
      </c>
      <c r="N4585" s="1" t="n">
        <v>270</v>
      </c>
      <c r="O4585" s="1" t="n">
        <v>738.3</v>
      </c>
      <c r="P4585" s="1" t="s">
        <v>2455</v>
      </c>
    </row>
    <row r="4586" customFormat="false" ht="15" hidden="false" customHeight="true" outlineLevel="0" collapsed="false">
      <c r="A4586" s="1" t="n">
        <v>2</v>
      </c>
      <c r="B4586" s="75" t="n">
        <v>46226</v>
      </c>
      <c r="C4586" s="1" t="n">
        <v>11</v>
      </c>
      <c r="D4586" s="1" t="s">
        <v>2482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4617</v>
      </c>
      <c r="N4586" s="1" t="n">
        <v>135</v>
      </c>
      <c r="O4586" s="1" t="n">
        <v>913.2</v>
      </c>
      <c r="P4586" s="1" t="s">
        <v>2455</v>
      </c>
    </row>
    <row r="4587" customFormat="false" ht="15" hidden="false" customHeight="true" outlineLevel="0" collapsed="false">
      <c r="A4587" s="1" t="n">
        <v>2</v>
      </c>
      <c r="B4587" s="75" t="n">
        <v>46226</v>
      </c>
      <c r="C4587" s="1" t="n">
        <v>11</v>
      </c>
      <c r="D4587" s="1" t="s">
        <v>2482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3119</v>
      </c>
      <c r="N4587" s="1" t="n">
        <v>24</v>
      </c>
      <c r="O4587" s="1" t="n">
        <v>70.13</v>
      </c>
      <c r="P4587" s="1" t="s">
        <v>2455</v>
      </c>
    </row>
    <row r="4588" customFormat="false" ht="15" hidden="false" customHeight="true" outlineLevel="0" collapsed="false">
      <c r="A4588" s="1" t="n">
        <v>2</v>
      </c>
      <c r="B4588" s="75" t="n">
        <v>46226</v>
      </c>
      <c r="C4588" s="1" t="n">
        <v>11</v>
      </c>
      <c r="D4588" s="1" t="s">
        <v>2482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3116</v>
      </c>
      <c r="N4588" s="1" t="n">
        <v>25</v>
      </c>
      <c r="O4588" s="1" t="n">
        <v>337.22</v>
      </c>
      <c r="P4588" s="1" t="s">
        <v>2455</v>
      </c>
    </row>
    <row r="4589" customFormat="false" ht="15" hidden="false" customHeight="true" outlineLevel="0" collapsed="false">
      <c r="A4589" s="1" t="n">
        <v>2</v>
      </c>
      <c r="B4589" s="75" t="n">
        <v>46226</v>
      </c>
      <c r="C4589" s="1" t="n">
        <v>11</v>
      </c>
      <c r="D4589" s="1" t="s">
        <v>2482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4618</v>
      </c>
      <c r="N4589" s="1" t="n">
        <v>135</v>
      </c>
      <c r="O4589" s="1" t="n">
        <v>504.5</v>
      </c>
      <c r="P4589" s="1" t="s">
        <v>2455</v>
      </c>
    </row>
    <row r="4590" customFormat="false" ht="15" hidden="false" customHeight="true" outlineLevel="0" collapsed="false">
      <c r="A4590" s="1" t="n">
        <v>2</v>
      </c>
      <c r="B4590" s="75" t="n">
        <v>46226</v>
      </c>
      <c r="C4590" s="1" t="n">
        <v>11</v>
      </c>
      <c r="D4590" s="1" t="s">
        <v>2482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3130</v>
      </c>
      <c r="N4590" s="1" t="n">
        <v>135</v>
      </c>
      <c r="O4590" s="1" t="n">
        <v>259.5</v>
      </c>
      <c r="P4590" s="1" t="s">
        <v>2455</v>
      </c>
    </row>
    <row r="4591" customFormat="false" ht="15" hidden="false" customHeight="true" outlineLevel="0" collapsed="false">
      <c r="A4591" s="1" t="n">
        <v>2</v>
      </c>
      <c r="B4591" s="75" t="n">
        <v>46226</v>
      </c>
      <c r="C4591" s="1" t="n">
        <v>11</v>
      </c>
      <c r="D4591" s="1" t="s">
        <v>2482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2476</v>
      </c>
      <c r="N4591" s="1" t="n">
        <v>15</v>
      </c>
      <c r="O4591" s="1" t="n">
        <v>22.5</v>
      </c>
      <c r="P4591" s="1" t="s">
        <v>2455</v>
      </c>
    </row>
    <row r="4592" customFormat="false" ht="15" hidden="false" customHeight="true" outlineLevel="0" collapsed="false">
      <c r="A4592" s="1" t="n">
        <v>2</v>
      </c>
      <c r="B4592" s="75" t="n">
        <v>46226</v>
      </c>
      <c r="C4592" s="1" t="n">
        <v>11</v>
      </c>
      <c r="D4592" s="1" t="s">
        <v>2482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2478</v>
      </c>
      <c r="N4592" s="1" t="n">
        <v>60</v>
      </c>
      <c r="O4592" s="1" t="n">
        <v>108</v>
      </c>
      <c r="P4592" s="1" t="s">
        <v>2455</v>
      </c>
    </row>
    <row r="4593" customFormat="false" ht="15" hidden="false" customHeight="true" outlineLevel="0" collapsed="false">
      <c r="A4593" s="1" t="n">
        <v>2</v>
      </c>
      <c r="B4593" s="75" t="n">
        <v>46226</v>
      </c>
      <c r="C4593" s="1" t="n">
        <v>11</v>
      </c>
      <c r="D4593" s="1" t="s">
        <v>2482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3550</v>
      </c>
      <c r="N4593" s="1" t="n">
        <v>180</v>
      </c>
      <c r="O4593" s="1" t="n">
        <v>1188</v>
      </c>
      <c r="P4593" s="1" t="s">
        <v>2455</v>
      </c>
    </row>
    <row r="4594" customFormat="false" ht="15" hidden="false" customHeight="true" outlineLevel="0" collapsed="false">
      <c r="A4594" s="1" t="n">
        <v>2</v>
      </c>
      <c r="B4594" s="75" t="n">
        <v>46226</v>
      </c>
      <c r="C4594" s="1" t="n">
        <v>22</v>
      </c>
      <c r="D4594" s="1" t="s">
        <v>2490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2491</v>
      </c>
      <c r="N4594" s="1" t="n">
        <v>2.108</v>
      </c>
      <c r="O4594" s="1" t="n">
        <v>39.6</v>
      </c>
      <c r="P4594" s="1" t="s">
        <v>2455</v>
      </c>
    </row>
    <row r="4595" customFormat="false" ht="15" hidden="false" customHeight="true" outlineLevel="0" collapsed="false">
      <c r="A4595" s="1" t="n">
        <v>2</v>
      </c>
      <c r="B4595" s="75" t="n">
        <v>46226</v>
      </c>
      <c r="C4595" s="1" t="n">
        <v>22</v>
      </c>
      <c r="D4595" s="1" t="s">
        <v>2490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2491</v>
      </c>
      <c r="N4595" s="1" t="n">
        <v>3.55</v>
      </c>
      <c r="O4595" s="1" t="n">
        <v>70.77</v>
      </c>
      <c r="P4595" s="1" t="s">
        <v>2455</v>
      </c>
    </row>
    <row r="4596" customFormat="false" ht="15" hidden="false" customHeight="true" outlineLevel="0" collapsed="false">
      <c r="A4596" s="1" t="n">
        <v>2</v>
      </c>
      <c r="B4596" s="75" t="n">
        <v>46226</v>
      </c>
      <c r="C4596" s="1" t="n">
        <v>22</v>
      </c>
      <c r="D4596" s="1" t="s">
        <v>2490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2492</v>
      </c>
      <c r="N4596" s="1" t="n">
        <v>8.62</v>
      </c>
      <c r="O4596" s="1" t="n">
        <v>175.44</v>
      </c>
      <c r="P4596" s="1" t="s">
        <v>2455</v>
      </c>
    </row>
    <row r="4597" customFormat="false" ht="15" hidden="false" customHeight="true" outlineLevel="0" collapsed="false">
      <c r="A4597" s="1" t="n">
        <v>2</v>
      </c>
      <c r="B4597" s="75" t="n">
        <v>46226</v>
      </c>
      <c r="C4597" s="1" t="n">
        <v>22</v>
      </c>
      <c r="D4597" s="1" t="s">
        <v>2490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2493</v>
      </c>
      <c r="N4597" s="1" t="n">
        <v>15.99</v>
      </c>
      <c r="O4597" s="1" t="n">
        <v>375.52</v>
      </c>
      <c r="P4597" s="1" t="s">
        <v>2455</v>
      </c>
    </row>
    <row r="4598" customFormat="false" ht="15" hidden="false" customHeight="true" outlineLevel="0" collapsed="false">
      <c r="A4598" s="1" t="n">
        <v>2</v>
      </c>
      <c r="B4598" s="75" t="n">
        <v>46226</v>
      </c>
      <c r="C4598" s="1" t="n">
        <v>22</v>
      </c>
      <c r="D4598" s="1" t="s">
        <v>2490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2494</v>
      </c>
      <c r="N4598" s="1" t="n">
        <v>13.305</v>
      </c>
      <c r="O4598" s="1" t="n">
        <v>333.3</v>
      </c>
      <c r="P4598" s="1" t="s">
        <v>2455</v>
      </c>
    </row>
    <row r="4599" customFormat="false" ht="15" hidden="false" customHeight="true" outlineLevel="0" collapsed="false">
      <c r="A4599" s="1" t="n">
        <v>2</v>
      </c>
      <c r="B4599" s="75" t="n">
        <v>46226</v>
      </c>
      <c r="C4599" s="1" t="n">
        <v>22</v>
      </c>
      <c r="D4599" s="1" t="s">
        <v>2490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2495</v>
      </c>
      <c r="N4599" s="1" t="n">
        <v>0.628</v>
      </c>
      <c r="O4599" s="1" t="n">
        <v>13.76</v>
      </c>
      <c r="P4599" s="1" t="s">
        <v>2455</v>
      </c>
    </row>
    <row r="4600" customFormat="false" ht="15" hidden="false" customHeight="true" outlineLevel="0" collapsed="false">
      <c r="A4600" s="1" t="n">
        <v>2</v>
      </c>
      <c r="B4600" s="75" t="n">
        <v>46226</v>
      </c>
      <c r="C4600" s="1" t="n">
        <v>22</v>
      </c>
      <c r="D4600" s="1" t="s">
        <v>2490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2593</v>
      </c>
      <c r="N4600" s="1" t="n">
        <v>2.584</v>
      </c>
      <c r="O4600" s="1" t="n">
        <v>60.68</v>
      </c>
      <c r="P4600" s="1" t="s">
        <v>2455</v>
      </c>
    </row>
    <row r="4601" customFormat="false" ht="15" hidden="false" customHeight="true" outlineLevel="0" collapsed="false">
      <c r="A4601" s="1" t="n">
        <v>2</v>
      </c>
      <c r="B4601" s="75" t="n">
        <v>46226</v>
      </c>
      <c r="C4601" s="1" t="n">
        <v>22</v>
      </c>
      <c r="D4601" s="1" t="s">
        <v>2490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2496</v>
      </c>
      <c r="N4601" s="1" t="n">
        <v>2.682</v>
      </c>
      <c r="O4601" s="1" t="n">
        <v>75.75</v>
      </c>
      <c r="P4601" s="1" t="s">
        <v>2455</v>
      </c>
    </row>
    <row r="4602" customFormat="false" ht="15" hidden="false" customHeight="true" outlineLevel="0" collapsed="false">
      <c r="A4602" s="1" t="n">
        <v>2</v>
      </c>
      <c r="B4602" s="75" t="n">
        <v>46226</v>
      </c>
      <c r="C4602" s="1" t="n">
        <v>22</v>
      </c>
      <c r="D4602" s="1" t="s">
        <v>2490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2497</v>
      </c>
      <c r="N4602" s="1" t="n">
        <v>5.718</v>
      </c>
      <c r="O4602" s="1" t="n">
        <v>134.29</v>
      </c>
      <c r="P4602" s="1" t="s">
        <v>2455</v>
      </c>
    </row>
    <row r="4603" customFormat="false" ht="15" hidden="false" customHeight="true" outlineLevel="0" collapsed="false">
      <c r="A4603" s="1" t="n">
        <v>2</v>
      </c>
      <c r="B4603" s="75" t="n">
        <v>46226</v>
      </c>
      <c r="C4603" s="1" t="n">
        <v>22</v>
      </c>
      <c r="D4603" s="1" t="s">
        <v>2490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2497</v>
      </c>
      <c r="N4603" s="1" t="n">
        <v>4.364</v>
      </c>
      <c r="O4603" s="1" t="n">
        <v>108.76</v>
      </c>
      <c r="P4603" s="1" t="s">
        <v>2455</v>
      </c>
    </row>
    <row r="4604" customFormat="false" ht="15" hidden="false" customHeight="true" outlineLevel="0" collapsed="false">
      <c r="A4604" s="1" t="n">
        <v>2</v>
      </c>
      <c r="B4604" s="75" t="n">
        <v>46226</v>
      </c>
      <c r="C4604" s="1" t="n">
        <v>22</v>
      </c>
      <c r="D4604" s="1" t="s">
        <v>2490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2498</v>
      </c>
      <c r="N4604" s="1" t="n">
        <v>17.23</v>
      </c>
      <c r="O4604" s="1" t="n">
        <v>558.26</v>
      </c>
      <c r="P4604" s="1" t="s">
        <v>2455</v>
      </c>
    </row>
    <row r="4605" customFormat="false" ht="15" hidden="false" customHeight="true" outlineLevel="0" collapsed="false">
      <c r="A4605" s="1" t="n">
        <v>2</v>
      </c>
      <c r="B4605" s="75" t="n">
        <v>46226</v>
      </c>
      <c r="C4605" s="1" t="n">
        <v>22</v>
      </c>
      <c r="D4605" s="1" t="s">
        <v>2490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2499</v>
      </c>
      <c r="N4605" s="1" t="n">
        <v>10.16</v>
      </c>
      <c r="O4605" s="1" t="n">
        <v>371.4</v>
      </c>
      <c r="P4605" s="1" t="s">
        <v>2455</v>
      </c>
    </row>
    <row r="4606" customFormat="false" ht="15" hidden="false" customHeight="true" outlineLevel="0" collapsed="false">
      <c r="A4606" s="1" t="n">
        <v>2</v>
      </c>
      <c r="B4606" s="75" t="n">
        <v>46226</v>
      </c>
      <c r="C4606" s="1" t="n">
        <v>22</v>
      </c>
      <c r="D4606" s="1" t="s">
        <v>2490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2500</v>
      </c>
      <c r="N4606" s="1" t="n">
        <v>5.834</v>
      </c>
      <c r="O4606" s="1" t="n">
        <v>242.35</v>
      </c>
      <c r="P4606" s="1" t="s">
        <v>2455</v>
      </c>
    </row>
    <row r="4607" customFormat="false" ht="15" hidden="false" customHeight="true" outlineLevel="0" collapsed="false">
      <c r="A4607" s="1" t="n">
        <v>2</v>
      </c>
      <c r="B4607" s="75" t="n">
        <v>46226</v>
      </c>
      <c r="C4607" s="1" t="n">
        <v>22</v>
      </c>
      <c r="D4607" s="1" t="s">
        <v>2490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2501</v>
      </c>
      <c r="N4607" s="1" t="n">
        <v>11.545</v>
      </c>
      <c r="O4607" s="1" t="n">
        <v>508.37</v>
      </c>
      <c r="P4607" s="1" t="s">
        <v>2455</v>
      </c>
    </row>
    <row r="4608" customFormat="false" ht="15" hidden="false" customHeight="true" outlineLevel="0" collapsed="false">
      <c r="A4608" s="1" t="n">
        <v>2</v>
      </c>
      <c r="B4608" s="75" t="n">
        <v>46226</v>
      </c>
      <c r="C4608" s="1" t="n">
        <v>22</v>
      </c>
      <c r="D4608" s="1" t="s">
        <v>2490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2502</v>
      </c>
      <c r="N4608" s="1" t="n">
        <v>4.914</v>
      </c>
      <c r="O4608" s="1" t="n">
        <v>220.47</v>
      </c>
      <c r="P4608" s="1" t="s">
        <v>2455</v>
      </c>
    </row>
    <row r="4609" customFormat="false" ht="15" hidden="false" customHeight="true" outlineLevel="0" collapsed="false">
      <c r="A4609" s="1" t="n">
        <v>2</v>
      </c>
      <c r="B4609" s="75" t="n">
        <v>46226</v>
      </c>
      <c r="C4609" s="1" t="n">
        <v>22</v>
      </c>
      <c r="D4609" s="1" t="s">
        <v>2490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2503</v>
      </c>
      <c r="N4609" s="1" t="n">
        <v>1.78</v>
      </c>
      <c r="O4609" s="1" t="n">
        <v>70.98</v>
      </c>
      <c r="P4609" s="1" t="s">
        <v>2455</v>
      </c>
    </row>
    <row r="4610" customFormat="false" ht="15" hidden="false" customHeight="true" outlineLevel="0" collapsed="false">
      <c r="A4610" s="1" t="n">
        <v>2</v>
      </c>
      <c r="B4610" s="75" t="n">
        <v>46226</v>
      </c>
      <c r="C4610" s="1" t="n">
        <v>22</v>
      </c>
      <c r="D4610" s="1" t="s">
        <v>2490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2504</v>
      </c>
      <c r="N4610" s="1" t="n">
        <v>1.866</v>
      </c>
      <c r="O4610" s="1" t="n">
        <v>108.53</v>
      </c>
      <c r="P4610" s="1" t="s">
        <v>2455</v>
      </c>
    </row>
    <row r="4611" customFormat="false" ht="15" hidden="false" customHeight="true" outlineLevel="0" collapsed="false">
      <c r="A4611" s="1" t="n">
        <v>2</v>
      </c>
      <c r="B4611" s="75" t="n">
        <v>46226</v>
      </c>
      <c r="C4611" s="1" t="n">
        <v>22</v>
      </c>
      <c r="D4611" s="1" t="s">
        <v>2490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2505</v>
      </c>
      <c r="N4611" s="1" t="n">
        <v>1.732</v>
      </c>
      <c r="O4611" s="1" t="n">
        <v>100.73</v>
      </c>
      <c r="P4611" s="1" t="s">
        <v>2455</v>
      </c>
    </row>
    <row r="4612" customFormat="false" ht="15" hidden="false" customHeight="true" outlineLevel="0" collapsed="false">
      <c r="A4612" s="1" t="n">
        <v>2</v>
      </c>
      <c r="B4612" s="75" t="n">
        <v>46226</v>
      </c>
      <c r="C4612" s="1" t="n">
        <v>22</v>
      </c>
      <c r="D4612" s="1" t="s">
        <v>2490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3790</v>
      </c>
      <c r="N4612" s="1" t="n">
        <v>3.812</v>
      </c>
      <c r="O4612" s="1" t="n">
        <v>125.35</v>
      </c>
      <c r="P4612" s="1" t="s">
        <v>2455</v>
      </c>
    </row>
    <row r="4613" customFormat="false" ht="15" hidden="false" customHeight="true" outlineLevel="0" collapsed="false">
      <c r="A4613" s="1" t="n">
        <v>2</v>
      </c>
      <c r="B4613" s="75" t="n">
        <v>46226</v>
      </c>
      <c r="C4613" s="1" t="n">
        <v>22</v>
      </c>
      <c r="D4613" s="1" t="s">
        <v>2490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2506</v>
      </c>
      <c r="N4613" s="1" t="n">
        <v>1.478</v>
      </c>
      <c r="O4613" s="1" t="n">
        <v>54.03</v>
      </c>
      <c r="P4613" s="1" t="s">
        <v>2455</v>
      </c>
    </row>
    <row r="4614" customFormat="false" ht="15" hidden="false" customHeight="true" outlineLevel="0" collapsed="false">
      <c r="A4614" s="1" t="n">
        <v>2</v>
      </c>
      <c r="B4614" s="75" t="n">
        <v>46226</v>
      </c>
      <c r="C4614" s="1" t="n">
        <v>22</v>
      </c>
      <c r="D4614" s="1" t="s">
        <v>2490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2507</v>
      </c>
      <c r="N4614" s="1" t="n">
        <v>0.944</v>
      </c>
      <c r="O4614" s="1" t="n">
        <v>2.35</v>
      </c>
      <c r="P4614" s="1" t="s">
        <v>2455</v>
      </c>
    </row>
    <row r="4615" customFormat="false" ht="15" hidden="false" customHeight="true" outlineLevel="0" collapsed="false">
      <c r="A4615" s="1" t="n">
        <v>2</v>
      </c>
      <c r="B4615" s="75" t="n">
        <v>46226</v>
      </c>
      <c r="C4615" s="1" t="n">
        <v>22</v>
      </c>
      <c r="D4615" s="1" t="s">
        <v>2490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2507</v>
      </c>
      <c r="N4615" s="1" t="n">
        <v>1.462</v>
      </c>
      <c r="O4615" s="1" t="n">
        <v>3.42</v>
      </c>
      <c r="P4615" s="1" t="s">
        <v>2455</v>
      </c>
    </row>
    <row r="4616" customFormat="false" ht="15" hidden="false" customHeight="true" outlineLevel="0" collapsed="false">
      <c r="A4616" s="1" t="n">
        <v>2</v>
      </c>
      <c r="B4616" s="75" t="n">
        <v>46226</v>
      </c>
      <c r="C4616" s="1" t="n">
        <v>22</v>
      </c>
      <c r="D4616" s="1" t="s">
        <v>2490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3791</v>
      </c>
      <c r="N4616" s="1" t="n">
        <v>3.182</v>
      </c>
      <c r="O4616" s="1" t="n">
        <v>12.43</v>
      </c>
      <c r="P4616" s="1" t="s">
        <v>2455</v>
      </c>
    </row>
    <row r="4617" customFormat="false" ht="15" hidden="false" customHeight="true" outlineLevel="0" collapsed="false">
      <c r="A4617" s="1" t="n">
        <v>2</v>
      </c>
      <c r="B4617" s="75" t="n">
        <v>46226</v>
      </c>
      <c r="C4617" s="1" t="n">
        <v>22</v>
      </c>
      <c r="D4617" s="1" t="s">
        <v>2490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3791</v>
      </c>
      <c r="N4617" s="1" t="n">
        <v>10.815</v>
      </c>
      <c r="O4617" s="1" t="n">
        <v>44.85</v>
      </c>
      <c r="P4617" s="1" t="s">
        <v>2455</v>
      </c>
    </row>
    <row r="4618" customFormat="false" ht="15" hidden="false" customHeight="true" outlineLevel="0" collapsed="false">
      <c r="A4618" s="1" t="n">
        <v>2</v>
      </c>
      <c r="B4618" s="75" t="n">
        <v>46226</v>
      </c>
      <c r="C4618" s="1" t="n">
        <v>22</v>
      </c>
      <c r="D4618" s="1" t="s">
        <v>2490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2509</v>
      </c>
      <c r="N4618" s="1" t="n">
        <v>0.491</v>
      </c>
      <c r="O4618" s="1" t="n">
        <v>0.01</v>
      </c>
      <c r="P4618" s="1" t="s">
        <v>2455</v>
      </c>
    </row>
    <row r="4619" customFormat="false" ht="15" hidden="false" customHeight="true" outlineLevel="0" collapsed="false">
      <c r="A4619" s="1" t="n">
        <v>2</v>
      </c>
      <c r="B4619" s="75" t="n">
        <v>46226</v>
      </c>
      <c r="C4619" s="1" t="n">
        <v>22</v>
      </c>
      <c r="D4619" s="1" t="s">
        <v>2490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2509</v>
      </c>
      <c r="N4619" s="1" t="n">
        <v>0.406</v>
      </c>
      <c r="O4619" s="1" t="n">
        <v>0</v>
      </c>
      <c r="P4619" s="1" t="s">
        <v>2455</v>
      </c>
    </row>
    <row r="4620" customFormat="false" ht="15" hidden="false" customHeight="true" outlineLevel="0" collapsed="false">
      <c r="A4620" s="1" t="n">
        <v>2</v>
      </c>
      <c r="B4620" s="75" t="n">
        <v>46226</v>
      </c>
      <c r="C4620" s="1" t="n">
        <v>100</v>
      </c>
      <c r="D4620" s="1" t="s">
        <v>2510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2491</v>
      </c>
      <c r="N4620" s="1" t="n">
        <v>2.108</v>
      </c>
      <c r="O4620" s="1" t="n">
        <v>39.6</v>
      </c>
      <c r="P4620" s="1" t="s">
        <v>2455</v>
      </c>
    </row>
    <row r="4621" customFormat="false" ht="15" hidden="false" customHeight="true" outlineLevel="0" collapsed="false">
      <c r="A4621" s="1" t="n">
        <v>2</v>
      </c>
      <c r="B4621" s="75" t="n">
        <v>46226</v>
      </c>
      <c r="C4621" s="1" t="n">
        <v>100</v>
      </c>
      <c r="D4621" s="1" t="s">
        <v>2510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2492</v>
      </c>
      <c r="N4621" s="1" t="n">
        <v>8.62</v>
      </c>
      <c r="O4621" s="1" t="n">
        <v>175.44</v>
      </c>
      <c r="P4621" s="1" t="s">
        <v>2455</v>
      </c>
    </row>
    <row r="4622" customFormat="false" ht="15" hidden="false" customHeight="true" outlineLevel="0" collapsed="false">
      <c r="A4622" s="1" t="n">
        <v>2</v>
      </c>
      <c r="B4622" s="75" t="n">
        <v>46226</v>
      </c>
      <c r="C4622" s="1" t="n">
        <v>100</v>
      </c>
      <c r="D4622" s="1" t="s">
        <v>2510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2493</v>
      </c>
      <c r="N4622" s="1" t="n">
        <v>15.99</v>
      </c>
      <c r="O4622" s="1" t="n">
        <v>375.52</v>
      </c>
      <c r="P4622" s="1" t="s">
        <v>2455</v>
      </c>
    </row>
    <row r="4623" customFormat="false" ht="15" hidden="false" customHeight="true" outlineLevel="0" collapsed="false">
      <c r="A4623" s="1" t="n">
        <v>2</v>
      </c>
      <c r="B4623" s="75" t="n">
        <v>46226</v>
      </c>
      <c r="C4623" s="1" t="n">
        <v>100</v>
      </c>
      <c r="D4623" s="1" t="s">
        <v>2510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2494</v>
      </c>
      <c r="N4623" s="1" t="n">
        <v>13.305</v>
      </c>
      <c r="O4623" s="1" t="n">
        <v>333.3</v>
      </c>
      <c r="P4623" s="1" t="s">
        <v>2455</v>
      </c>
    </row>
    <row r="4624" customFormat="false" ht="15" hidden="false" customHeight="true" outlineLevel="0" collapsed="false">
      <c r="A4624" s="1" t="n">
        <v>2</v>
      </c>
      <c r="B4624" s="75" t="n">
        <v>46226</v>
      </c>
      <c r="C4624" s="1" t="n">
        <v>100</v>
      </c>
      <c r="D4624" s="1" t="s">
        <v>2510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2495</v>
      </c>
      <c r="N4624" s="1" t="n">
        <v>0.628</v>
      </c>
      <c r="O4624" s="1" t="n">
        <v>13.76</v>
      </c>
      <c r="P4624" s="1" t="s">
        <v>2455</v>
      </c>
    </row>
    <row r="4625" customFormat="false" ht="15" hidden="false" customHeight="true" outlineLevel="0" collapsed="false">
      <c r="A4625" s="1" t="n">
        <v>2</v>
      </c>
      <c r="B4625" s="75" t="n">
        <v>46226</v>
      </c>
      <c r="C4625" s="1" t="n">
        <v>100</v>
      </c>
      <c r="D4625" s="1" t="s">
        <v>2510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2593</v>
      </c>
      <c r="N4625" s="1" t="n">
        <v>2.584</v>
      </c>
      <c r="O4625" s="1" t="n">
        <v>60.68</v>
      </c>
      <c r="P4625" s="1" t="s">
        <v>2455</v>
      </c>
    </row>
    <row r="4626" customFormat="false" ht="15" hidden="false" customHeight="true" outlineLevel="0" collapsed="false">
      <c r="A4626" s="1" t="n">
        <v>2</v>
      </c>
      <c r="B4626" s="75" t="n">
        <v>46226</v>
      </c>
      <c r="C4626" s="1" t="n">
        <v>100</v>
      </c>
      <c r="D4626" s="1" t="s">
        <v>2510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2497</v>
      </c>
      <c r="N4626" s="1" t="n">
        <v>5.718</v>
      </c>
      <c r="O4626" s="1" t="n">
        <v>134.29</v>
      </c>
      <c r="P4626" s="1" t="s">
        <v>2455</v>
      </c>
    </row>
    <row r="4627" customFormat="false" ht="15" hidden="false" customHeight="true" outlineLevel="0" collapsed="false">
      <c r="A4627" s="1" t="n">
        <v>2</v>
      </c>
      <c r="B4627" s="75" t="n">
        <v>46226</v>
      </c>
      <c r="C4627" s="1" t="n">
        <v>100</v>
      </c>
      <c r="D4627" s="1" t="s">
        <v>2510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3790</v>
      </c>
      <c r="N4627" s="1" t="n">
        <v>3.812</v>
      </c>
      <c r="O4627" s="1" t="n">
        <v>125.35</v>
      </c>
      <c r="P4627" s="1" t="s">
        <v>2455</v>
      </c>
    </row>
    <row r="4628" customFormat="false" ht="15" hidden="false" customHeight="true" outlineLevel="0" collapsed="false">
      <c r="A4628" s="1" t="n">
        <v>2</v>
      </c>
      <c r="B4628" s="75" t="n">
        <v>46226</v>
      </c>
      <c r="C4628" s="1" t="n">
        <v>100</v>
      </c>
      <c r="D4628" s="1" t="s">
        <v>2510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2507</v>
      </c>
      <c r="N4628" s="1" t="n">
        <v>1.462</v>
      </c>
      <c r="O4628" s="1" t="n">
        <v>3.42</v>
      </c>
      <c r="P4628" s="1" t="s">
        <v>2455</v>
      </c>
    </row>
    <row r="4629" customFormat="false" ht="15" hidden="false" customHeight="true" outlineLevel="0" collapsed="false">
      <c r="A4629" s="1" t="n">
        <v>2</v>
      </c>
      <c r="B4629" s="75" t="n">
        <v>46226</v>
      </c>
      <c r="C4629" s="1" t="n">
        <v>100</v>
      </c>
      <c r="D4629" s="1" t="s">
        <v>2510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3791</v>
      </c>
      <c r="N4629" s="1" t="n">
        <v>3.182</v>
      </c>
      <c r="O4629" s="1" t="n">
        <v>12.43</v>
      </c>
      <c r="P4629" s="1" t="s">
        <v>2455</v>
      </c>
    </row>
    <row r="4630" customFormat="false" ht="15" hidden="false" customHeight="true" outlineLevel="0" collapsed="false">
      <c r="A4630" s="1" t="n">
        <v>2</v>
      </c>
      <c r="B4630" s="75" t="n">
        <v>46226</v>
      </c>
      <c r="C4630" s="1" t="n">
        <v>100</v>
      </c>
      <c r="D4630" s="1" t="s">
        <v>2510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2509</v>
      </c>
      <c r="N4630" s="1" t="n">
        <v>0.491</v>
      </c>
      <c r="O4630" s="1" t="n">
        <v>0.01</v>
      </c>
      <c r="P4630" s="1" t="s">
        <v>2455</v>
      </c>
    </row>
    <row r="4631" customFormat="false" ht="15" hidden="false" customHeight="true" outlineLevel="0" collapsed="false">
      <c r="A4631" s="1" t="n">
        <v>2</v>
      </c>
      <c r="B4631" s="75" t="n">
        <v>46226</v>
      </c>
      <c r="C4631" s="1" t="n">
        <v>100</v>
      </c>
      <c r="D4631" s="1" t="s">
        <v>2510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2491</v>
      </c>
      <c r="N4631" s="1" t="n">
        <v>3.55</v>
      </c>
      <c r="O4631" s="1" t="n">
        <v>70.77</v>
      </c>
      <c r="P4631" s="1" t="s">
        <v>2455</v>
      </c>
    </row>
    <row r="4632" customFormat="false" ht="15" hidden="false" customHeight="true" outlineLevel="0" collapsed="false">
      <c r="A4632" s="1" t="n">
        <v>2</v>
      </c>
      <c r="B4632" s="75" t="n">
        <v>46226</v>
      </c>
      <c r="C4632" s="1" t="n">
        <v>100</v>
      </c>
      <c r="D4632" s="1" t="s">
        <v>2510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2496</v>
      </c>
      <c r="N4632" s="1" t="n">
        <v>2.682</v>
      </c>
      <c r="O4632" s="1" t="n">
        <v>75.75</v>
      </c>
      <c r="P4632" s="1" t="s">
        <v>2455</v>
      </c>
    </row>
    <row r="4633" customFormat="false" ht="15" hidden="false" customHeight="true" outlineLevel="0" collapsed="false">
      <c r="A4633" s="1" t="n">
        <v>2</v>
      </c>
      <c r="B4633" s="75" t="n">
        <v>46226</v>
      </c>
      <c r="C4633" s="1" t="n">
        <v>100</v>
      </c>
      <c r="D4633" s="1" t="s">
        <v>2510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2497</v>
      </c>
      <c r="N4633" s="1" t="n">
        <v>4.364</v>
      </c>
      <c r="O4633" s="1" t="n">
        <v>108.76</v>
      </c>
      <c r="P4633" s="1" t="s">
        <v>2455</v>
      </c>
    </row>
    <row r="4634" customFormat="false" ht="15" hidden="false" customHeight="true" outlineLevel="0" collapsed="false">
      <c r="A4634" s="1" t="n">
        <v>2</v>
      </c>
      <c r="B4634" s="75" t="n">
        <v>46226</v>
      </c>
      <c r="C4634" s="1" t="n">
        <v>100</v>
      </c>
      <c r="D4634" s="1" t="s">
        <v>2510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2498</v>
      </c>
      <c r="N4634" s="1" t="n">
        <v>17.23</v>
      </c>
      <c r="O4634" s="1" t="n">
        <v>558.26</v>
      </c>
      <c r="P4634" s="1" t="s">
        <v>2455</v>
      </c>
    </row>
    <row r="4635" customFormat="false" ht="15" hidden="false" customHeight="true" outlineLevel="0" collapsed="false">
      <c r="A4635" s="1" t="n">
        <v>2</v>
      </c>
      <c r="B4635" s="75" t="n">
        <v>46226</v>
      </c>
      <c r="C4635" s="1" t="n">
        <v>100</v>
      </c>
      <c r="D4635" s="1" t="s">
        <v>2510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2499</v>
      </c>
      <c r="N4635" s="1" t="n">
        <v>10.16</v>
      </c>
      <c r="O4635" s="1" t="n">
        <v>371.4</v>
      </c>
      <c r="P4635" s="1" t="s">
        <v>2455</v>
      </c>
    </row>
    <row r="4636" customFormat="false" ht="15" hidden="false" customHeight="true" outlineLevel="0" collapsed="false">
      <c r="A4636" s="1" t="n">
        <v>2</v>
      </c>
      <c r="B4636" s="75" t="n">
        <v>46226</v>
      </c>
      <c r="C4636" s="1" t="n">
        <v>100</v>
      </c>
      <c r="D4636" s="1" t="s">
        <v>2510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2500</v>
      </c>
      <c r="N4636" s="1" t="n">
        <v>5.834</v>
      </c>
      <c r="O4636" s="1" t="n">
        <v>242.35</v>
      </c>
      <c r="P4636" s="1" t="s">
        <v>2455</v>
      </c>
    </row>
    <row r="4637" customFormat="false" ht="15" hidden="false" customHeight="true" outlineLevel="0" collapsed="false">
      <c r="A4637" s="1" t="n">
        <v>2</v>
      </c>
      <c r="B4637" s="75" t="n">
        <v>46226</v>
      </c>
      <c r="C4637" s="1" t="n">
        <v>100</v>
      </c>
      <c r="D4637" s="1" t="s">
        <v>2510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2501</v>
      </c>
      <c r="N4637" s="1" t="n">
        <v>11.545</v>
      </c>
      <c r="O4637" s="1" t="n">
        <v>508.37</v>
      </c>
      <c r="P4637" s="1" t="s">
        <v>2455</v>
      </c>
    </row>
    <row r="4638" customFormat="false" ht="15" hidden="false" customHeight="true" outlineLevel="0" collapsed="false">
      <c r="A4638" s="1" t="n">
        <v>2</v>
      </c>
      <c r="B4638" s="75" t="n">
        <v>46226</v>
      </c>
      <c r="C4638" s="1" t="n">
        <v>100</v>
      </c>
      <c r="D4638" s="1" t="s">
        <v>2510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2502</v>
      </c>
      <c r="N4638" s="1" t="n">
        <v>4.914</v>
      </c>
      <c r="O4638" s="1" t="n">
        <v>220.47</v>
      </c>
      <c r="P4638" s="1" t="s">
        <v>2455</v>
      </c>
    </row>
    <row r="4639" customFormat="false" ht="15" hidden="false" customHeight="true" outlineLevel="0" collapsed="false">
      <c r="A4639" s="1" t="n">
        <v>2</v>
      </c>
      <c r="B4639" s="75" t="n">
        <v>46226</v>
      </c>
      <c r="C4639" s="1" t="n">
        <v>100</v>
      </c>
      <c r="D4639" s="1" t="s">
        <v>2510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2503</v>
      </c>
      <c r="N4639" s="1" t="n">
        <v>1.78</v>
      </c>
      <c r="O4639" s="1" t="n">
        <v>70.98</v>
      </c>
      <c r="P4639" s="1" t="s">
        <v>2455</v>
      </c>
    </row>
    <row r="4640" customFormat="false" ht="15" hidden="false" customHeight="true" outlineLevel="0" collapsed="false">
      <c r="A4640" s="1" t="n">
        <v>2</v>
      </c>
      <c r="B4640" s="75" t="n">
        <v>46226</v>
      </c>
      <c r="C4640" s="1" t="n">
        <v>100</v>
      </c>
      <c r="D4640" s="1" t="s">
        <v>2510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2504</v>
      </c>
      <c r="N4640" s="1" t="n">
        <v>1.866</v>
      </c>
      <c r="O4640" s="1" t="n">
        <v>108.53</v>
      </c>
      <c r="P4640" s="1" t="s">
        <v>2455</v>
      </c>
    </row>
    <row r="4641" customFormat="false" ht="15" hidden="false" customHeight="true" outlineLevel="0" collapsed="false">
      <c r="A4641" s="1" t="n">
        <v>2</v>
      </c>
      <c r="B4641" s="75" t="n">
        <v>46226</v>
      </c>
      <c r="C4641" s="1" t="n">
        <v>100</v>
      </c>
      <c r="D4641" s="1" t="s">
        <v>2510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2505</v>
      </c>
      <c r="N4641" s="1" t="n">
        <v>1.732</v>
      </c>
      <c r="O4641" s="1" t="n">
        <v>100.73</v>
      </c>
      <c r="P4641" s="1" t="s">
        <v>2455</v>
      </c>
    </row>
    <row r="4642" customFormat="false" ht="15" hidden="false" customHeight="true" outlineLevel="0" collapsed="false">
      <c r="A4642" s="1" t="n">
        <v>2</v>
      </c>
      <c r="B4642" s="75" t="n">
        <v>46226</v>
      </c>
      <c r="C4642" s="1" t="n">
        <v>100</v>
      </c>
      <c r="D4642" s="1" t="s">
        <v>2510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2506</v>
      </c>
      <c r="N4642" s="1" t="n">
        <v>1.478</v>
      </c>
      <c r="O4642" s="1" t="n">
        <v>54.03</v>
      </c>
      <c r="P4642" s="1" t="s">
        <v>2455</v>
      </c>
    </row>
    <row r="4643" customFormat="false" ht="15" hidden="false" customHeight="true" outlineLevel="0" collapsed="false">
      <c r="A4643" s="1" t="n">
        <v>2</v>
      </c>
      <c r="B4643" s="75" t="n">
        <v>46226</v>
      </c>
      <c r="C4643" s="1" t="n">
        <v>100</v>
      </c>
      <c r="D4643" s="1" t="s">
        <v>2510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2507</v>
      </c>
      <c r="N4643" s="1" t="n">
        <v>0.944</v>
      </c>
      <c r="O4643" s="1" t="n">
        <v>2.35</v>
      </c>
      <c r="P4643" s="1" t="s">
        <v>2455</v>
      </c>
    </row>
    <row r="4644" customFormat="false" ht="15" hidden="false" customHeight="true" outlineLevel="0" collapsed="false">
      <c r="A4644" s="1" t="n">
        <v>2</v>
      </c>
      <c r="B4644" s="75" t="n">
        <v>46226</v>
      </c>
      <c r="C4644" s="1" t="n">
        <v>100</v>
      </c>
      <c r="D4644" s="1" t="s">
        <v>2510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3791</v>
      </c>
      <c r="N4644" s="1" t="n">
        <v>10.815</v>
      </c>
      <c r="O4644" s="1" t="n">
        <v>44.85</v>
      </c>
      <c r="P4644" s="1" t="s">
        <v>2455</v>
      </c>
    </row>
    <row r="4645" customFormat="false" ht="15" hidden="false" customHeight="true" outlineLevel="0" collapsed="false">
      <c r="A4645" s="1" t="n">
        <v>2</v>
      </c>
      <c r="B4645" s="75" t="n">
        <v>46226</v>
      </c>
      <c r="C4645" s="1" t="n">
        <v>100</v>
      </c>
      <c r="D4645" s="1" t="s">
        <v>2510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2509</v>
      </c>
      <c r="N4645" s="1" t="n">
        <v>0.406</v>
      </c>
      <c r="O4645" s="1" t="n">
        <v>0</v>
      </c>
      <c r="P4645" s="1" t="s">
        <v>2455</v>
      </c>
    </row>
    <row r="4646" customFormat="false" ht="15" hidden="false" customHeight="true" outlineLevel="0" collapsed="false">
      <c r="A4646" s="1" t="n">
        <v>2</v>
      </c>
      <c r="B4646" s="75" t="n">
        <v>46227</v>
      </c>
      <c r="C4646" s="1" t="n">
        <v>6</v>
      </c>
      <c r="D4646" s="1" t="s">
        <v>2564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2546</v>
      </c>
      <c r="N4646" s="1" t="n">
        <v>13</v>
      </c>
      <c r="O4646" s="1" t="n">
        <v>86.58</v>
      </c>
      <c r="P4646" s="1" t="s">
        <v>2455</v>
      </c>
    </row>
    <row r="4647" customFormat="false" ht="15" hidden="false" customHeight="true" outlineLevel="0" collapsed="false">
      <c r="A4647" s="1" t="n">
        <v>2</v>
      </c>
      <c r="B4647" s="75" t="n">
        <v>46227</v>
      </c>
      <c r="C4647" s="1" t="n">
        <v>6</v>
      </c>
      <c r="D4647" s="1" t="s">
        <v>2564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2547</v>
      </c>
      <c r="N4647" s="1" t="n">
        <v>24</v>
      </c>
      <c r="O4647" s="1" t="n">
        <v>150</v>
      </c>
      <c r="P4647" s="1" t="s">
        <v>2455</v>
      </c>
    </row>
    <row r="4648" customFormat="false" ht="15" hidden="false" customHeight="true" outlineLevel="0" collapsed="false">
      <c r="A4648" s="1" t="n">
        <v>2</v>
      </c>
      <c r="B4648" s="75" t="n">
        <v>46227</v>
      </c>
      <c r="C4648" s="1" t="n">
        <v>6</v>
      </c>
      <c r="D4648" s="1" t="s">
        <v>2564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2548</v>
      </c>
      <c r="N4648" s="1" t="n">
        <v>20</v>
      </c>
      <c r="O4648" s="1" t="n">
        <v>120</v>
      </c>
      <c r="P4648" s="1" t="s">
        <v>2455</v>
      </c>
    </row>
    <row r="4649" customFormat="false" ht="15" hidden="false" customHeight="true" outlineLevel="0" collapsed="false">
      <c r="A4649" s="1" t="n">
        <v>2</v>
      </c>
      <c r="B4649" s="75" t="n">
        <v>46227</v>
      </c>
      <c r="C4649" s="1" t="n">
        <v>6</v>
      </c>
      <c r="D4649" s="1" t="s">
        <v>2564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3008</v>
      </c>
      <c r="N4649" s="1" t="n">
        <v>16</v>
      </c>
      <c r="O4649" s="1" t="n">
        <v>128</v>
      </c>
      <c r="P4649" s="1" t="s">
        <v>2455</v>
      </c>
    </row>
    <row r="4650" customFormat="false" ht="15" hidden="false" customHeight="true" outlineLevel="0" collapsed="false">
      <c r="A4650" s="1" t="n">
        <v>2</v>
      </c>
      <c r="B4650" s="75" t="n">
        <v>46227</v>
      </c>
      <c r="C4650" s="1" t="n">
        <v>6</v>
      </c>
      <c r="D4650" s="1" t="s">
        <v>2564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2550</v>
      </c>
      <c r="N4650" s="1" t="n">
        <v>20</v>
      </c>
      <c r="O4650" s="1" t="n">
        <v>55</v>
      </c>
      <c r="P4650" s="1" t="s">
        <v>2455</v>
      </c>
    </row>
    <row r="4651" customFormat="false" ht="15" hidden="false" customHeight="true" outlineLevel="0" collapsed="false">
      <c r="A4651" s="1" t="n">
        <v>2</v>
      </c>
      <c r="B4651" s="75" t="n">
        <v>46227</v>
      </c>
      <c r="C4651" s="1" t="n">
        <v>6</v>
      </c>
      <c r="D4651" s="1" t="s">
        <v>2564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2705</v>
      </c>
      <c r="N4651" s="1" t="n">
        <v>10</v>
      </c>
      <c r="O4651" s="1" t="n">
        <v>66.6</v>
      </c>
      <c r="P4651" s="1" t="s">
        <v>2455</v>
      </c>
    </row>
    <row r="4652" customFormat="false" ht="15" hidden="false" customHeight="true" outlineLevel="0" collapsed="false">
      <c r="A4652" s="1" t="n">
        <v>2</v>
      </c>
      <c r="B4652" s="75" t="n">
        <v>46227</v>
      </c>
      <c r="C4652" s="1" t="n">
        <v>6</v>
      </c>
      <c r="D4652" s="1" t="s">
        <v>2564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2551</v>
      </c>
      <c r="N4652" s="1" t="n">
        <v>2</v>
      </c>
      <c r="O4652" s="1" t="n">
        <v>20</v>
      </c>
      <c r="P4652" s="1" t="s">
        <v>2455</v>
      </c>
    </row>
    <row r="4653" customFormat="false" ht="15" hidden="false" customHeight="true" outlineLevel="0" collapsed="false">
      <c r="A4653" s="1" t="n">
        <v>2</v>
      </c>
      <c r="B4653" s="75" t="n">
        <v>46227</v>
      </c>
      <c r="C4653" s="1" t="n">
        <v>6</v>
      </c>
      <c r="D4653" s="1" t="s">
        <v>2564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2553</v>
      </c>
      <c r="N4653" s="1" t="n">
        <v>5</v>
      </c>
      <c r="O4653" s="1" t="n">
        <v>50</v>
      </c>
      <c r="P4653" s="1" t="s">
        <v>2455</v>
      </c>
    </row>
    <row r="4654" customFormat="false" ht="15" hidden="false" customHeight="true" outlineLevel="0" collapsed="false">
      <c r="A4654" s="1" t="n">
        <v>2</v>
      </c>
      <c r="B4654" s="75" t="n">
        <v>46227</v>
      </c>
      <c r="C4654" s="1" t="n">
        <v>6</v>
      </c>
      <c r="D4654" s="1" t="s">
        <v>2564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2554</v>
      </c>
      <c r="N4654" s="1" t="n">
        <v>5</v>
      </c>
      <c r="O4654" s="1" t="n">
        <v>50</v>
      </c>
      <c r="P4654" s="1" t="s">
        <v>2455</v>
      </c>
    </row>
    <row r="4655" customFormat="false" ht="15" hidden="false" customHeight="true" outlineLevel="0" collapsed="false">
      <c r="A4655" s="1" t="n">
        <v>2</v>
      </c>
      <c r="B4655" s="75" t="n">
        <v>46227</v>
      </c>
      <c r="C4655" s="1" t="n">
        <v>6</v>
      </c>
      <c r="D4655" s="1" t="s">
        <v>2564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2555</v>
      </c>
      <c r="N4655" s="1" t="n">
        <v>1</v>
      </c>
      <c r="O4655" s="1" t="n">
        <v>10</v>
      </c>
      <c r="P4655" s="1" t="s">
        <v>2455</v>
      </c>
    </row>
    <row r="4656" customFormat="false" ht="15" hidden="false" customHeight="true" outlineLevel="0" collapsed="false">
      <c r="A4656" s="1" t="n">
        <v>2</v>
      </c>
      <c r="B4656" s="75" t="n">
        <v>46227</v>
      </c>
      <c r="C4656" s="1" t="n">
        <v>6</v>
      </c>
      <c r="D4656" s="1" t="s">
        <v>2564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2706</v>
      </c>
      <c r="N4656" s="1" t="n">
        <v>5</v>
      </c>
      <c r="O4656" s="1" t="n">
        <v>55</v>
      </c>
      <c r="P4656" s="1" t="s">
        <v>2455</v>
      </c>
    </row>
    <row r="4657" customFormat="false" ht="15" hidden="false" customHeight="true" outlineLevel="0" collapsed="false">
      <c r="A4657" s="1" t="n">
        <v>2</v>
      </c>
      <c r="B4657" s="75" t="n">
        <v>46227</v>
      </c>
      <c r="C4657" s="1" t="n">
        <v>6</v>
      </c>
      <c r="D4657" s="1" t="s">
        <v>2564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2608</v>
      </c>
      <c r="N4657" s="1" t="n">
        <v>20</v>
      </c>
      <c r="O4657" s="1" t="n">
        <v>100</v>
      </c>
      <c r="P4657" s="1" t="s">
        <v>2455</v>
      </c>
    </row>
    <row r="4658" customFormat="false" ht="15" hidden="false" customHeight="true" outlineLevel="0" collapsed="false">
      <c r="A4658" s="1" t="n">
        <v>2</v>
      </c>
      <c r="B4658" s="75" t="n">
        <v>46227</v>
      </c>
      <c r="C4658" s="1" t="n">
        <v>6</v>
      </c>
      <c r="D4658" s="1" t="s">
        <v>2564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2556</v>
      </c>
      <c r="N4658" s="1" t="n">
        <v>30</v>
      </c>
      <c r="O4658" s="1" t="n">
        <v>210</v>
      </c>
      <c r="P4658" s="1" t="s">
        <v>2455</v>
      </c>
    </row>
    <row r="4659" customFormat="false" ht="15" hidden="false" customHeight="true" outlineLevel="0" collapsed="false">
      <c r="A4659" s="1" t="n">
        <v>2</v>
      </c>
      <c r="B4659" s="75" t="n">
        <v>46227</v>
      </c>
      <c r="C4659" s="1" t="n">
        <v>6</v>
      </c>
      <c r="D4659" s="1" t="s">
        <v>2564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2557</v>
      </c>
      <c r="N4659" s="1" t="n">
        <v>55.44</v>
      </c>
      <c r="O4659" s="1" t="n">
        <v>190</v>
      </c>
      <c r="P4659" s="1" t="s">
        <v>2455</v>
      </c>
    </row>
    <row r="4660" customFormat="false" ht="15" hidden="false" customHeight="true" outlineLevel="0" collapsed="false">
      <c r="A4660" s="1" t="n">
        <v>2</v>
      </c>
      <c r="B4660" s="75" t="n">
        <v>46227</v>
      </c>
      <c r="C4660" s="1" t="n">
        <v>6</v>
      </c>
      <c r="D4660" s="1" t="s">
        <v>2564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2558</v>
      </c>
      <c r="N4660" s="1" t="n">
        <v>14</v>
      </c>
      <c r="O4660" s="1" t="n">
        <v>56</v>
      </c>
      <c r="P4660" s="1" t="s">
        <v>2455</v>
      </c>
    </row>
    <row r="4661" customFormat="false" ht="15" hidden="false" customHeight="true" outlineLevel="0" collapsed="false">
      <c r="A4661" s="1" t="n">
        <v>2</v>
      </c>
      <c r="B4661" s="75" t="n">
        <v>46227</v>
      </c>
      <c r="C4661" s="1" t="n">
        <v>6</v>
      </c>
      <c r="D4661" s="1" t="s">
        <v>2564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2560</v>
      </c>
      <c r="N4661" s="1" t="n">
        <v>20</v>
      </c>
      <c r="O4661" s="1" t="n">
        <v>125</v>
      </c>
      <c r="P4661" s="1" t="s">
        <v>2455</v>
      </c>
    </row>
    <row r="4662" customFormat="false" ht="15" hidden="false" customHeight="true" outlineLevel="0" collapsed="false">
      <c r="A4662" s="1" t="n">
        <v>2</v>
      </c>
      <c r="B4662" s="75" t="n">
        <v>46227</v>
      </c>
      <c r="C4662" s="1" t="n">
        <v>6</v>
      </c>
      <c r="D4662" s="1" t="s">
        <v>2564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2561</v>
      </c>
      <c r="N4662" s="1" t="n">
        <v>40</v>
      </c>
      <c r="O4662" s="1" t="n">
        <v>280</v>
      </c>
      <c r="P4662" s="1" t="s">
        <v>2455</v>
      </c>
    </row>
    <row r="4663" customFormat="false" ht="15" hidden="false" customHeight="true" outlineLevel="0" collapsed="false">
      <c r="A4663" s="1" t="n">
        <v>2</v>
      </c>
      <c r="B4663" s="75" t="n">
        <v>46227</v>
      </c>
      <c r="C4663" s="1" t="n">
        <v>6</v>
      </c>
      <c r="D4663" s="1" t="s">
        <v>2564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2562</v>
      </c>
      <c r="N4663" s="1" t="n">
        <v>10</v>
      </c>
      <c r="O4663" s="1" t="n">
        <v>30</v>
      </c>
      <c r="P4663" s="1" t="s">
        <v>2455</v>
      </c>
    </row>
    <row r="4664" customFormat="false" ht="15" hidden="false" customHeight="true" outlineLevel="0" collapsed="false">
      <c r="A4664" s="1" t="n">
        <v>2</v>
      </c>
      <c r="B4664" s="75" t="n">
        <v>46227</v>
      </c>
      <c r="C4664" s="1" t="n">
        <v>6</v>
      </c>
      <c r="D4664" s="1" t="s">
        <v>2564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4056</v>
      </c>
      <c r="N4664" s="1" t="n">
        <v>20</v>
      </c>
      <c r="O4664" s="1" t="n">
        <v>100</v>
      </c>
      <c r="P4664" s="1" t="s">
        <v>2455</v>
      </c>
    </row>
    <row r="4665" customFormat="false" ht="15" hidden="false" customHeight="true" outlineLevel="0" collapsed="false">
      <c r="A4665" s="1" t="n">
        <v>2</v>
      </c>
      <c r="B4665" s="75" t="n">
        <v>46227</v>
      </c>
      <c r="C4665" s="1" t="n">
        <v>6</v>
      </c>
      <c r="D4665" s="1" t="s">
        <v>2564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4619</v>
      </c>
      <c r="N4665" s="1" t="n">
        <v>10</v>
      </c>
      <c r="O4665" s="1" t="n">
        <v>37</v>
      </c>
      <c r="P4665" s="1" t="s">
        <v>2455</v>
      </c>
    </row>
    <row r="4666" customFormat="false" ht="15" hidden="false" customHeight="true" outlineLevel="0" collapsed="false">
      <c r="A4666" s="1" t="n">
        <v>2</v>
      </c>
      <c r="B4666" s="75" t="n">
        <v>46227</v>
      </c>
      <c r="C4666" s="1" t="n">
        <v>6</v>
      </c>
      <c r="D4666" s="1" t="s">
        <v>2564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2545</v>
      </c>
      <c r="N4666" s="1" t="n">
        <v>20</v>
      </c>
      <c r="O4666" s="1" t="n">
        <v>280</v>
      </c>
      <c r="P4666" s="1" t="s">
        <v>2455</v>
      </c>
    </row>
    <row r="4667" customFormat="false" ht="15" hidden="false" customHeight="true" outlineLevel="0" collapsed="false">
      <c r="A4667" s="1" t="n">
        <v>2</v>
      </c>
      <c r="B4667" s="75" t="n">
        <v>46227</v>
      </c>
      <c r="C4667" s="1" t="n">
        <v>11</v>
      </c>
      <c r="D4667" s="1" t="s">
        <v>2482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2722</v>
      </c>
      <c r="N4667" s="1" t="n">
        <v>30</v>
      </c>
      <c r="O4667" s="1" t="n">
        <v>270</v>
      </c>
      <c r="P4667" s="1" t="s">
        <v>2455</v>
      </c>
    </row>
    <row r="4668" customFormat="false" ht="15" hidden="false" customHeight="true" outlineLevel="0" collapsed="false">
      <c r="A4668" s="1" t="n">
        <v>2</v>
      </c>
      <c r="B4668" s="75" t="n">
        <v>46227</v>
      </c>
      <c r="C4668" s="1" t="n">
        <v>11</v>
      </c>
      <c r="D4668" s="1" t="s">
        <v>2482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2676</v>
      </c>
      <c r="N4668" s="1" t="n">
        <v>40</v>
      </c>
      <c r="O4668" s="1" t="n">
        <v>51.43</v>
      </c>
      <c r="P4668" s="1" t="s">
        <v>2455</v>
      </c>
    </row>
    <row r="4669" customFormat="false" ht="15" hidden="false" customHeight="true" outlineLevel="0" collapsed="false">
      <c r="A4669" s="1" t="n">
        <v>2</v>
      </c>
      <c r="B4669" s="75" t="n">
        <v>46227</v>
      </c>
      <c r="C4669" s="1" t="n">
        <v>11</v>
      </c>
      <c r="D4669" s="1" t="s">
        <v>2482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2678</v>
      </c>
      <c r="N4669" s="1" t="n">
        <v>20</v>
      </c>
      <c r="O4669" s="1" t="n">
        <v>48.75</v>
      </c>
      <c r="P4669" s="1" t="s">
        <v>2455</v>
      </c>
    </row>
    <row r="4670" customFormat="false" ht="15" hidden="false" customHeight="true" outlineLevel="0" collapsed="false">
      <c r="A4670" s="1" t="n">
        <v>2</v>
      </c>
      <c r="B4670" s="75" t="n">
        <v>46227</v>
      </c>
      <c r="C4670" s="1" t="n">
        <v>11</v>
      </c>
      <c r="D4670" s="1" t="s">
        <v>2482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2679</v>
      </c>
      <c r="N4670" s="1" t="n">
        <v>20</v>
      </c>
      <c r="O4670" s="1" t="n">
        <v>40.15</v>
      </c>
      <c r="P4670" s="1" t="s">
        <v>2455</v>
      </c>
    </row>
    <row r="4671" customFormat="false" ht="15" hidden="false" customHeight="true" outlineLevel="0" collapsed="false">
      <c r="A4671" s="1" t="n">
        <v>2</v>
      </c>
      <c r="B4671" s="75" t="n">
        <v>46227</v>
      </c>
      <c r="C4671" s="1" t="n">
        <v>11</v>
      </c>
      <c r="D4671" s="1" t="s">
        <v>2482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2682</v>
      </c>
      <c r="N4671" s="1" t="n">
        <v>20</v>
      </c>
      <c r="O4671" s="1" t="n">
        <v>42.52</v>
      </c>
      <c r="P4671" s="1" t="s">
        <v>2455</v>
      </c>
    </row>
    <row r="4672" customFormat="false" ht="15" hidden="false" customHeight="true" outlineLevel="0" collapsed="false">
      <c r="A4672" s="1" t="n">
        <v>2</v>
      </c>
      <c r="B4672" s="75" t="n">
        <v>46227</v>
      </c>
      <c r="C4672" s="1" t="n">
        <v>11</v>
      </c>
      <c r="D4672" s="1" t="s">
        <v>2482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2688</v>
      </c>
      <c r="N4672" s="1" t="n">
        <v>20</v>
      </c>
      <c r="O4672" s="1" t="n">
        <v>44.44</v>
      </c>
      <c r="P4672" s="1" t="s">
        <v>2455</v>
      </c>
    </row>
    <row r="4673" customFormat="false" ht="15" hidden="false" customHeight="true" outlineLevel="0" collapsed="false">
      <c r="A4673" s="1" t="n">
        <v>2</v>
      </c>
      <c r="B4673" s="75" t="n">
        <v>46227</v>
      </c>
      <c r="C4673" s="1" t="n">
        <v>11</v>
      </c>
      <c r="D4673" s="1" t="s">
        <v>2482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2690</v>
      </c>
      <c r="N4673" s="1" t="n">
        <v>20</v>
      </c>
      <c r="O4673" s="1" t="n">
        <v>45.52</v>
      </c>
      <c r="P4673" s="1" t="s">
        <v>2455</v>
      </c>
    </row>
    <row r="4674" customFormat="false" ht="15" hidden="false" customHeight="true" outlineLevel="0" collapsed="false">
      <c r="A4674" s="1" t="n">
        <v>2</v>
      </c>
      <c r="B4674" s="75" t="n">
        <v>46227</v>
      </c>
      <c r="C4674" s="1" t="n">
        <v>11</v>
      </c>
      <c r="D4674" s="1" t="s">
        <v>2482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2691</v>
      </c>
      <c r="N4674" s="1" t="n">
        <v>20</v>
      </c>
      <c r="O4674" s="1" t="n">
        <v>38</v>
      </c>
      <c r="P4674" s="1" t="s">
        <v>2455</v>
      </c>
    </row>
    <row r="4675" customFormat="false" ht="15" hidden="false" customHeight="true" outlineLevel="0" collapsed="false">
      <c r="A4675" s="1" t="n">
        <v>2</v>
      </c>
      <c r="B4675" s="75" t="n">
        <v>46227</v>
      </c>
      <c r="C4675" s="1" t="n">
        <v>11</v>
      </c>
      <c r="D4675" s="1" t="s">
        <v>2482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4620</v>
      </c>
      <c r="N4675" s="1" t="n">
        <v>10</v>
      </c>
      <c r="O4675" s="1" t="n">
        <v>28.33</v>
      </c>
      <c r="P4675" s="1" t="s">
        <v>2455</v>
      </c>
    </row>
    <row r="4676" customFormat="false" ht="15" hidden="false" customHeight="true" outlineLevel="0" collapsed="false">
      <c r="A4676" s="1" t="n">
        <v>2</v>
      </c>
      <c r="B4676" s="75" t="n">
        <v>46227</v>
      </c>
      <c r="C4676" s="1" t="n">
        <v>11</v>
      </c>
      <c r="D4676" s="1" t="s">
        <v>2482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4621</v>
      </c>
      <c r="N4676" s="1" t="n">
        <v>20</v>
      </c>
      <c r="O4676" s="1" t="n">
        <v>41.22</v>
      </c>
      <c r="P4676" s="1" t="s">
        <v>2455</v>
      </c>
    </row>
    <row r="4677" customFormat="false" ht="15" hidden="false" customHeight="true" outlineLevel="0" collapsed="false">
      <c r="A4677" s="1" t="n">
        <v>2</v>
      </c>
      <c r="B4677" s="75" t="n">
        <v>46227</v>
      </c>
      <c r="C4677" s="1" t="n">
        <v>11</v>
      </c>
      <c r="D4677" s="1" t="s">
        <v>2482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4622</v>
      </c>
      <c r="N4677" s="1" t="n">
        <v>10</v>
      </c>
      <c r="O4677" s="1" t="n">
        <v>28.33</v>
      </c>
      <c r="P4677" s="1" t="s">
        <v>2455</v>
      </c>
    </row>
    <row r="4678" customFormat="false" ht="15" hidden="false" customHeight="true" outlineLevel="0" collapsed="false">
      <c r="A4678" s="1" t="n">
        <v>2</v>
      </c>
      <c r="B4678" s="75" t="n">
        <v>46227</v>
      </c>
      <c r="C4678" s="1" t="n">
        <v>11</v>
      </c>
      <c r="D4678" s="1" t="s">
        <v>2482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4623</v>
      </c>
      <c r="N4678" s="1" t="n">
        <v>20</v>
      </c>
      <c r="O4678" s="1" t="n">
        <v>34.78</v>
      </c>
      <c r="P4678" s="1" t="s">
        <v>2455</v>
      </c>
    </row>
    <row r="4679" customFormat="false" ht="15" hidden="false" customHeight="true" outlineLevel="0" collapsed="false">
      <c r="A4679" s="1" t="n">
        <v>2</v>
      </c>
      <c r="B4679" s="75" t="n">
        <v>46227</v>
      </c>
      <c r="C4679" s="1" t="n">
        <v>11</v>
      </c>
      <c r="D4679" s="1" t="s">
        <v>2482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4624</v>
      </c>
      <c r="N4679" s="1" t="n">
        <v>20</v>
      </c>
      <c r="O4679" s="1" t="n">
        <v>41.22</v>
      </c>
      <c r="P4679" s="1" t="s">
        <v>2455</v>
      </c>
    </row>
    <row r="4680" customFormat="false" ht="15" hidden="false" customHeight="true" outlineLevel="0" collapsed="false">
      <c r="A4680" s="1" t="n">
        <v>2</v>
      </c>
      <c r="B4680" s="75" t="n">
        <v>46227</v>
      </c>
      <c r="C4680" s="1" t="n">
        <v>11</v>
      </c>
      <c r="D4680" s="1" t="s">
        <v>2482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4625</v>
      </c>
      <c r="N4680" s="1" t="n">
        <v>10</v>
      </c>
      <c r="O4680" s="1" t="n">
        <v>49.82</v>
      </c>
      <c r="P4680" s="1" t="s">
        <v>2455</v>
      </c>
    </row>
    <row r="4681" customFormat="false" ht="15" hidden="false" customHeight="true" outlineLevel="0" collapsed="false">
      <c r="A4681" s="1" t="n">
        <v>2</v>
      </c>
      <c r="B4681" s="75" t="n">
        <v>46227</v>
      </c>
      <c r="C4681" s="1" t="n">
        <v>11</v>
      </c>
      <c r="D4681" s="1" t="s">
        <v>2482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4626</v>
      </c>
      <c r="N4681" s="1" t="n">
        <v>10</v>
      </c>
      <c r="O4681" s="1" t="n">
        <v>47.14</v>
      </c>
      <c r="P4681" s="1" t="s">
        <v>2455</v>
      </c>
    </row>
    <row r="4682" customFormat="false" ht="15" hidden="false" customHeight="true" outlineLevel="0" collapsed="false">
      <c r="A4682" s="1" t="n">
        <v>2</v>
      </c>
      <c r="B4682" s="75" t="n">
        <v>46227</v>
      </c>
      <c r="C4682" s="1" t="n">
        <v>11</v>
      </c>
      <c r="D4682" s="1" t="s">
        <v>2482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3317</v>
      </c>
      <c r="N4682" s="1" t="n">
        <v>300</v>
      </c>
      <c r="O4682" s="1" t="n">
        <v>2070</v>
      </c>
      <c r="P4682" s="1" t="s">
        <v>2455</v>
      </c>
    </row>
    <row r="4683" customFormat="false" ht="15" hidden="false" customHeight="true" outlineLevel="0" collapsed="false">
      <c r="A4683" s="1" t="n">
        <v>2</v>
      </c>
      <c r="B4683" s="75" t="n">
        <v>46227</v>
      </c>
      <c r="C4683" s="1" t="n">
        <v>11</v>
      </c>
      <c r="D4683" s="1" t="s">
        <v>2482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4060</v>
      </c>
      <c r="N4683" s="1" t="n">
        <v>13</v>
      </c>
      <c r="O4683" s="1" t="n">
        <v>83.31</v>
      </c>
      <c r="P4683" s="1" t="s">
        <v>2455</v>
      </c>
    </row>
    <row r="4684" customFormat="false" ht="15" hidden="false" customHeight="true" outlineLevel="0" collapsed="false">
      <c r="A4684" s="1" t="n">
        <v>2</v>
      </c>
      <c r="B4684" s="75" t="n">
        <v>46227</v>
      </c>
      <c r="C4684" s="1" t="n">
        <v>11</v>
      </c>
      <c r="D4684" s="1" t="s">
        <v>2482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2757</v>
      </c>
      <c r="N4684" s="1" t="n">
        <v>400</v>
      </c>
      <c r="O4684" s="1" t="n">
        <v>5929.11</v>
      </c>
      <c r="P4684" s="1" t="s">
        <v>2455</v>
      </c>
    </row>
    <row r="4685" customFormat="false" ht="15" hidden="false" customHeight="true" outlineLevel="0" collapsed="false">
      <c r="A4685" s="1" t="n">
        <v>2</v>
      </c>
      <c r="B4685" s="75" t="n">
        <v>46227</v>
      </c>
      <c r="C4685" s="1" t="n">
        <v>11</v>
      </c>
      <c r="D4685" s="1" t="s">
        <v>2482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2761</v>
      </c>
      <c r="N4685" s="1" t="n">
        <v>150</v>
      </c>
      <c r="O4685" s="1" t="n">
        <v>2011.64</v>
      </c>
      <c r="P4685" s="1" t="s">
        <v>2455</v>
      </c>
    </row>
    <row r="4686" customFormat="false" ht="15" hidden="false" customHeight="true" outlineLevel="0" collapsed="false">
      <c r="A4686" s="1" t="n">
        <v>2</v>
      </c>
      <c r="B4686" s="75" t="n">
        <v>46227</v>
      </c>
      <c r="C4686" s="1" t="n">
        <v>11</v>
      </c>
      <c r="D4686" s="1" t="s">
        <v>2482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2762</v>
      </c>
      <c r="N4686" s="1" t="n">
        <v>10</v>
      </c>
      <c r="O4686" s="1" t="n">
        <v>127.05</v>
      </c>
      <c r="P4686" s="1" t="s">
        <v>2455</v>
      </c>
    </row>
    <row r="4687" customFormat="false" ht="15" hidden="false" customHeight="true" outlineLevel="0" collapsed="false">
      <c r="A4687" s="1" t="n">
        <v>2</v>
      </c>
      <c r="B4687" s="75" t="n">
        <v>46227</v>
      </c>
      <c r="C4687" s="1" t="n">
        <v>11</v>
      </c>
      <c r="D4687" s="1" t="s">
        <v>2482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2763</v>
      </c>
      <c r="N4687" s="1" t="n">
        <v>10</v>
      </c>
      <c r="O4687" s="1" t="n">
        <v>112.94</v>
      </c>
      <c r="P4687" s="1" t="s">
        <v>2455</v>
      </c>
    </row>
    <row r="4688" customFormat="false" ht="15" hidden="false" customHeight="true" outlineLevel="0" collapsed="false">
      <c r="A4688" s="1" t="n">
        <v>2</v>
      </c>
      <c r="B4688" s="75" t="n">
        <v>46227</v>
      </c>
      <c r="C4688" s="1" t="n">
        <v>11</v>
      </c>
      <c r="D4688" s="1" t="s">
        <v>2482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2764</v>
      </c>
      <c r="N4688" s="1" t="n">
        <v>90</v>
      </c>
      <c r="O4688" s="1" t="n">
        <v>1058.76</v>
      </c>
      <c r="P4688" s="1" t="s">
        <v>2455</v>
      </c>
    </row>
    <row r="4689" customFormat="false" ht="15" hidden="false" customHeight="true" outlineLevel="0" collapsed="false">
      <c r="A4689" s="1" t="n">
        <v>2</v>
      </c>
      <c r="B4689" s="75" t="n">
        <v>46227</v>
      </c>
      <c r="C4689" s="1" t="n">
        <v>11</v>
      </c>
      <c r="D4689" s="1" t="s">
        <v>2482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2765</v>
      </c>
      <c r="N4689" s="1" t="n">
        <v>150</v>
      </c>
      <c r="O4689" s="1" t="n">
        <v>1411.69</v>
      </c>
      <c r="P4689" s="1" t="s">
        <v>2455</v>
      </c>
    </row>
    <row r="4690" customFormat="false" ht="15" hidden="false" customHeight="true" outlineLevel="0" collapsed="false">
      <c r="A4690" s="1" t="n">
        <v>2</v>
      </c>
      <c r="B4690" s="75" t="n">
        <v>46227</v>
      </c>
      <c r="C4690" s="1" t="n">
        <v>11</v>
      </c>
      <c r="D4690" s="1" t="s">
        <v>2482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2766</v>
      </c>
      <c r="N4690" s="1" t="n">
        <v>30</v>
      </c>
      <c r="O4690" s="1" t="n">
        <v>388.21</v>
      </c>
      <c r="P4690" s="1" t="s">
        <v>2455</v>
      </c>
    </row>
    <row r="4691" customFormat="false" ht="15" hidden="false" customHeight="true" outlineLevel="0" collapsed="false">
      <c r="A4691" s="1" t="n">
        <v>2</v>
      </c>
      <c r="B4691" s="75" t="n">
        <v>46227</v>
      </c>
      <c r="C4691" s="1" t="n">
        <v>11</v>
      </c>
      <c r="D4691" s="1" t="s">
        <v>2482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2768</v>
      </c>
      <c r="N4691" s="1" t="n">
        <v>350</v>
      </c>
      <c r="O4691" s="1" t="n">
        <v>3541.01</v>
      </c>
      <c r="P4691" s="1" t="s">
        <v>2455</v>
      </c>
    </row>
    <row r="4692" customFormat="false" ht="15" hidden="false" customHeight="true" outlineLevel="0" collapsed="false">
      <c r="A4692" s="1" t="n">
        <v>2</v>
      </c>
      <c r="B4692" s="75" t="n">
        <v>46227</v>
      </c>
      <c r="C4692" s="1" t="n">
        <v>11</v>
      </c>
      <c r="D4692" s="1" t="s">
        <v>2482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2769</v>
      </c>
      <c r="N4692" s="1" t="n">
        <v>40</v>
      </c>
      <c r="O4692" s="1" t="n">
        <v>376.45</v>
      </c>
      <c r="P4692" s="1" t="s">
        <v>2455</v>
      </c>
    </row>
    <row r="4693" customFormat="false" ht="15" hidden="false" customHeight="true" outlineLevel="0" collapsed="false">
      <c r="A4693" s="1" t="n">
        <v>2</v>
      </c>
      <c r="B4693" s="75" t="n">
        <v>46227</v>
      </c>
      <c r="C4693" s="1" t="n">
        <v>11</v>
      </c>
      <c r="D4693" s="1" t="s">
        <v>2482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2770</v>
      </c>
      <c r="N4693" s="1" t="n">
        <v>40</v>
      </c>
      <c r="O4693" s="1" t="n">
        <v>291.75</v>
      </c>
      <c r="P4693" s="1" t="s">
        <v>2455</v>
      </c>
    </row>
    <row r="4694" customFormat="false" ht="15" hidden="false" customHeight="true" outlineLevel="0" collapsed="false">
      <c r="A4694" s="1" t="n">
        <v>2</v>
      </c>
      <c r="B4694" s="75" t="n">
        <v>46227</v>
      </c>
      <c r="C4694" s="1" t="n">
        <v>11</v>
      </c>
      <c r="D4694" s="1" t="s">
        <v>2482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2771</v>
      </c>
      <c r="N4694" s="1" t="n">
        <v>30</v>
      </c>
      <c r="O4694" s="1" t="n">
        <v>458.8</v>
      </c>
      <c r="P4694" s="1" t="s">
        <v>2455</v>
      </c>
    </row>
    <row r="4695" customFormat="false" ht="15" hidden="false" customHeight="true" outlineLevel="0" collapsed="false">
      <c r="A4695" s="1" t="n">
        <v>2</v>
      </c>
      <c r="B4695" s="75" t="n">
        <v>46227</v>
      </c>
      <c r="C4695" s="1" t="n">
        <v>11</v>
      </c>
      <c r="D4695" s="1" t="s">
        <v>2482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2772</v>
      </c>
      <c r="N4695" s="1" t="n">
        <v>70</v>
      </c>
      <c r="O4695" s="1" t="n">
        <v>872.9</v>
      </c>
      <c r="P4695" s="1" t="s">
        <v>2455</v>
      </c>
    </row>
    <row r="4696" customFormat="false" ht="15" hidden="false" customHeight="true" outlineLevel="0" collapsed="false">
      <c r="A4696" s="1" t="n">
        <v>2</v>
      </c>
      <c r="B4696" s="75" t="n">
        <v>46227</v>
      </c>
      <c r="C4696" s="1" t="n">
        <v>11</v>
      </c>
      <c r="D4696" s="1" t="s">
        <v>2482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2773</v>
      </c>
      <c r="N4696" s="1" t="n">
        <v>10</v>
      </c>
      <c r="O4696" s="1" t="n">
        <v>72.94</v>
      </c>
      <c r="P4696" s="1" t="s">
        <v>2455</v>
      </c>
    </row>
    <row r="4697" customFormat="false" ht="15" hidden="false" customHeight="true" outlineLevel="0" collapsed="false">
      <c r="A4697" s="1" t="n">
        <v>2</v>
      </c>
      <c r="B4697" s="75" t="n">
        <v>46227</v>
      </c>
      <c r="C4697" s="1" t="n">
        <v>11</v>
      </c>
      <c r="D4697" s="1" t="s">
        <v>2482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2774</v>
      </c>
      <c r="N4697" s="1" t="n">
        <v>130</v>
      </c>
      <c r="O4697" s="1" t="n">
        <v>1223.46</v>
      </c>
      <c r="P4697" s="1" t="s">
        <v>2455</v>
      </c>
    </row>
    <row r="4698" customFormat="false" ht="15" hidden="false" customHeight="true" outlineLevel="0" collapsed="false">
      <c r="A4698" s="1" t="n">
        <v>2</v>
      </c>
      <c r="B4698" s="75" t="n">
        <v>46227</v>
      </c>
      <c r="C4698" s="1" t="n">
        <v>11</v>
      </c>
      <c r="D4698" s="1" t="s">
        <v>2482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4064</v>
      </c>
      <c r="N4698" s="1" t="n">
        <v>300</v>
      </c>
      <c r="O4698" s="1" t="n">
        <v>2188.13</v>
      </c>
      <c r="P4698" s="1" t="s">
        <v>2455</v>
      </c>
    </row>
    <row r="4699" customFormat="false" ht="15" hidden="false" customHeight="true" outlineLevel="0" collapsed="false">
      <c r="A4699" s="1" t="n">
        <v>2</v>
      </c>
      <c r="B4699" s="75" t="n">
        <v>46227</v>
      </c>
      <c r="C4699" s="1" t="n">
        <v>11</v>
      </c>
      <c r="D4699" s="1" t="s">
        <v>2482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2522</v>
      </c>
      <c r="N4699" s="1" t="n">
        <v>10</v>
      </c>
      <c r="O4699" s="1" t="n">
        <v>106.7</v>
      </c>
      <c r="P4699" s="1" t="s">
        <v>2455</v>
      </c>
    </row>
    <row r="4700" customFormat="false" ht="15" hidden="false" customHeight="true" outlineLevel="0" collapsed="false">
      <c r="A4700" s="1" t="n">
        <v>2</v>
      </c>
      <c r="B4700" s="75" t="n">
        <v>46227</v>
      </c>
      <c r="C4700" s="1" t="n">
        <v>11</v>
      </c>
      <c r="D4700" s="1" t="s">
        <v>2482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2523</v>
      </c>
      <c r="N4700" s="1" t="n">
        <v>5</v>
      </c>
      <c r="O4700" s="1" t="n">
        <v>34.3</v>
      </c>
      <c r="P4700" s="1" t="s">
        <v>2455</v>
      </c>
    </row>
    <row r="4701" customFormat="false" ht="15" hidden="false" customHeight="true" outlineLevel="0" collapsed="false">
      <c r="A4701" s="1" t="n">
        <v>2</v>
      </c>
      <c r="B4701" s="75" t="n">
        <v>46227</v>
      </c>
      <c r="C4701" s="1" t="n">
        <v>11</v>
      </c>
      <c r="D4701" s="1" t="s">
        <v>2482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2524</v>
      </c>
      <c r="N4701" s="1" t="n">
        <v>4</v>
      </c>
      <c r="O4701" s="1" t="n">
        <v>54.8</v>
      </c>
      <c r="P4701" s="1" t="s">
        <v>2455</v>
      </c>
    </row>
    <row r="4702" customFormat="false" ht="15" hidden="false" customHeight="true" outlineLevel="0" collapsed="false">
      <c r="A4702" s="1" t="n">
        <v>2</v>
      </c>
      <c r="B4702" s="75" t="n">
        <v>46227</v>
      </c>
      <c r="C4702" s="1" t="n">
        <v>11</v>
      </c>
      <c r="D4702" s="1" t="s">
        <v>2482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2527</v>
      </c>
      <c r="N4702" s="1" t="n">
        <v>5</v>
      </c>
      <c r="O4702" s="1" t="n">
        <v>58.2</v>
      </c>
      <c r="P4702" s="1" t="s">
        <v>2455</v>
      </c>
    </row>
    <row r="4703" customFormat="false" ht="15" hidden="false" customHeight="true" outlineLevel="0" collapsed="false">
      <c r="A4703" s="1" t="n">
        <v>2</v>
      </c>
      <c r="B4703" s="75" t="n">
        <v>46227</v>
      </c>
      <c r="C4703" s="1" t="n">
        <v>11</v>
      </c>
      <c r="D4703" s="1" t="s">
        <v>2482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3771</v>
      </c>
      <c r="N4703" s="1" t="n">
        <v>24</v>
      </c>
      <c r="O4703" s="1" t="n">
        <v>150.8</v>
      </c>
      <c r="P4703" s="1" t="s">
        <v>2455</v>
      </c>
    </row>
    <row r="4704" customFormat="false" ht="15" hidden="false" customHeight="true" outlineLevel="0" collapsed="false">
      <c r="A4704" s="1" t="n">
        <v>2</v>
      </c>
      <c r="B4704" s="75" t="n">
        <v>46227</v>
      </c>
      <c r="C4704" s="1" t="n">
        <v>11</v>
      </c>
      <c r="D4704" s="1" t="s">
        <v>2482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2987</v>
      </c>
      <c r="N4704" s="1" t="n">
        <v>36</v>
      </c>
      <c r="O4704" s="1" t="n">
        <v>40.41</v>
      </c>
      <c r="P4704" s="1" t="s">
        <v>2455</v>
      </c>
    </row>
    <row r="4705" customFormat="false" ht="15" hidden="false" customHeight="true" outlineLevel="0" collapsed="false">
      <c r="A4705" s="1" t="n">
        <v>2</v>
      </c>
      <c r="B4705" s="75" t="n">
        <v>46227</v>
      </c>
      <c r="C4705" s="1" t="n">
        <v>11</v>
      </c>
      <c r="D4705" s="1" t="s">
        <v>2482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4627</v>
      </c>
      <c r="N4705" s="1" t="n">
        <v>21</v>
      </c>
      <c r="O4705" s="1" t="n">
        <v>102.94</v>
      </c>
      <c r="P4705" s="1" t="s">
        <v>2455</v>
      </c>
    </row>
    <row r="4706" customFormat="false" ht="15" hidden="false" customHeight="true" outlineLevel="0" collapsed="false">
      <c r="A4706" s="1" t="n">
        <v>2</v>
      </c>
      <c r="B4706" s="75" t="n">
        <v>46227</v>
      </c>
      <c r="C4706" s="1" t="n">
        <v>11</v>
      </c>
      <c r="D4706" s="1" t="s">
        <v>2482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4054</v>
      </c>
      <c r="N4706" s="1" t="n">
        <v>12</v>
      </c>
      <c r="O4706" s="1" t="n">
        <v>124.64</v>
      </c>
      <c r="P4706" s="1" t="s">
        <v>2455</v>
      </c>
    </row>
    <row r="4707" customFormat="false" ht="15" hidden="false" customHeight="true" outlineLevel="0" collapsed="false">
      <c r="A4707" s="1" t="n">
        <v>2</v>
      </c>
      <c r="B4707" s="75" t="n">
        <v>46227</v>
      </c>
      <c r="C4707" s="1" t="n">
        <v>11</v>
      </c>
      <c r="D4707" s="1" t="s">
        <v>2482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2989</v>
      </c>
      <c r="N4707" s="1" t="n">
        <v>45</v>
      </c>
      <c r="O4707" s="1" t="n">
        <v>77.82</v>
      </c>
      <c r="P4707" s="1" t="s">
        <v>2455</v>
      </c>
    </row>
    <row r="4708" customFormat="false" ht="15" hidden="false" customHeight="true" outlineLevel="0" collapsed="false">
      <c r="A4708" s="1" t="n">
        <v>2</v>
      </c>
      <c r="B4708" s="75" t="n">
        <v>46227</v>
      </c>
      <c r="C4708" s="1" t="n">
        <v>11</v>
      </c>
      <c r="D4708" s="1" t="s">
        <v>2482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2989</v>
      </c>
      <c r="N4708" s="1" t="n">
        <v>45</v>
      </c>
      <c r="O4708" s="1" t="n">
        <v>73.7</v>
      </c>
      <c r="P4708" s="1" t="s">
        <v>2455</v>
      </c>
    </row>
    <row r="4709" customFormat="false" ht="15" hidden="false" customHeight="true" outlineLevel="0" collapsed="false">
      <c r="A4709" s="1" t="n">
        <v>2</v>
      </c>
      <c r="B4709" s="75" t="n">
        <v>46227</v>
      </c>
      <c r="C4709" s="1" t="n">
        <v>11</v>
      </c>
      <c r="D4709" s="1" t="s">
        <v>2482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2990</v>
      </c>
      <c r="N4709" s="1" t="n">
        <v>45</v>
      </c>
      <c r="O4709" s="1" t="n">
        <v>73.7</v>
      </c>
      <c r="P4709" s="1" t="s">
        <v>2455</v>
      </c>
    </row>
    <row r="4710" customFormat="false" ht="15" hidden="false" customHeight="true" outlineLevel="0" collapsed="false">
      <c r="A4710" s="1" t="n">
        <v>2</v>
      </c>
      <c r="B4710" s="75" t="n">
        <v>46227</v>
      </c>
      <c r="C4710" s="1" t="n">
        <v>11</v>
      </c>
      <c r="D4710" s="1" t="s">
        <v>2482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2992</v>
      </c>
      <c r="N4710" s="1" t="n">
        <v>15</v>
      </c>
      <c r="O4710" s="1" t="n">
        <v>147.23</v>
      </c>
      <c r="P4710" s="1" t="s">
        <v>2455</v>
      </c>
    </row>
    <row r="4711" customFormat="false" ht="15" hidden="false" customHeight="true" outlineLevel="0" collapsed="false">
      <c r="A4711" s="1" t="n">
        <v>2</v>
      </c>
      <c r="B4711" s="75" t="n">
        <v>46227</v>
      </c>
      <c r="C4711" s="1" t="n">
        <v>11</v>
      </c>
      <c r="D4711" s="1" t="s">
        <v>2482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2477</v>
      </c>
      <c r="N4711" s="1" t="n">
        <v>5</v>
      </c>
      <c r="O4711" s="1" t="n">
        <v>17.5</v>
      </c>
      <c r="P4711" s="1" t="s">
        <v>2455</v>
      </c>
    </row>
    <row r="4712" customFormat="false" ht="15" hidden="false" customHeight="true" outlineLevel="0" collapsed="false">
      <c r="A4712" s="1" t="n">
        <v>2</v>
      </c>
      <c r="B4712" s="75" t="n">
        <v>46227</v>
      </c>
      <c r="C4712" s="1" t="n">
        <v>11</v>
      </c>
      <c r="D4712" s="1" t="s">
        <v>2482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2478</v>
      </c>
      <c r="N4712" s="1" t="n">
        <v>30</v>
      </c>
      <c r="O4712" s="1" t="n">
        <v>54</v>
      </c>
      <c r="P4712" s="1" t="s">
        <v>2455</v>
      </c>
    </row>
    <row r="4713" customFormat="false" ht="15" hidden="false" customHeight="true" outlineLevel="0" collapsed="false">
      <c r="A4713" s="1" t="n">
        <v>2</v>
      </c>
      <c r="B4713" s="75" t="n">
        <v>46227</v>
      </c>
      <c r="C4713" s="1" t="n">
        <v>11</v>
      </c>
      <c r="D4713" s="1" t="s">
        <v>2482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4628</v>
      </c>
      <c r="N4713" s="1" t="n">
        <v>6</v>
      </c>
      <c r="O4713" s="1" t="n">
        <v>40.38</v>
      </c>
      <c r="P4713" s="1" t="s">
        <v>2455</v>
      </c>
    </row>
    <row r="4714" customFormat="false" ht="15" hidden="false" customHeight="true" outlineLevel="0" collapsed="false">
      <c r="A4714" s="1" t="n">
        <v>2</v>
      </c>
      <c r="B4714" s="75" t="n">
        <v>46227</v>
      </c>
      <c r="C4714" s="1" t="n">
        <v>11</v>
      </c>
      <c r="D4714" s="1" t="s">
        <v>2482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3714</v>
      </c>
      <c r="N4714" s="1" t="n">
        <v>50</v>
      </c>
      <c r="O4714" s="1" t="n">
        <v>109</v>
      </c>
      <c r="P4714" s="1" t="s">
        <v>2455</v>
      </c>
    </row>
    <row r="4715" customFormat="false" ht="15" hidden="false" customHeight="true" outlineLevel="0" collapsed="false">
      <c r="A4715" s="1" t="n">
        <v>2</v>
      </c>
      <c r="B4715" s="75" t="n">
        <v>46227</v>
      </c>
      <c r="C4715" s="1" t="n">
        <v>11</v>
      </c>
      <c r="D4715" s="1" t="s">
        <v>2482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3715</v>
      </c>
      <c r="N4715" s="1" t="n">
        <v>50</v>
      </c>
      <c r="O4715" s="1" t="n">
        <v>109</v>
      </c>
      <c r="P4715" s="1" t="s">
        <v>2455</v>
      </c>
    </row>
    <row r="4716" customFormat="false" ht="15" hidden="false" customHeight="true" outlineLevel="0" collapsed="false">
      <c r="A4716" s="1" t="n">
        <v>2</v>
      </c>
      <c r="B4716" s="75" t="n">
        <v>46227</v>
      </c>
      <c r="C4716" s="1" t="n">
        <v>11</v>
      </c>
      <c r="D4716" s="1" t="s">
        <v>2482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3716</v>
      </c>
      <c r="N4716" s="1" t="n">
        <v>25</v>
      </c>
      <c r="O4716" s="1" t="n">
        <v>54.5</v>
      </c>
      <c r="P4716" s="1" t="s">
        <v>2455</v>
      </c>
    </row>
    <row r="4717" customFormat="false" ht="15" hidden="false" customHeight="true" outlineLevel="0" collapsed="false">
      <c r="A4717" s="1" t="n">
        <v>2</v>
      </c>
      <c r="B4717" s="75" t="n">
        <v>46227</v>
      </c>
      <c r="C4717" s="1" t="n">
        <v>11</v>
      </c>
      <c r="D4717" s="1" t="s">
        <v>2482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3717</v>
      </c>
      <c r="N4717" s="1" t="n">
        <v>50</v>
      </c>
      <c r="O4717" s="1" t="n">
        <v>105</v>
      </c>
      <c r="P4717" s="1" t="s">
        <v>2455</v>
      </c>
    </row>
    <row r="4718" customFormat="false" ht="15" hidden="false" customHeight="true" outlineLevel="0" collapsed="false">
      <c r="A4718" s="1" t="n">
        <v>2</v>
      </c>
      <c r="B4718" s="75" t="n">
        <v>46227</v>
      </c>
      <c r="C4718" s="1" t="n">
        <v>11</v>
      </c>
      <c r="D4718" s="1" t="s">
        <v>2482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4629</v>
      </c>
      <c r="N4718" s="1" t="n">
        <v>50</v>
      </c>
      <c r="O4718" s="1" t="n">
        <v>105</v>
      </c>
      <c r="P4718" s="1" t="s">
        <v>2455</v>
      </c>
    </row>
    <row r="4719" customFormat="false" ht="15" hidden="false" customHeight="true" outlineLevel="0" collapsed="false">
      <c r="A4719" s="1" t="n">
        <v>2</v>
      </c>
      <c r="B4719" s="75" t="n">
        <v>46227</v>
      </c>
      <c r="C4719" s="1" t="n">
        <v>11</v>
      </c>
      <c r="D4719" s="1" t="s">
        <v>2482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3718</v>
      </c>
      <c r="N4719" s="1" t="n">
        <v>50</v>
      </c>
      <c r="O4719" s="1" t="n">
        <v>105</v>
      </c>
      <c r="P4719" s="1" t="s">
        <v>2455</v>
      </c>
    </row>
    <row r="4720" customFormat="false" ht="15" hidden="false" customHeight="true" outlineLevel="0" collapsed="false">
      <c r="A4720" s="1" t="n">
        <v>2</v>
      </c>
      <c r="B4720" s="75" t="n">
        <v>46227</v>
      </c>
      <c r="C4720" s="1" t="n">
        <v>11</v>
      </c>
      <c r="D4720" s="1" t="s">
        <v>2482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3720</v>
      </c>
      <c r="N4720" s="1" t="n">
        <v>2</v>
      </c>
      <c r="O4720" s="1" t="n">
        <v>14.24</v>
      </c>
      <c r="P4720" s="1" t="s">
        <v>2455</v>
      </c>
    </row>
    <row r="4721" customFormat="false" ht="15" hidden="false" customHeight="true" outlineLevel="0" collapsed="false">
      <c r="A4721" s="1" t="n">
        <v>2</v>
      </c>
      <c r="B4721" s="75" t="n">
        <v>46227</v>
      </c>
      <c r="C4721" s="1" t="n">
        <v>11</v>
      </c>
      <c r="D4721" s="1" t="s">
        <v>2482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3721</v>
      </c>
      <c r="N4721" s="1" t="n">
        <v>2</v>
      </c>
      <c r="O4721" s="1" t="n">
        <v>13.78</v>
      </c>
      <c r="P4721" s="1" t="s">
        <v>2455</v>
      </c>
    </row>
    <row r="4722" customFormat="false" ht="15" hidden="false" customHeight="true" outlineLevel="0" collapsed="false">
      <c r="A4722" s="1" t="n">
        <v>2</v>
      </c>
      <c r="B4722" s="75" t="n">
        <v>46227</v>
      </c>
      <c r="C4722" s="1" t="n">
        <v>11</v>
      </c>
      <c r="D4722" s="1" t="s">
        <v>2482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3722</v>
      </c>
      <c r="N4722" s="1" t="n">
        <v>15</v>
      </c>
      <c r="O4722" s="1" t="n">
        <v>42.75</v>
      </c>
      <c r="P4722" s="1" t="s">
        <v>2455</v>
      </c>
    </row>
    <row r="4723" customFormat="false" ht="15" hidden="false" customHeight="true" outlineLevel="0" collapsed="false">
      <c r="A4723" s="1" t="n">
        <v>2</v>
      </c>
      <c r="B4723" s="75" t="n">
        <v>46227</v>
      </c>
      <c r="C4723" s="1" t="n">
        <v>11</v>
      </c>
      <c r="D4723" s="1" t="s">
        <v>2482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3723</v>
      </c>
      <c r="N4723" s="1" t="n">
        <v>15</v>
      </c>
      <c r="O4723" s="1" t="n">
        <v>42.75</v>
      </c>
      <c r="P4723" s="1" t="s">
        <v>2455</v>
      </c>
    </row>
    <row r="4724" customFormat="false" ht="15" hidden="false" customHeight="true" outlineLevel="0" collapsed="false">
      <c r="A4724" s="1" t="n">
        <v>2</v>
      </c>
      <c r="B4724" s="75" t="n">
        <v>46227</v>
      </c>
      <c r="C4724" s="1" t="n">
        <v>11</v>
      </c>
      <c r="D4724" s="1" t="s">
        <v>2482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3729</v>
      </c>
      <c r="N4724" s="1" t="n">
        <v>12</v>
      </c>
      <c r="O4724" s="1" t="n">
        <v>52.56</v>
      </c>
      <c r="P4724" s="1" t="s">
        <v>2455</v>
      </c>
    </row>
    <row r="4725" customFormat="false" ht="15" hidden="false" customHeight="true" outlineLevel="0" collapsed="false">
      <c r="A4725" s="1" t="n">
        <v>2</v>
      </c>
      <c r="B4725" s="75" t="n">
        <v>46227</v>
      </c>
      <c r="C4725" s="1" t="n">
        <v>11</v>
      </c>
      <c r="D4725" s="1" t="s">
        <v>2482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3730</v>
      </c>
      <c r="N4725" s="1" t="n">
        <v>24</v>
      </c>
      <c r="O4725" s="1" t="n">
        <v>105.12</v>
      </c>
      <c r="P4725" s="1" t="s">
        <v>2455</v>
      </c>
    </row>
    <row r="4726" customFormat="false" ht="15" hidden="false" customHeight="true" outlineLevel="0" collapsed="false">
      <c r="A4726" s="1" t="n">
        <v>2</v>
      </c>
      <c r="B4726" s="75" t="n">
        <v>46227</v>
      </c>
      <c r="C4726" s="1" t="n">
        <v>11</v>
      </c>
      <c r="D4726" s="1" t="s">
        <v>2482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4630</v>
      </c>
      <c r="N4726" s="1" t="n">
        <v>12</v>
      </c>
      <c r="O4726" s="1" t="n">
        <v>80.76</v>
      </c>
      <c r="P4726" s="1" t="s">
        <v>2455</v>
      </c>
    </row>
    <row r="4727" customFormat="false" ht="15" hidden="false" customHeight="true" outlineLevel="0" collapsed="false">
      <c r="A4727" s="1" t="n">
        <v>2</v>
      </c>
      <c r="B4727" s="75" t="n">
        <v>46227</v>
      </c>
      <c r="C4727" s="1" t="n">
        <v>11</v>
      </c>
      <c r="D4727" s="1" t="s">
        <v>2482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4631</v>
      </c>
      <c r="N4727" s="1" t="n">
        <v>25</v>
      </c>
      <c r="O4727" s="1" t="n">
        <v>52.5</v>
      </c>
      <c r="P4727" s="1" t="s">
        <v>2455</v>
      </c>
    </row>
    <row r="4728" customFormat="false" ht="15" hidden="false" customHeight="true" outlineLevel="0" collapsed="false">
      <c r="A4728" s="1" t="n">
        <v>2</v>
      </c>
      <c r="B4728" s="75" t="n">
        <v>46227</v>
      </c>
      <c r="C4728" s="1" t="n">
        <v>11</v>
      </c>
      <c r="D4728" s="1" t="s">
        <v>2482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4632</v>
      </c>
      <c r="N4728" s="1" t="n">
        <v>6</v>
      </c>
      <c r="O4728" s="1" t="n">
        <v>26.28</v>
      </c>
      <c r="P4728" s="1" t="s">
        <v>2455</v>
      </c>
    </row>
    <row r="4729" customFormat="false" ht="15" hidden="false" customHeight="true" outlineLevel="0" collapsed="false">
      <c r="A4729" s="1" t="n">
        <v>2</v>
      </c>
      <c r="B4729" s="75" t="n">
        <v>46227</v>
      </c>
      <c r="C4729" s="1" t="n">
        <v>11</v>
      </c>
      <c r="D4729" s="1" t="s">
        <v>2482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4633</v>
      </c>
      <c r="N4729" s="1" t="n">
        <v>25</v>
      </c>
      <c r="O4729" s="1" t="n">
        <v>52.5</v>
      </c>
      <c r="P4729" s="1" t="s">
        <v>2455</v>
      </c>
    </row>
    <row r="4730" customFormat="false" ht="15" hidden="false" customHeight="true" outlineLevel="0" collapsed="false">
      <c r="A4730" s="1" t="n">
        <v>2</v>
      </c>
      <c r="B4730" s="75" t="n">
        <v>46227</v>
      </c>
      <c r="C4730" s="1" t="n">
        <v>11</v>
      </c>
      <c r="D4730" s="1" t="s">
        <v>2482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2650</v>
      </c>
      <c r="N4730" s="1" t="n">
        <v>4</v>
      </c>
      <c r="O4730" s="1" t="n">
        <v>10.24</v>
      </c>
      <c r="P4730" s="1" t="s">
        <v>2455</v>
      </c>
    </row>
    <row r="4731" customFormat="false" ht="15" hidden="false" customHeight="true" outlineLevel="0" collapsed="false">
      <c r="A4731" s="1" t="n">
        <v>2</v>
      </c>
      <c r="B4731" s="75" t="n">
        <v>46227</v>
      </c>
      <c r="C4731" s="1" t="n">
        <v>11</v>
      </c>
      <c r="D4731" s="1" t="s">
        <v>2482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2993</v>
      </c>
      <c r="N4731" s="1" t="n">
        <v>12</v>
      </c>
      <c r="O4731" s="1" t="n">
        <v>125.76</v>
      </c>
      <c r="P4731" s="1" t="s">
        <v>2455</v>
      </c>
    </row>
    <row r="4732" customFormat="false" ht="15" hidden="false" customHeight="true" outlineLevel="0" collapsed="false">
      <c r="A4732" s="1" t="n">
        <v>2</v>
      </c>
      <c r="B4732" s="75" t="n">
        <v>46227</v>
      </c>
      <c r="C4732" s="1" t="n">
        <v>11</v>
      </c>
      <c r="D4732" s="1" t="s">
        <v>2482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2654</v>
      </c>
      <c r="N4732" s="1" t="n">
        <v>6</v>
      </c>
      <c r="O4732" s="1" t="n">
        <v>20.16</v>
      </c>
      <c r="P4732" s="1" t="s">
        <v>2455</v>
      </c>
    </row>
    <row r="4733" customFormat="false" ht="15" hidden="false" customHeight="true" outlineLevel="0" collapsed="false">
      <c r="A4733" s="1" t="n">
        <v>2</v>
      </c>
      <c r="B4733" s="75" t="n">
        <v>46227</v>
      </c>
      <c r="C4733" s="1" t="n">
        <v>11</v>
      </c>
      <c r="D4733" s="1" t="s">
        <v>2482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2655</v>
      </c>
      <c r="N4733" s="1" t="n">
        <v>6</v>
      </c>
      <c r="O4733" s="1" t="n">
        <v>20.16</v>
      </c>
      <c r="P4733" s="1" t="s">
        <v>2455</v>
      </c>
    </row>
    <row r="4734" customFormat="false" ht="15" hidden="false" customHeight="true" outlineLevel="0" collapsed="false">
      <c r="A4734" s="1" t="n">
        <v>2</v>
      </c>
      <c r="B4734" s="75" t="n">
        <v>46227</v>
      </c>
      <c r="C4734" s="1" t="n">
        <v>11</v>
      </c>
      <c r="D4734" s="1" t="s">
        <v>2482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2657</v>
      </c>
      <c r="N4734" s="1" t="n">
        <v>6</v>
      </c>
      <c r="O4734" s="1" t="n">
        <v>50.76</v>
      </c>
      <c r="P4734" s="1" t="s">
        <v>2455</v>
      </c>
    </row>
    <row r="4735" customFormat="false" ht="15" hidden="false" customHeight="true" outlineLevel="0" collapsed="false">
      <c r="A4735" s="1" t="n">
        <v>2</v>
      </c>
      <c r="B4735" s="75" t="n">
        <v>46227</v>
      </c>
      <c r="C4735" s="1" t="n">
        <v>11</v>
      </c>
      <c r="D4735" s="1" t="s">
        <v>2482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4634</v>
      </c>
      <c r="N4735" s="1" t="n">
        <v>2</v>
      </c>
      <c r="O4735" s="1" t="n">
        <v>17.26</v>
      </c>
      <c r="P4735" s="1" t="s">
        <v>2455</v>
      </c>
    </row>
    <row r="4736" customFormat="false" ht="15" hidden="false" customHeight="true" outlineLevel="0" collapsed="false">
      <c r="A4736" s="1" t="n">
        <v>2</v>
      </c>
      <c r="B4736" s="75" t="n">
        <v>46227</v>
      </c>
      <c r="C4736" s="1" t="n">
        <v>11</v>
      </c>
      <c r="D4736" s="1" t="s">
        <v>2482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2530</v>
      </c>
      <c r="N4736" s="1" t="n">
        <v>2</v>
      </c>
      <c r="O4736" s="1" t="n">
        <v>10.6</v>
      </c>
      <c r="P4736" s="1" t="s">
        <v>2455</v>
      </c>
    </row>
    <row r="4737" customFormat="false" ht="15" hidden="false" customHeight="true" outlineLevel="0" collapsed="false">
      <c r="A4737" s="1" t="n">
        <v>2</v>
      </c>
      <c r="B4737" s="75" t="n">
        <v>46227</v>
      </c>
      <c r="C4737" s="1" t="n">
        <v>11</v>
      </c>
      <c r="D4737" s="1" t="s">
        <v>2482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2531</v>
      </c>
      <c r="N4737" s="1" t="n">
        <v>2</v>
      </c>
      <c r="O4737" s="1" t="n">
        <v>10.6</v>
      </c>
      <c r="P4737" s="1" t="s">
        <v>2455</v>
      </c>
    </row>
    <row r="4738" customFormat="false" ht="15" hidden="false" customHeight="true" outlineLevel="0" collapsed="false">
      <c r="A4738" s="1" t="n">
        <v>2</v>
      </c>
      <c r="B4738" s="75" t="n">
        <v>46227</v>
      </c>
      <c r="C4738" s="1" t="n">
        <v>11</v>
      </c>
      <c r="D4738" s="1" t="s">
        <v>2482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2532</v>
      </c>
      <c r="N4738" s="1" t="n">
        <v>2</v>
      </c>
      <c r="O4738" s="1" t="n">
        <v>10.6</v>
      </c>
      <c r="P4738" s="1" t="s">
        <v>2455</v>
      </c>
    </row>
    <row r="4739" customFormat="false" ht="15" hidden="false" customHeight="true" outlineLevel="0" collapsed="false">
      <c r="A4739" s="1" t="n">
        <v>2</v>
      </c>
      <c r="B4739" s="75" t="n">
        <v>46227</v>
      </c>
      <c r="C4739" s="1" t="n">
        <v>11</v>
      </c>
      <c r="D4739" s="1" t="s">
        <v>2482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2661</v>
      </c>
      <c r="N4739" s="1" t="n">
        <v>18</v>
      </c>
      <c r="O4739" s="1" t="n">
        <v>50.4</v>
      </c>
      <c r="P4739" s="1" t="s">
        <v>2455</v>
      </c>
    </row>
    <row r="4740" customFormat="false" ht="15" hidden="false" customHeight="true" outlineLevel="0" collapsed="false">
      <c r="A4740" s="1" t="n">
        <v>2</v>
      </c>
      <c r="B4740" s="75" t="n">
        <v>46227</v>
      </c>
      <c r="C4740" s="1" t="n">
        <v>11</v>
      </c>
      <c r="D4740" s="1" t="s">
        <v>2482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2662</v>
      </c>
      <c r="N4740" s="1" t="n">
        <v>2</v>
      </c>
      <c r="O4740" s="1" t="n">
        <v>24.4</v>
      </c>
      <c r="P4740" s="1" t="s">
        <v>2455</v>
      </c>
    </row>
    <row r="4741" customFormat="false" ht="15" hidden="false" customHeight="true" outlineLevel="0" collapsed="false">
      <c r="A4741" s="1" t="n">
        <v>2</v>
      </c>
      <c r="B4741" s="75" t="n">
        <v>46227</v>
      </c>
      <c r="C4741" s="1" t="n">
        <v>11</v>
      </c>
      <c r="D4741" s="1" t="s">
        <v>2482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2998</v>
      </c>
      <c r="N4741" s="1" t="n">
        <v>2</v>
      </c>
      <c r="O4741" s="1" t="n">
        <v>24.4</v>
      </c>
      <c r="P4741" s="1" t="s">
        <v>2455</v>
      </c>
    </row>
    <row r="4742" customFormat="false" ht="15" hidden="false" customHeight="true" outlineLevel="0" collapsed="false">
      <c r="A4742" s="1" t="n">
        <v>2</v>
      </c>
      <c r="B4742" s="75" t="n">
        <v>46227</v>
      </c>
      <c r="C4742" s="1" t="n">
        <v>11</v>
      </c>
      <c r="D4742" s="1" t="s">
        <v>2482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3000</v>
      </c>
      <c r="N4742" s="1" t="n">
        <v>4</v>
      </c>
      <c r="O4742" s="1" t="n">
        <v>29.44</v>
      </c>
      <c r="P4742" s="1" t="s">
        <v>2455</v>
      </c>
    </row>
    <row r="4743" customFormat="false" ht="15" hidden="false" customHeight="true" outlineLevel="0" collapsed="false">
      <c r="A4743" s="1" t="n">
        <v>2</v>
      </c>
      <c r="B4743" s="75" t="n">
        <v>46227</v>
      </c>
      <c r="C4743" s="1" t="n">
        <v>11</v>
      </c>
      <c r="D4743" s="1" t="s">
        <v>2482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3001</v>
      </c>
      <c r="N4743" s="1" t="n">
        <v>2</v>
      </c>
      <c r="O4743" s="1" t="n">
        <v>5.12</v>
      </c>
      <c r="P4743" s="1" t="s">
        <v>2455</v>
      </c>
    </row>
    <row r="4744" customFormat="false" ht="15" hidden="false" customHeight="true" outlineLevel="0" collapsed="false">
      <c r="A4744" s="1" t="n">
        <v>2</v>
      </c>
      <c r="B4744" s="75" t="n">
        <v>46227</v>
      </c>
      <c r="C4744" s="1" t="n">
        <v>11</v>
      </c>
      <c r="D4744" s="1" t="s">
        <v>2482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2536</v>
      </c>
      <c r="N4744" s="1" t="n">
        <v>3</v>
      </c>
      <c r="O4744" s="1" t="n">
        <v>36.87</v>
      </c>
      <c r="P4744" s="1" t="s">
        <v>2455</v>
      </c>
    </row>
    <row r="4745" customFormat="false" ht="15" hidden="false" customHeight="true" outlineLevel="0" collapsed="false">
      <c r="A4745" s="1" t="n">
        <v>2</v>
      </c>
      <c r="B4745" s="75" t="n">
        <v>46227</v>
      </c>
      <c r="C4745" s="1" t="n">
        <v>11</v>
      </c>
      <c r="D4745" s="1" t="s">
        <v>2482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2537</v>
      </c>
      <c r="N4745" s="1" t="n">
        <v>2</v>
      </c>
      <c r="O4745" s="1" t="n">
        <v>24.58</v>
      </c>
      <c r="P4745" s="1" t="s">
        <v>2455</v>
      </c>
    </row>
    <row r="4746" customFormat="false" ht="15" hidden="false" customHeight="true" outlineLevel="0" collapsed="false">
      <c r="A4746" s="1" t="n">
        <v>2</v>
      </c>
      <c r="B4746" s="75" t="n">
        <v>46227</v>
      </c>
      <c r="C4746" s="1" t="n">
        <v>11</v>
      </c>
      <c r="D4746" s="1" t="s">
        <v>2482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2538</v>
      </c>
      <c r="N4746" s="1" t="n">
        <v>2</v>
      </c>
      <c r="O4746" s="1" t="n">
        <v>24.58</v>
      </c>
      <c r="P4746" s="1" t="s">
        <v>2455</v>
      </c>
    </row>
    <row r="4747" customFormat="false" ht="15" hidden="false" customHeight="true" outlineLevel="0" collapsed="false">
      <c r="A4747" s="1" t="n">
        <v>2</v>
      </c>
      <c r="B4747" s="75" t="n">
        <v>46227</v>
      </c>
      <c r="C4747" s="1" t="n">
        <v>11</v>
      </c>
      <c r="D4747" s="1" t="s">
        <v>2482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2539</v>
      </c>
      <c r="N4747" s="1" t="n">
        <v>6</v>
      </c>
      <c r="O4747" s="1" t="n">
        <v>46.32</v>
      </c>
      <c r="P4747" s="1" t="s">
        <v>2455</v>
      </c>
    </row>
    <row r="4748" customFormat="false" ht="15" hidden="false" customHeight="true" outlineLevel="0" collapsed="false">
      <c r="A4748" s="1" t="n">
        <v>2</v>
      </c>
      <c r="B4748" s="75" t="n">
        <v>46227</v>
      </c>
      <c r="C4748" s="1" t="n">
        <v>11</v>
      </c>
      <c r="D4748" s="1" t="s">
        <v>2482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3003</v>
      </c>
      <c r="N4748" s="1" t="n">
        <v>2</v>
      </c>
      <c r="O4748" s="1" t="n">
        <v>30.8</v>
      </c>
      <c r="P4748" s="1" t="s">
        <v>2455</v>
      </c>
    </row>
    <row r="4749" customFormat="false" ht="15" hidden="false" customHeight="true" outlineLevel="0" collapsed="false">
      <c r="A4749" s="1" t="n">
        <v>2</v>
      </c>
      <c r="B4749" s="75" t="n">
        <v>46227</v>
      </c>
      <c r="C4749" s="1" t="n">
        <v>11</v>
      </c>
      <c r="D4749" s="1" t="s">
        <v>2482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2543</v>
      </c>
      <c r="N4749" s="1" t="n">
        <v>6</v>
      </c>
      <c r="O4749" s="1" t="n">
        <v>17.04</v>
      </c>
      <c r="P4749" s="1" t="s">
        <v>2455</v>
      </c>
    </row>
    <row r="4750" customFormat="false" ht="15" hidden="false" customHeight="true" outlineLevel="0" collapsed="false">
      <c r="A4750" s="1" t="n">
        <v>2</v>
      </c>
      <c r="B4750" s="75" t="n">
        <v>46227</v>
      </c>
      <c r="C4750" s="1" t="n">
        <v>39</v>
      </c>
      <c r="D4750" s="1" t="s">
        <v>3309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4635</v>
      </c>
      <c r="N4750" s="1" t="n">
        <v>1</v>
      </c>
      <c r="O4750" s="1" t="n">
        <v>25</v>
      </c>
      <c r="P4750" s="1" t="s">
        <v>2455</v>
      </c>
    </row>
    <row r="4751" customFormat="false" ht="15" hidden="false" customHeight="true" outlineLevel="0" collapsed="false">
      <c r="A4751" s="1" t="n">
        <v>2</v>
      </c>
      <c r="B4751" s="75" t="n">
        <v>46227</v>
      </c>
      <c r="C4751" s="1" t="n">
        <v>39</v>
      </c>
      <c r="D4751" s="1" t="s">
        <v>3309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4636</v>
      </c>
      <c r="N4751" s="1" t="n">
        <v>1</v>
      </c>
      <c r="O4751" s="1" t="n">
        <v>300</v>
      </c>
      <c r="P4751" s="1" t="s">
        <v>2455</v>
      </c>
    </row>
    <row r="4752" customFormat="false" ht="15" hidden="false" customHeight="true" outlineLevel="0" collapsed="false">
      <c r="A4752" s="1" t="n">
        <v>2</v>
      </c>
      <c r="B4752" s="75" t="n">
        <v>46228</v>
      </c>
      <c r="C4752" s="1" t="n">
        <v>6</v>
      </c>
      <c r="D4752" s="1" t="s">
        <v>2564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2670</v>
      </c>
      <c r="N4752" s="1" t="n">
        <v>10</v>
      </c>
      <c r="O4752" s="1" t="n">
        <v>200</v>
      </c>
      <c r="P4752" s="1" t="s">
        <v>2455</v>
      </c>
    </row>
    <row r="4753" customFormat="false" ht="15" hidden="false" customHeight="true" outlineLevel="0" collapsed="false">
      <c r="A4753" s="1" t="n">
        <v>2</v>
      </c>
      <c r="B4753" s="75" t="n">
        <v>46228</v>
      </c>
      <c r="C4753" s="1" t="n">
        <v>11</v>
      </c>
      <c r="D4753" s="1" t="s">
        <v>2482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2512</v>
      </c>
      <c r="N4753" s="1" t="n">
        <v>14</v>
      </c>
      <c r="O4753" s="1" t="n">
        <v>168</v>
      </c>
      <c r="P4753" s="1" t="s">
        <v>2455</v>
      </c>
    </row>
    <row r="4754" customFormat="false" ht="15" hidden="false" customHeight="true" outlineLevel="0" collapsed="false">
      <c r="A4754" s="1" t="n">
        <v>2</v>
      </c>
      <c r="B4754" s="75" t="n">
        <v>46228</v>
      </c>
      <c r="C4754" s="1" t="n">
        <v>11</v>
      </c>
      <c r="D4754" s="1" t="s">
        <v>2482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2454</v>
      </c>
      <c r="N4754" s="1" t="n">
        <v>15</v>
      </c>
      <c r="O4754" s="1" t="n">
        <v>74.85</v>
      </c>
      <c r="P4754" s="1" t="s">
        <v>2455</v>
      </c>
    </row>
    <row r="4755" customFormat="false" ht="15" hidden="false" customHeight="true" outlineLevel="0" collapsed="false">
      <c r="A4755" s="1" t="n">
        <v>2</v>
      </c>
      <c r="B4755" s="75" t="n">
        <v>46228</v>
      </c>
      <c r="C4755" s="1" t="n">
        <v>11</v>
      </c>
      <c r="D4755" s="1" t="s">
        <v>2482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2456</v>
      </c>
      <c r="N4755" s="1" t="n">
        <v>20</v>
      </c>
      <c r="O4755" s="1" t="n">
        <v>90</v>
      </c>
      <c r="P4755" s="1" t="s">
        <v>2455</v>
      </c>
    </row>
    <row r="4756" customFormat="false" ht="15" hidden="false" customHeight="true" outlineLevel="0" collapsed="false">
      <c r="A4756" s="1" t="n">
        <v>2</v>
      </c>
      <c r="B4756" s="75" t="n">
        <v>46228</v>
      </c>
      <c r="C4756" s="1" t="n">
        <v>11</v>
      </c>
      <c r="D4756" s="1" t="s">
        <v>2482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2457</v>
      </c>
      <c r="N4756" s="1" t="n">
        <v>15</v>
      </c>
      <c r="O4756" s="1" t="n">
        <v>74.85</v>
      </c>
      <c r="P4756" s="1" t="s">
        <v>2455</v>
      </c>
    </row>
    <row r="4757" customFormat="false" ht="15" hidden="false" customHeight="true" outlineLevel="0" collapsed="false">
      <c r="A4757" s="1" t="n">
        <v>2</v>
      </c>
      <c r="B4757" s="75" t="n">
        <v>46228</v>
      </c>
      <c r="C4757" s="1" t="n">
        <v>11</v>
      </c>
      <c r="D4757" s="1" t="s">
        <v>2482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2728</v>
      </c>
      <c r="N4757" s="1" t="n">
        <v>198</v>
      </c>
      <c r="O4757" s="1" t="n">
        <v>1481.04</v>
      </c>
      <c r="P4757" s="1" t="s">
        <v>2455</v>
      </c>
    </row>
    <row r="4758" customFormat="false" ht="15" hidden="false" customHeight="true" outlineLevel="0" collapsed="false">
      <c r="A4758" s="1" t="n">
        <v>2</v>
      </c>
      <c r="B4758" s="75" t="n">
        <v>46228</v>
      </c>
      <c r="C4758" s="1" t="n">
        <v>11</v>
      </c>
      <c r="D4758" s="1" t="s">
        <v>2482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3465</v>
      </c>
      <c r="N4758" s="1" t="n">
        <v>24</v>
      </c>
      <c r="O4758" s="1" t="n">
        <v>38</v>
      </c>
      <c r="P4758" s="1" t="s">
        <v>2455</v>
      </c>
    </row>
    <row r="4759" customFormat="false" ht="15" hidden="false" customHeight="true" outlineLevel="0" collapsed="false">
      <c r="A4759" s="1" t="n">
        <v>2</v>
      </c>
      <c r="B4759" s="75" t="n">
        <v>46228</v>
      </c>
      <c r="C4759" s="1" t="n">
        <v>11</v>
      </c>
      <c r="D4759" s="1" t="s">
        <v>2482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3466</v>
      </c>
      <c r="N4759" s="1" t="n">
        <v>60</v>
      </c>
      <c r="O4759" s="1" t="n">
        <v>95</v>
      </c>
      <c r="P4759" s="1" t="s">
        <v>2455</v>
      </c>
    </row>
    <row r="4760" customFormat="false" ht="15" hidden="false" customHeight="true" outlineLevel="0" collapsed="false">
      <c r="A4760" s="1" t="n">
        <v>2</v>
      </c>
      <c r="B4760" s="75" t="n">
        <v>46228</v>
      </c>
      <c r="C4760" s="1" t="n">
        <v>11</v>
      </c>
      <c r="D4760" s="1" t="s">
        <v>2482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3466</v>
      </c>
      <c r="N4760" s="1" t="n">
        <v>60</v>
      </c>
      <c r="O4760" s="1" t="n">
        <v>95</v>
      </c>
      <c r="P4760" s="1" t="s">
        <v>2455</v>
      </c>
    </row>
    <row r="4761" customFormat="false" ht="15" hidden="false" customHeight="true" outlineLevel="0" collapsed="false">
      <c r="A4761" s="1" t="n">
        <v>2</v>
      </c>
      <c r="B4761" s="75" t="n">
        <v>46230</v>
      </c>
      <c r="C4761" s="1" t="n">
        <v>6</v>
      </c>
      <c r="D4761" s="1" t="s">
        <v>2564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2545</v>
      </c>
      <c r="N4761" s="1" t="n">
        <v>15</v>
      </c>
      <c r="O4761" s="1" t="n">
        <v>210</v>
      </c>
      <c r="P4761" s="1" t="s">
        <v>2455</v>
      </c>
    </row>
    <row r="4762" customFormat="false" ht="15" hidden="false" customHeight="true" outlineLevel="0" collapsed="false">
      <c r="A4762" s="1" t="n">
        <v>2</v>
      </c>
      <c r="B4762" s="75" t="n">
        <v>46230</v>
      </c>
      <c r="C4762" s="1" t="n">
        <v>11</v>
      </c>
      <c r="D4762" s="1" t="s">
        <v>2482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2520</v>
      </c>
      <c r="N4762" s="1" t="n">
        <v>10</v>
      </c>
      <c r="O4762" s="1" t="n">
        <v>120</v>
      </c>
      <c r="P4762" s="1" t="s">
        <v>2455</v>
      </c>
    </row>
    <row r="4763" customFormat="false" ht="15" hidden="false" customHeight="true" outlineLevel="0" collapsed="false">
      <c r="A4763" s="1" t="n">
        <v>2</v>
      </c>
      <c r="B4763" s="75" t="n">
        <v>46230</v>
      </c>
      <c r="C4763" s="1" t="n">
        <v>11</v>
      </c>
      <c r="D4763" s="1" t="s">
        <v>2482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2521</v>
      </c>
      <c r="N4763" s="1" t="n">
        <v>5</v>
      </c>
      <c r="O4763" s="1" t="n">
        <v>20</v>
      </c>
      <c r="P4763" s="1" t="s">
        <v>2455</v>
      </c>
    </row>
    <row r="4764" customFormat="false" ht="15" hidden="false" customHeight="true" outlineLevel="0" collapsed="false">
      <c r="A4764" s="1" t="n">
        <v>2</v>
      </c>
      <c r="B4764" s="75" t="n">
        <v>46230</v>
      </c>
      <c r="C4764" s="1" t="n">
        <v>11</v>
      </c>
      <c r="D4764" s="1" t="s">
        <v>2482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2511</v>
      </c>
      <c r="N4764" s="1" t="n">
        <v>1800</v>
      </c>
      <c r="O4764" s="1" t="n">
        <v>950</v>
      </c>
      <c r="P4764" s="1" t="s">
        <v>2455</v>
      </c>
    </row>
    <row r="4765" customFormat="false" ht="15" hidden="false" customHeight="true" outlineLevel="0" collapsed="false">
      <c r="A4765" s="1" t="n">
        <v>2</v>
      </c>
      <c r="B4765" s="75" t="n">
        <v>46230</v>
      </c>
      <c r="C4765" s="1" t="n">
        <v>11</v>
      </c>
      <c r="D4765" s="1" t="s">
        <v>2482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4637</v>
      </c>
      <c r="N4765" s="1" t="n">
        <v>100</v>
      </c>
      <c r="O4765" s="1" t="n">
        <v>99</v>
      </c>
      <c r="P4765" s="1" t="s">
        <v>2455</v>
      </c>
    </row>
    <row r="4766" customFormat="false" ht="15" hidden="false" customHeight="true" outlineLevel="0" collapsed="false">
      <c r="A4766" s="1" t="n">
        <v>2</v>
      </c>
      <c r="B4766" s="75" t="n">
        <v>46230</v>
      </c>
      <c r="C4766" s="1" t="n">
        <v>11</v>
      </c>
      <c r="D4766" s="1" t="s">
        <v>2482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4638</v>
      </c>
      <c r="N4766" s="1" t="n">
        <v>100</v>
      </c>
      <c r="O4766" s="1" t="n">
        <v>258</v>
      </c>
      <c r="P4766" s="1" t="s">
        <v>2455</v>
      </c>
    </row>
    <row r="4767" customFormat="false" ht="15" hidden="false" customHeight="true" outlineLevel="0" collapsed="false">
      <c r="A4767" s="1" t="n">
        <v>2</v>
      </c>
      <c r="B4767" s="75" t="n">
        <v>46230</v>
      </c>
      <c r="C4767" s="1" t="n">
        <v>11</v>
      </c>
      <c r="D4767" s="1" t="s">
        <v>2482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4639</v>
      </c>
      <c r="N4767" s="1" t="n">
        <v>50</v>
      </c>
      <c r="O4767" s="1" t="n">
        <v>123</v>
      </c>
      <c r="P4767" s="1" t="s">
        <v>2455</v>
      </c>
    </row>
    <row r="4768" customFormat="false" ht="15" hidden="false" customHeight="true" outlineLevel="0" collapsed="false">
      <c r="A4768" s="1" t="n">
        <v>2</v>
      </c>
      <c r="B4768" s="75" t="n">
        <v>46230</v>
      </c>
      <c r="C4768" s="1" t="n">
        <v>11</v>
      </c>
      <c r="D4768" s="1" t="s">
        <v>2482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4640</v>
      </c>
      <c r="N4768" s="1" t="n">
        <v>100</v>
      </c>
      <c r="O4768" s="1" t="n">
        <v>298</v>
      </c>
      <c r="P4768" s="1" t="s">
        <v>2455</v>
      </c>
    </row>
    <row r="4769" customFormat="false" ht="15" hidden="false" customHeight="true" outlineLevel="0" collapsed="false">
      <c r="A4769" s="1" t="n">
        <v>2</v>
      </c>
      <c r="B4769" s="75" t="n">
        <v>46230</v>
      </c>
      <c r="C4769" s="1" t="n">
        <v>11</v>
      </c>
      <c r="D4769" s="1" t="s">
        <v>2482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2596</v>
      </c>
      <c r="N4769" s="1" t="n">
        <v>3</v>
      </c>
      <c r="O4769" s="1" t="n">
        <v>18</v>
      </c>
      <c r="P4769" s="1" t="s">
        <v>2455</v>
      </c>
    </row>
    <row r="4770" customFormat="false" ht="15" hidden="false" customHeight="true" outlineLevel="0" collapsed="false">
      <c r="A4770" s="1" t="n">
        <v>2</v>
      </c>
      <c r="B4770" s="75" t="n">
        <v>46230</v>
      </c>
      <c r="C4770" s="1" t="n">
        <v>11</v>
      </c>
      <c r="D4770" s="1" t="s">
        <v>2482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2597</v>
      </c>
      <c r="N4770" s="1" t="n">
        <v>3</v>
      </c>
      <c r="O4770" s="1" t="n">
        <v>18</v>
      </c>
      <c r="P4770" s="1" t="s">
        <v>2455</v>
      </c>
    </row>
    <row r="4771" customFormat="false" ht="15" hidden="false" customHeight="true" outlineLevel="0" collapsed="false">
      <c r="A4771" s="1" t="n">
        <v>2</v>
      </c>
      <c r="B4771" s="75" t="n">
        <v>46230</v>
      </c>
      <c r="C4771" s="1" t="n">
        <v>11</v>
      </c>
      <c r="D4771" s="1" t="s">
        <v>2482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2598</v>
      </c>
      <c r="N4771" s="1" t="n">
        <v>6</v>
      </c>
      <c r="O4771" s="1" t="n">
        <v>36</v>
      </c>
      <c r="P4771" s="1" t="s">
        <v>2455</v>
      </c>
    </row>
    <row r="4772" customFormat="false" ht="15" hidden="false" customHeight="true" outlineLevel="0" collapsed="false">
      <c r="A4772" s="1" t="n">
        <v>2</v>
      </c>
      <c r="B4772" s="75" t="n">
        <v>46230</v>
      </c>
      <c r="C4772" s="1" t="n">
        <v>11</v>
      </c>
      <c r="D4772" s="1" t="s">
        <v>2482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2599</v>
      </c>
      <c r="N4772" s="1" t="n">
        <v>3</v>
      </c>
      <c r="O4772" s="1" t="n">
        <v>18</v>
      </c>
      <c r="P4772" s="1" t="s">
        <v>2455</v>
      </c>
    </row>
    <row r="4773" customFormat="false" ht="15" hidden="false" customHeight="true" outlineLevel="0" collapsed="false">
      <c r="A4773" s="1" t="n">
        <v>2</v>
      </c>
      <c r="B4773" s="75" t="n">
        <v>46230</v>
      </c>
      <c r="C4773" s="1" t="n">
        <v>11</v>
      </c>
      <c r="D4773" s="1" t="s">
        <v>2482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2600</v>
      </c>
      <c r="N4773" s="1" t="n">
        <v>5</v>
      </c>
      <c r="O4773" s="1" t="n">
        <v>35</v>
      </c>
      <c r="P4773" s="1" t="s">
        <v>2455</v>
      </c>
    </row>
    <row r="4774" customFormat="false" ht="15" hidden="false" customHeight="true" outlineLevel="0" collapsed="false">
      <c r="A4774" s="1" t="n">
        <v>2</v>
      </c>
      <c r="B4774" s="75" t="n">
        <v>46230</v>
      </c>
      <c r="C4774" s="1" t="n">
        <v>11</v>
      </c>
      <c r="D4774" s="1" t="s">
        <v>2482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2460</v>
      </c>
      <c r="N4774" s="1" t="n">
        <v>69.8</v>
      </c>
      <c r="O4774" s="1" t="n">
        <v>2233.6</v>
      </c>
      <c r="P4774" s="1" t="s">
        <v>2455</v>
      </c>
    </row>
    <row r="4775" customFormat="false" ht="15" hidden="false" customHeight="true" outlineLevel="0" collapsed="false">
      <c r="A4775" s="1" t="n">
        <v>2</v>
      </c>
      <c r="B4775" s="75" t="n">
        <v>46230</v>
      </c>
      <c r="C4775" s="1" t="n">
        <v>11</v>
      </c>
      <c r="D4775" s="1" t="s">
        <v>2482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2461</v>
      </c>
      <c r="N4775" s="1" t="n">
        <v>64.2</v>
      </c>
      <c r="O4775" s="1" t="n">
        <v>1444.5</v>
      </c>
      <c r="P4775" s="1" t="s">
        <v>2455</v>
      </c>
    </row>
    <row r="4776" customFormat="false" ht="15" hidden="false" customHeight="true" outlineLevel="0" collapsed="false">
      <c r="A4776" s="1" t="n">
        <v>2</v>
      </c>
      <c r="B4776" s="75" t="n">
        <v>46230</v>
      </c>
      <c r="C4776" s="1" t="n">
        <v>11</v>
      </c>
      <c r="D4776" s="1" t="s">
        <v>2482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2635</v>
      </c>
      <c r="N4776" s="1" t="n">
        <v>19.4</v>
      </c>
      <c r="O4776" s="1" t="n">
        <v>620.8</v>
      </c>
      <c r="P4776" s="1" t="s">
        <v>2455</v>
      </c>
    </row>
    <row r="4777" customFormat="false" ht="15" hidden="false" customHeight="true" outlineLevel="0" collapsed="false">
      <c r="A4777" s="1" t="n">
        <v>2</v>
      </c>
      <c r="B4777" s="75" t="n">
        <v>46230</v>
      </c>
      <c r="C4777" s="1" t="n">
        <v>11</v>
      </c>
      <c r="D4777" s="1" t="s">
        <v>2482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2635</v>
      </c>
      <c r="N4777" s="1" t="n">
        <v>20.6</v>
      </c>
      <c r="O4777" s="1" t="n">
        <v>659.2</v>
      </c>
      <c r="P4777" s="1" t="s">
        <v>2455</v>
      </c>
    </row>
    <row r="4778" customFormat="false" ht="15" hidden="false" customHeight="true" outlineLevel="0" collapsed="false">
      <c r="A4778" s="1" t="n">
        <v>2</v>
      </c>
      <c r="B4778" s="75" t="n">
        <v>46230</v>
      </c>
      <c r="C4778" s="1" t="n">
        <v>11</v>
      </c>
      <c r="D4778" s="1" t="s">
        <v>2482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2462</v>
      </c>
      <c r="N4778" s="1" t="n">
        <v>3</v>
      </c>
      <c r="O4778" s="1" t="n">
        <v>12.4</v>
      </c>
      <c r="P4778" s="1" t="s">
        <v>2455</v>
      </c>
    </row>
    <row r="4779" customFormat="false" ht="15" hidden="false" customHeight="true" outlineLevel="0" collapsed="false">
      <c r="A4779" s="1" t="n">
        <v>2</v>
      </c>
      <c r="B4779" s="75" t="n">
        <v>46230</v>
      </c>
      <c r="C4779" s="1" t="n">
        <v>11</v>
      </c>
      <c r="D4779" s="1" t="s">
        <v>2482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2464</v>
      </c>
      <c r="N4779" s="1" t="n">
        <v>6</v>
      </c>
      <c r="O4779" s="1" t="n">
        <v>24.81</v>
      </c>
      <c r="P4779" s="1" t="s">
        <v>2455</v>
      </c>
    </row>
    <row r="4780" customFormat="false" ht="15" hidden="false" customHeight="true" outlineLevel="0" collapsed="false">
      <c r="A4780" s="1" t="n">
        <v>2</v>
      </c>
      <c r="B4780" s="75" t="n">
        <v>46230</v>
      </c>
      <c r="C4780" s="1" t="n">
        <v>11</v>
      </c>
      <c r="D4780" s="1" t="s">
        <v>2482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2465</v>
      </c>
      <c r="N4780" s="1" t="n">
        <v>3</v>
      </c>
      <c r="O4780" s="1" t="n">
        <v>12.4</v>
      </c>
      <c r="P4780" s="1" t="s">
        <v>2455</v>
      </c>
    </row>
    <row r="4781" customFormat="false" ht="15" hidden="false" customHeight="true" outlineLevel="0" collapsed="false">
      <c r="A4781" s="1" t="n">
        <v>2</v>
      </c>
      <c r="B4781" s="75" t="n">
        <v>46230</v>
      </c>
      <c r="C4781" s="1" t="n">
        <v>11</v>
      </c>
      <c r="D4781" s="1" t="s">
        <v>2482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2466</v>
      </c>
      <c r="N4781" s="1" t="n">
        <v>25</v>
      </c>
      <c r="O4781" s="1" t="n">
        <v>93.98</v>
      </c>
      <c r="P4781" s="1" t="s">
        <v>2455</v>
      </c>
    </row>
    <row r="4782" customFormat="false" ht="15" hidden="false" customHeight="true" outlineLevel="0" collapsed="false">
      <c r="A4782" s="1" t="n">
        <v>2</v>
      </c>
      <c r="B4782" s="75" t="n">
        <v>46230</v>
      </c>
      <c r="C4782" s="1" t="n">
        <v>11</v>
      </c>
      <c r="D4782" s="1" t="s">
        <v>2482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2467</v>
      </c>
      <c r="N4782" s="1" t="n">
        <v>5</v>
      </c>
      <c r="O4782" s="1" t="n">
        <v>41.35</v>
      </c>
      <c r="P4782" s="1" t="s">
        <v>2455</v>
      </c>
    </row>
    <row r="4783" customFormat="false" ht="15" hidden="false" customHeight="true" outlineLevel="0" collapsed="false">
      <c r="A4783" s="1" t="n">
        <v>2</v>
      </c>
      <c r="B4783" s="75" t="n">
        <v>46230</v>
      </c>
      <c r="C4783" s="1" t="n">
        <v>11</v>
      </c>
      <c r="D4783" s="1" t="s">
        <v>2482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2468</v>
      </c>
      <c r="N4783" s="1" t="n">
        <v>5</v>
      </c>
      <c r="O4783" s="1" t="n">
        <v>41.35</v>
      </c>
      <c r="P4783" s="1" t="s">
        <v>2455</v>
      </c>
    </row>
    <row r="4784" customFormat="false" ht="15" hidden="false" customHeight="true" outlineLevel="0" collapsed="false">
      <c r="A4784" s="1" t="n">
        <v>2</v>
      </c>
      <c r="B4784" s="75" t="n">
        <v>46230</v>
      </c>
      <c r="C4784" s="1" t="n">
        <v>11</v>
      </c>
      <c r="D4784" s="1" t="s">
        <v>2482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2470</v>
      </c>
      <c r="N4784" s="1" t="n">
        <v>30</v>
      </c>
      <c r="O4784" s="1" t="n">
        <v>33.83</v>
      </c>
      <c r="P4784" s="1" t="s">
        <v>2455</v>
      </c>
    </row>
    <row r="4785" customFormat="false" ht="15" hidden="false" customHeight="true" outlineLevel="0" collapsed="false">
      <c r="A4785" s="1" t="n">
        <v>2</v>
      </c>
      <c r="B4785" s="75" t="n">
        <v>46230</v>
      </c>
      <c r="C4785" s="1" t="n">
        <v>11</v>
      </c>
      <c r="D4785" s="1" t="s">
        <v>2482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2472</v>
      </c>
      <c r="N4785" s="1" t="n">
        <v>3</v>
      </c>
      <c r="O4785" s="1" t="n">
        <v>12.4</v>
      </c>
      <c r="P4785" s="1" t="s">
        <v>2455</v>
      </c>
    </row>
    <row r="4786" customFormat="false" ht="15" hidden="false" customHeight="true" outlineLevel="0" collapsed="false">
      <c r="A4786" s="1" t="n">
        <v>2</v>
      </c>
      <c r="B4786" s="75" t="n">
        <v>46230</v>
      </c>
      <c r="C4786" s="1" t="n">
        <v>11</v>
      </c>
      <c r="D4786" s="1" t="s">
        <v>2482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3478</v>
      </c>
      <c r="N4786" s="1" t="n">
        <v>60</v>
      </c>
      <c r="O4786" s="1" t="n">
        <v>528</v>
      </c>
      <c r="P4786" s="1" t="s">
        <v>2455</v>
      </c>
    </row>
    <row r="4787" customFormat="false" ht="15" hidden="false" customHeight="true" outlineLevel="0" collapsed="false">
      <c r="A4787" s="1" t="n">
        <v>2</v>
      </c>
      <c r="B4787" s="75" t="n">
        <v>46230</v>
      </c>
      <c r="C4787" s="1" t="n">
        <v>11</v>
      </c>
      <c r="D4787" s="1" t="s">
        <v>2482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3076</v>
      </c>
      <c r="N4787" s="1" t="n">
        <v>12</v>
      </c>
      <c r="O4787" s="1" t="n">
        <v>32.06</v>
      </c>
      <c r="P4787" s="1" t="s">
        <v>2455</v>
      </c>
    </row>
    <row r="4788" customFormat="false" ht="15" hidden="false" customHeight="true" outlineLevel="0" collapsed="false">
      <c r="A4788" s="1" t="n">
        <v>2</v>
      </c>
      <c r="B4788" s="75" t="n">
        <v>46230</v>
      </c>
      <c r="C4788" s="1" t="n">
        <v>11</v>
      </c>
      <c r="D4788" s="1" t="s">
        <v>2482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3077</v>
      </c>
      <c r="N4788" s="1" t="n">
        <v>12</v>
      </c>
      <c r="O4788" s="1" t="n">
        <v>32.78</v>
      </c>
      <c r="P4788" s="1" t="s">
        <v>2455</v>
      </c>
    </row>
    <row r="4789" customFormat="false" ht="15" hidden="false" customHeight="true" outlineLevel="0" collapsed="false">
      <c r="A4789" s="1" t="n">
        <v>2</v>
      </c>
      <c r="B4789" s="75" t="n">
        <v>46230</v>
      </c>
      <c r="C4789" s="1" t="n">
        <v>11</v>
      </c>
      <c r="D4789" s="1" t="s">
        <v>2482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3080</v>
      </c>
      <c r="N4789" s="1" t="n">
        <v>6</v>
      </c>
      <c r="O4789" s="1" t="n">
        <v>46.2</v>
      </c>
      <c r="P4789" s="1" t="s">
        <v>2455</v>
      </c>
    </row>
    <row r="4790" customFormat="false" ht="15" hidden="false" customHeight="true" outlineLevel="0" collapsed="false">
      <c r="A4790" s="1" t="n">
        <v>2</v>
      </c>
      <c r="B4790" s="75" t="n">
        <v>46230</v>
      </c>
      <c r="C4790" s="1" t="n">
        <v>11</v>
      </c>
      <c r="D4790" s="1" t="s">
        <v>2482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4641</v>
      </c>
      <c r="N4790" s="1" t="n">
        <v>12</v>
      </c>
      <c r="O4790" s="1" t="n">
        <v>31.07</v>
      </c>
      <c r="P4790" s="1" t="s">
        <v>2455</v>
      </c>
    </row>
    <row r="4791" customFormat="false" ht="15" hidden="false" customHeight="true" outlineLevel="0" collapsed="false">
      <c r="A4791" s="1" t="n">
        <v>2</v>
      </c>
      <c r="B4791" s="75" t="n">
        <v>46230</v>
      </c>
      <c r="C4791" s="1" t="n">
        <v>11</v>
      </c>
      <c r="D4791" s="1" t="s">
        <v>2482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3094</v>
      </c>
      <c r="N4791" s="1" t="n">
        <v>24</v>
      </c>
      <c r="O4791" s="1" t="n">
        <v>92.52</v>
      </c>
      <c r="P4791" s="1" t="s">
        <v>2455</v>
      </c>
    </row>
    <row r="4792" customFormat="false" ht="15" hidden="false" customHeight="true" outlineLevel="0" collapsed="false">
      <c r="A4792" s="1" t="n">
        <v>2</v>
      </c>
      <c r="B4792" s="75" t="n">
        <v>46230</v>
      </c>
      <c r="C4792" s="1" t="n">
        <v>11</v>
      </c>
      <c r="D4792" s="1" t="s">
        <v>2482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4642</v>
      </c>
      <c r="N4792" s="1" t="n">
        <v>12</v>
      </c>
      <c r="O4792" s="1" t="n">
        <v>30.72</v>
      </c>
      <c r="P4792" s="1" t="s">
        <v>2455</v>
      </c>
    </row>
    <row r="4793" customFormat="false" ht="15" hidden="false" customHeight="true" outlineLevel="0" collapsed="false">
      <c r="A4793" s="1" t="n">
        <v>2</v>
      </c>
      <c r="B4793" s="75" t="n">
        <v>46230</v>
      </c>
      <c r="C4793" s="1" t="n">
        <v>11</v>
      </c>
      <c r="D4793" s="1" t="s">
        <v>2482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3786</v>
      </c>
      <c r="N4793" s="1" t="n">
        <v>6</v>
      </c>
      <c r="O4793" s="1" t="n">
        <v>39.08</v>
      </c>
      <c r="P4793" s="1" t="s">
        <v>2455</v>
      </c>
    </row>
    <row r="4794" customFormat="false" ht="15" hidden="false" customHeight="true" outlineLevel="0" collapsed="false">
      <c r="A4794" s="1" t="n">
        <v>2</v>
      </c>
      <c r="B4794" s="75" t="n">
        <v>46230</v>
      </c>
      <c r="C4794" s="1" t="n">
        <v>11</v>
      </c>
      <c r="D4794" s="1" t="s">
        <v>2482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2570</v>
      </c>
      <c r="N4794" s="1" t="n">
        <v>12</v>
      </c>
      <c r="O4794" s="1" t="n">
        <v>32.48</v>
      </c>
      <c r="P4794" s="1" t="s">
        <v>2455</v>
      </c>
    </row>
    <row r="4795" customFormat="false" ht="15" hidden="false" customHeight="true" outlineLevel="0" collapsed="false">
      <c r="A4795" s="1" t="n">
        <v>2</v>
      </c>
      <c r="B4795" s="75" t="n">
        <v>46230</v>
      </c>
      <c r="C4795" s="1" t="n">
        <v>11</v>
      </c>
      <c r="D4795" s="1" t="s">
        <v>2482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4643</v>
      </c>
      <c r="N4795" s="1" t="n">
        <v>6</v>
      </c>
      <c r="O4795" s="1" t="n">
        <v>19.23</v>
      </c>
      <c r="P4795" s="1" t="s">
        <v>2455</v>
      </c>
    </row>
    <row r="4796" customFormat="false" ht="15" hidden="false" customHeight="true" outlineLevel="0" collapsed="false">
      <c r="A4796" s="1" t="n">
        <v>2</v>
      </c>
      <c r="B4796" s="75" t="n">
        <v>46230</v>
      </c>
      <c r="C4796" s="1" t="n">
        <v>11</v>
      </c>
      <c r="D4796" s="1" t="s">
        <v>2482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2473</v>
      </c>
      <c r="N4796" s="1" t="n">
        <v>24</v>
      </c>
      <c r="O4796" s="1" t="n">
        <v>203.42</v>
      </c>
      <c r="P4796" s="1" t="s">
        <v>2455</v>
      </c>
    </row>
    <row r="4797" customFormat="false" ht="15" hidden="false" customHeight="true" outlineLevel="0" collapsed="false">
      <c r="A4797" s="1" t="n">
        <v>2</v>
      </c>
      <c r="B4797" s="75" t="n">
        <v>46230</v>
      </c>
      <c r="C4797" s="1" t="n">
        <v>11</v>
      </c>
      <c r="D4797" s="1" t="s">
        <v>2482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4362</v>
      </c>
      <c r="N4797" s="1" t="n">
        <v>18</v>
      </c>
      <c r="O4797" s="1" t="n">
        <v>86.08</v>
      </c>
      <c r="P4797" s="1" t="s">
        <v>2455</v>
      </c>
    </row>
    <row r="4798" customFormat="false" ht="15" hidden="false" customHeight="true" outlineLevel="0" collapsed="false">
      <c r="A4798" s="1" t="n">
        <v>2</v>
      </c>
      <c r="B4798" s="75" t="n">
        <v>46230</v>
      </c>
      <c r="C4798" s="1" t="n">
        <v>11</v>
      </c>
      <c r="D4798" s="1" t="s">
        <v>2482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2671</v>
      </c>
      <c r="N4798" s="1" t="n">
        <v>12</v>
      </c>
      <c r="O4798" s="1" t="n">
        <v>65.81</v>
      </c>
      <c r="P4798" s="1" t="s">
        <v>2455</v>
      </c>
    </row>
    <row r="4799" customFormat="false" ht="15" hidden="false" customHeight="true" outlineLevel="0" collapsed="false">
      <c r="A4799" s="1" t="n">
        <v>2</v>
      </c>
      <c r="B4799" s="75" t="n">
        <v>46230</v>
      </c>
      <c r="C4799" s="1" t="n">
        <v>11</v>
      </c>
      <c r="D4799" s="1" t="s">
        <v>2482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4135</v>
      </c>
      <c r="N4799" s="1" t="n">
        <v>6</v>
      </c>
      <c r="O4799" s="1" t="n">
        <v>50.85</v>
      </c>
      <c r="P4799" s="1" t="s">
        <v>2455</v>
      </c>
    </row>
    <row r="4800" customFormat="false" ht="15" hidden="false" customHeight="true" outlineLevel="0" collapsed="false">
      <c r="A4800" s="1" t="n">
        <v>2</v>
      </c>
      <c r="B4800" s="75" t="n">
        <v>46230</v>
      </c>
      <c r="C4800" s="1" t="n">
        <v>11</v>
      </c>
      <c r="D4800" s="1" t="s">
        <v>2482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2573</v>
      </c>
      <c r="N4800" s="1" t="n">
        <v>6</v>
      </c>
      <c r="O4800" s="1" t="n">
        <v>50.85</v>
      </c>
      <c r="P4800" s="1" t="s">
        <v>2455</v>
      </c>
    </row>
    <row r="4801" customFormat="false" ht="15" hidden="false" customHeight="true" outlineLevel="0" collapsed="false">
      <c r="A4801" s="1" t="n">
        <v>2</v>
      </c>
      <c r="B4801" s="75" t="n">
        <v>46230</v>
      </c>
      <c r="C4801" s="1" t="n">
        <v>11</v>
      </c>
      <c r="D4801" s="1" t="s">
        <v>2482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2575</v>
      </c>
      <c r="N4801" s="1" t="n">
        <v>12</v>
      </c>
      <c r="O4801" s="1" t="n">
        <v>34.31</v>
      </c>
      <c r="P4801" s="1" t="s">
        <v>2455</v>
      </c>
    </row>
    <row r="4802" customFormat="false" ht="15" hidden="false" customHeight="true" outlineLevel="0" collapsed="false">
      <c r="A4802" s="1" t="n">
        <v>2</v>
      </c>
      <c r="B4802" s="75" t="n">
        <v>46230</v>
      </c>
      <c r="C4802" s="1" t="n">
        <v>11</v>
      </c>
      <c r="D4802" s="1" t="s">
        <v>2482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2672</v>
      </c>
      <c r="N4802" s="1" t="n">
        <v>18</v>
      </c>
      <c r="O4802" s="1" t="n">
        <v>61.36</v>
      </c>
      <c r="P4802" s="1" t="s">
        <v>2455</v>
      </c>
    </row>
    <row r="4803" customFormat="false" ht="15" hidden="false" customHeight="true" outlineLevel="0" collapsed="false">
      <c r="A4803" s="1" t="n">
        <v>2</v>
      </c>
      <c r="B4803" s="75" t="n">
        <v>46230</v>
      </c>
      <c r="C4803" s="1" t="n">
        <v>11</v>
      </c>
      <c r="D4803" s="1" t="s">
        <v>2482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2475</v>
      </c>
      <c r="N4803" s="1" t="n">
        <v>6</v>
      </c>
      <c r="O4803" s="1" t="n">
        <v>50.85</v>
      </c>
      <c r="P4803" s="1" t="s">
        <v>2455</v>
      </c>
    </row>
    <row r="4804" customFormat="false" ht="15" hidden="false" customHeight="true" outlineLevel="0" collapsed="false">
      <c r="A4804" s="1" t="n">
        <v>2</v>
      </c>
      <c r="B4804" s="75" t="n">
        <v>46230</v>
      </c>
      <c r="C4804" s="1" t="n">
        <v>11</v>
      </c>
      <c r="D4804" s="1" t="s">
        <v>2482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2476</v>
      </c>
      <c r="N4804" s="1" t="n">
        <v>12</v>
      </c>
      <c r="O4804" s="1" t="n">
        <v>18</v>
      </c>
      <c r="P4804" s="1" t="s">
        <v>2455</v>
      </c>
    </row>
    <row r="4805" customFormat="false" ht="15" hidden="false" customHeight="true" outlineLevel="0" collapsed="false">
      <c r="A4805" s="1" t="n">
        <v>2</v>
      </c>
      <c r="B4805" s="75" t="n">
        <v>46230</v>
      </c>
      <c r="C4805" s="1" t="n">
        <v>11</v>
      </c>
      <c r="D4805" s="1" t="s">
        <v>2482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2477</v>
      </c>
      <c r="N4805" s="1" t="n">
        <v>4</v>
      </c>
      <c r="O4805" s="1" t="n">
        <v>14</v>
      </c>
      <c r="P4805" s="1" t="s">
        <v>2455</v>
      </c>
    </row>
    <row r="4806" customFormat="false" ht="15" hidden="false" customHeight="true" outlineLevel="0" collapsed="false">
      <c r="A4806" s="1" t="n">
        <v>2</v>
      </c>
      <c r="B4806" s="75" t="n">
        <v>46230</v>
      </c>
      <c r="C4806" s="1" t="n">
        <v>11</v>
      </c>
      <c r="D4806" s="1" t="s">
        <v>2482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2478</v>
      </c>
      <c r="N4806" s="1" t="n">
        <v>70</v>
      </c>
      <c r="O4806" s="1" t="n">
        <v>126</v>
      </c>
      <c r="P4806" s="1" t="s">
        <v>2455</v>
      </c>
    </row>
    <row r="4807" customFormat="false" ht="15" hidden="false" customHeight="true" outlineLevel="0" collapsed="false">
      <c r="A4807" s="1" t="n">
        <v>2</v>
      </c>
      <c r="B4807" s="75" t="n">
        <v>46230</v>
      </c>
      <c r="C4807" s="1" t="n">
        <v>11</v>
      </c>
      <c r="D4807" s="1" t="s">
        <v>2482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2488</v>
      </c>
      <c r="N4807" s="1" t="n">
        <v>30</v>
      </c>
      <c r="O4807" s="1" t="n">
        <v>58.91</v>
      </c>
      <c r="P4807" s="1" t="s">
        <v>2455</v>
      </c>
    </row>
    <row r="4808" customFormat="false" ht="15" hidden="false" customHeight="true" outlineLevel="0" collapsed="false">
      <c r="A4808" s="1" t="n">
        <v>2</v>
      </c>
      <c r="B4808" s="75" t="n">
        <v>46230</v>
      </c>
      <c r="C4808" s="1" t="n">
        <v>11</v>
      </c>
      <c r="D4808" s="1" t="s">
        <v>2482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2579</v>
      </c>
      <c r="N4808" s="1" t="n">
        <v>6</v>
      </c>
      <c r="O4808" s="1" t="n">
        <v>17.16</v>
      </c>
      <c r="P4808" s="1" t="s">
        <v>2455</v>
      </c>
    </row>
    <row r="4809" customFormat="false" ht="15" hidden="false" customHeight="true" outlineLevel="0" collapsed="false">
      <c r="A4809" s="1" t="n">
        <v>2</v>
      </c>
      <c r="B4809" s="75" t="n">
        <v>46230</v>
      </c>
      <c r="C4809" s="1" t="n">
        <v>11</v>
      </c>
      <c r="D4809" s="1" t="s">
        <v>2482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2580</v>
      </c>
      <c r="N4809" s="1" t="n">
        <v>48</v>
      </c>
      <c r="O4809" s="1" t="n">
        <v>153.85</v>
      </c>
      <c r="P4809" s="1" t="s">
        <v>2455</v>
      </c>
    </row>
    <row r="4810" customFormat="false" ht="15" hidden="false" customHeight="true" outlineLevel="0" collapsed="false">
      <c r="A4810" s="1" t="n">
        <v>2</v>
      </c>
      <c r="B4810" s="75" t="n">
        <v>46230</v>
      </c>
      <c r="C4810" s="1" t="n">
        <v>11</v>
      </c>
      <c r="D4810" s="1" t="s">
        <v>2482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2583</v>
      </c>
      <c r="N4810" s="1" t="n">
        <v>24</v>
      </c>
      <c r="O4810" s="1" t="n">
        <v>74.97</v>
      </c>
      <c r="P4810" s="1" t="s">
        <v>2455</v>
      </c>
    </row>
    <row r="4811" customFormat="false" ht="15" hidden="false" customHeight="true" outlineLevel="0" collapsed="false">
      <c r="A4811" s="1" t="n">
        <v>2</v>
      </c>
      <c r="B4811" s="75" t="n">
        <v>46230</v>
      </c>
      <c r="C4811" s="1" t="n">
        <v>11</v>
      </c>
      <c r="D4811" s="1" t="s">
        <v>2482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2480</v>
      </c>
      <c r="N4811" s="1" t="n">
        <v>9</v>
      </c>
      <c r="O4811" s="1" t="n">
        <v>52.56</v>
      </c>
      <c r="P4811" s="1" t="s">
        <v>2455</v>
      </c>
    </row>
    <row r="4812" customFormat="false" ht="15" hidden="false" customHeight="true" outlineLevel="0" collapsed="false">
      <c r="A4812" s="1" t="n">
        <v>2</v>
      </c>
      <c r="B4812" s="75" t="n">
        <v>46230</v>
      </c>
      <c r="C4812" s="1" t="n">
        <v>11</v>
      </c>
      <c r="D4812" s="1" t="s">
        <v>2482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2481</v>
      </c>
      <c r="N4812" s="1" t="n">
        <v>45</v>
      </c>
      <c r="O4812" s="1" t="n">
        <v>301.74</v>
      </c>
      <c r="P4812" s="1" t="s">
        <v>2455</v>
      </c>
    </row>
    <row r="4813" customFormat="false" ht="15" hidden="false" customHeight="true" outlineLevel="0" collapsed="false">
      <c r="A4813" s="1" t="n">
        <v>2</v>
      </c>
      <c r="B4813" s="75" t="n">
        <v>46230</v>
      </c>
      <c r="C4813" s="1" t="n">
        <v>11</v>
      </c>
      <c r="D4813" s="1" t="s">
        <v>2482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3452</v>
      </c>
      <c r="N4813" s="1" t="n">
        <v>18</v>
      </c>
      <c r="O4813" s="1" t="n">
        <v>50.55</v>
      </c>
      <c r="P4813" s="1" t="s">
        <v>2455</v>
      </c>
    </row>
    <row r="4814" customFormat="false" ht="15" hidden="false" customHeight="true" outlineLevel="0" collapsed="false">
      <c r="A4814" s="1" t="n">
        <v>2</v>
      </c>
      <c r="B4814" s="75" t="n">
        <v>46230</v>
      </c>
      <c r="C4814" s="1" t="n">
        <v>11</v>
      </c>
      <c r="D4814" s="1" t="s">
        <v>2482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3269</v>
      </c>
      <c r="N4814" s="1" t="n">
        <v>6</v>
      </c>
      <c r="O4814" s="1" t="n">
        <v>11.29</v>
      </c>
      <c r="P4814" s="1" t="s">
        <v>2455</v>
      </c>
    </row>
    <row r="4815" customFormat="false" ht="15" hidden="false" customHeight="true" outlineLevel="0" collapsed="false">
      <c r="A4815" s="1" t="n">
        <v>2</v>
      </c>
      <c r="B4815" s="75" t="n">
        <v>46230</v>
      </c>
      <c r="C4815" s="1" t="n">
        <v>11</v>
      </c>
      <c r="D4815" s="1" t="s">
        <v>2482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3600</v>
      </c>
      <c r="N4815" s="1" t="n">
        <v>12</v>
      </c>
      <c r="O4815" s="1" t="n">
        <v>42.12</v>
      </c>
      <c r="P4815" s="1" t="s">
        <v>2455</v>
      </c>
    </row>
    <row r="4816" customFormat="false" ht="15" hidden="false" customHeight="true" outlineLevel="0" collapsed="false">
      <c r="A4816" s="1" t="n">
        <v>2</v>
      </c>
      <c r="B4816" s="75" t="n">
        <v>46230</v>
      </c>
      <c r="C4816" s="1" t="n">
        <v>11</v>
      </c>
      <c r="D4816" s="1" t="s">
        <v>2482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3599</v>
      </c>
      <c r="N4816" s="1" t="n">
        <v>9</v>
      </c>
      <c r="O4816" s="1" t="n">
        <v>52.56</v>
      </c>
      <c r="P4816" s="1" t="s">
        <v>2455</v>
      </c>
    </row>
    <row r="4817" customFormat="false" ht="15" hidden="false" customHeight="true" outlineLevel="0" collapsed="false">
      <c r="A4817" s="1" t="n">
        <v>2</v>
      </c>
      <c r="B4817" s="75" t="n">
        <v>46230</v>
      </c>
      <c r="C4817" s="1" t="n">
        <v>11</v>
      </c>
      <c r="D4817" s="1" t="s">
        <v>2482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3269</v>
      </c>
      <c r="N4817" s="1" t="n">
        <v>9</v>
      </c>
      <c r="O4817" s="1" t="n">
        <v>52.56</v>
      </c>
      <c r="P4817" s="1" t="s">
        <v>2455</v>
      </c>
    </row>
    <row r="4818" customFormat="false" ht="15" hidden="false" customHeight="true" outlineLevel="0" collapsed="false">
      <c r="A4818" s="1" t="n">
        <v>2</v>
      </c>
      <c r="B4818" s="75" t="n">
        <v>46230</v>
      </c>
      <c r="C4818" s="1" t="n">
        <v>22</v>
      </c>
      <c r="D4818" s="1" t="s">
        <v>2490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2491</v>
      </c>
      <c r="N4818" s="1" t="n">
        <v>2.378</v>
      </c>
      <c r="O4818" s="1" t="n">
        <v>46.73</v>
      </c>
      <c r="P4818" s="1" t="s">
        <v>2455</v>
      </c>
    </row>
    <row r="4819" customFormat="false" ht="15" hidden="false" customHeight="true" outlineLevel="0" collapsed="false">
      <c r="A4819" s="1" t="n">
        <v>2</v>
      </c>
      <c r="B4819" s="75" t="n">
        <v>46230</v>
      </c>
      <c r="C4819" s="1" t="n">
        <v>22</v>
      </c>
      <c r="D4819" s="1" t="s">
        <v>2490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2491</v>
      </c>
      <c r="N4819" s="1" t="n">
        <v>2.396</v>
      </c>
      <c r="O4819" s="1" t="n">
        <v>47.11</v>
      </c>
      <c r="P4819" s="1" t="s">
        <v>2455</v>
      </c>
    </row>
    <row r="4820" customFormat="false" ht="15" hidden="false" customHeight="true" outlineLevel="0" collapsed="false">
      <c r="A4820" s="1" t="n">
        <v>2</v>
      </c>
      <c r="B4820" s="75" t="n">
        <v>46230</v>
      </c>
      <c r="C4820" s="1" t="n">
        <v>22</v>
      </c>
      <c r="D4820" s="1" t="s">
        <v>2490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2492</v>
      </c>
      <c r="N4820" s="1" t="n">
        <v>12.575</v>
      </c>
      <c r="O4820" s="1" t="n">
        <v>267.69</v>
      </c>
      <c r="P4820" s="1" t="s">
        <v>2455</v>
      </c>
    </row>
    <row r="4821" customFormat="false" ht="15" hidden="false" customHeight="true" outlineLevel="0" collapsed="false">
      <c r="A4821" s="1" t="n">
        <v>2</v>
      </c>
      <c r="B4821" s="75" t="n">
        <v>46230</v>
      </c>
      <c r="C4821" s="1" t="n">
        <v>22</v>
      </c>
      <c r="D4821" s="1" t="s">
        <v>2490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2493</v>
      </c>
      <c r="N4821" s="1" t="n">
        <v>19.15</v>
      </c>
      <c r="O4821" s="1" t="n">
        <v>470.4</v>
      </c>
      <c r="P4821" s="1" t="s">
        <v>2455</v>
      </c>
    </row>
    <row r="4822" customFormat="false" ht="15" hidden="false" customHeight="true" outlineLevel="0" collapsed="false">
      <c r="A4822" s="1" t="n">
        <v>2</v>
      </c>
      <c r="B4822" s="75" t="n">
        <v>46230</v>
      </c>
      <c r="C4822" s="1" t="n">
        <v>22</v>
      </c>
      <c r="D4822" s="1" t="s">
        <v>2490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2494</v>
      </c>
      <c r="N4822" s="1" t="n">
        <v>17.74</v>
      </c>
      <c r="O4822" s="1" t="n">
        <v>464.82</v>
      </c>
      <c r="P4822" s="1" t="s">
        <v>2455</v>
      </c>
    </row>
    <row r="4823" customFormat="false" ht="15" hidden="false" customHeight="true" outlineLevel="0" collapsed="false">
      <c r="A4823" s="1" t="n">
        <v>2</v>
      </c>
      <c r="B4823" s="75" t="n">
        <v>46230</v>
      </c>
      <c r="C4823" s="1" t="n">
        <v>22</v>
      </c>
      <c r="D4823" s="1" t="s">
        <v>2490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2495</v>
      </c>
      <c r="N4823" s="1" t="n">
        <v>1.486</v>
      </c>
      <c r="O4823" s="1" t="n">
        <v>34.07</v>
      </c>
      <c r="P4823" s="1" t="s">
        <v>2455</v>
      </c>
    </row>
    <row r="4824" customFormat="false" ht="15" hidden="false" customHeight="true" outlineLevel="0" collapsed="false">
      <c r="A4824" s="1" t="n">
        <v>2</v>
      </c>
      <c r="B4824" s="75" t="n">
        <v>46230</v>
      </c>
      <c r="C4824" s="1" t="n">
        <v>22</v>
      </c>
      <c r="D4824" s="1" t="s">
        <v>2490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2593</v>
      </c>
      <c r="N4824" s="1" t="n">
        <v>2.924</v>
      </c>
      <c r="O4824" s="1" t="n">
        <v>71.82</v>
      </c>
      <c r="P4824" s="1" t="s">
        <v>2455</v>
      </c>
    </row>
    <row r="4825" customFormat="false" ht="15" hidden="false" customHeight="true" outlineLevel="0" collapsed="false">
      <c r="A4825" s="1" t="n">
        <v>2</v>
      </c>
      <c r="B4825" s="75" t="n">
        <v>46230</v>
      </c>
      <c r="C4825" s="1" t="n">
        <v>22</v>
      </c>
      <c r="D4825" s="1" t="s">
        <v>2490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2593</v>
      </c>
      <c r="N4825" s="1" t="n">
        <v>1.26</v>
      </c>
      <c r="O4825" s="1" t="n">
        <v>30.97</v>
      </c>
      <c r="P4825" s="1" t="s">
        <v>2455</v>
      </c>
    </row>
    <row r="4826" customFormat="false" ht="15" hidden="false" customHeight="true" outlineLevel="0" collapsed="false">
      <c r="A4826" s="1" t="n">
        <v>2</v>
      </c>
      <c r="B4826" s="75" t="n">
        <v>46230</v>
      </c>
      <c r="C4826" s="1" t="n">
        <v>22</v>
      </c>
      <c r="D4826" s="1" t="s">
        <v>2490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2496</v>
      </c>
      <c r="N4826" s="1" t="n">
        <v>2.278</v>
      </c>
      <c r="O4826" s="1" t="n">
        <v>63.46</v>
      </c>
      <c r="P4826" s="1" t="s">
        <v>2455</v>
      </c>
    </row>
    <row r="4827" customFormat="false" ht="15" hidden="false" customHeight="true" outlineLevel="0" collapsed="false">
      <c r="A4827" s="1" t="n">
        <v>2</v>
      </c>
      <c r="B4827" s="75" t="n">
        <v>46230</v>
      </c>
      <c r="C4827" s="1" t="n">
        <v>22</v>
      </c>
      <c r="D4827" s="1" t="s">
        <v>2490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2497</v>
      </c>
      <c r="N4827" s="1" t="n">
        <v>1.752</v>
      </c>
      <c r="O4827" s="1" t="n">
        <v>43.04</v>
      </c>
      <c r="P4827" s="1" t="s">
        <v>2455</v>
      </c>
    </row>
    <row r="4828" customFormat="false" ht="15" hidden="false" customHeight="true" outlineLevel="0" collapsed="false">
      <c r="A4828" s="1" t="n">
        <v>2</v>
      </c>
      <c r="B4828" s="75" t="n">
        <v>46230</v>
      </c>
      <c r="C4828" s="1" t="n">
        <v>22</v>
      </c>
      <c r="D4828" s="1" t="s">
        <v>2490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2497</v>
      </c>
      <c r="N4828" s="1" t="n">
        <v>0.836</v>
      </c>
      <c r="O4828" s="1" t="n">
        <v>20.55</v>
      </c>
      <c r="P4828" s="1" t="s">
        <v>2455</v>
      </c>
    </row>
    <row r="4829" customFormat="false" ht="15" hidden="false" customHeight="true" outlineLevel="0" collapsed="false">
      <c r="A4829" s="1" t="n">
        <v>2</v>
      </c>
      <c r="B4829" s="75" t="n">
        <v>46230</v>
      </c>
      <c r="C4829" s="1" t="n">
        <v>22</v>
      </c>
      <c r="D4829" s="1" t="s">
        <v>2490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2498</v>
      </c>
      <c r="N4829" s="1" t="n">
        <v>31.15</v>
      </c>
      <c r="O4829" s="1" t="n">
        <v>882.05</v>
      </c>
      <c r="P4829" s="1" t="s">
        <v>2455</v>
      </c>
    </row>
    <row r="4830" customFormat="false" ht="15" hidden="false" customHeight="true" outlineLevel="0" collapsed="false">
      <c r="A4830" s="1" t="n">
        <v>2</v>
      </c>
      <c r="B4830" s="75" t="n">
        <v>46230</v>
      </c>
      <c r="C4830" s="1" t="n">
        <v>22</v>
      </c>
      <c r="D4830" s="1" t="s">
        <v>2490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2498</v>
      </c>
      <c r="N4830" s="1" t="n">
        <v>17</v>
      </c>
      <c r="O4830" s="1" t="n">
        <v>543.21</v>
      </c>
      <c r="P4830" s="1" t="s">
        <v>2455</v>
      </c>
    </row>
    <row r="4831" customFormat="false" ht="15" hidden="false" customHeight="true" outlineLevel="0" collapsed="false">
      <c r="A4831" s="1" t="n">
        <v>2</v>
      </c>
      <c r="B4831" s="75" t="n">
        <v>46230</v>
      </c>
      <c r="C4831" s="1" t="n">
        <v>22</v>
      </c>
      <c r="D4831" s="1" t="s">
        <v>2490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2499</v>
      </c>
      <c r="N4831" s="1" t="n">
        <v>9.555</v>
      </c>
      <c r="O4831" s="1" t="n">
        <v>344.47</v>
      </c>
      <c r="P4831" s="1" t="s">
        <v>2455</v>
      </c>
    </row>
    <row r="4832" customFormat="false" ht="15" hidden="false" customHeight="true" outlineLevel="0" collapsed="false">
      <c r="A4832" s="1" t="n">
        <v>2</v>
      </c>
      <c r="B4832" s="75" t="n">
        <v>46230</v>
      </c>
      <c r="C4832" s="1" t="n">
        <v>22</v>
      </c>
      <c r="D4832" s="1" t="s">
        <v>2490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2500</v>
      </c>
      <c r="N4832" s="1" t="n">
        <v>5.19</v>
      </c>
      <c r="O4832" s="1" t="n">
        <v>212.62</v>
      </c>
      <c r="P4832" s="1" t="s">
        <v>2455</v>
      </c>
    </row>
    <row r="4833" customFormat="false" ht="15" hidden="false" customHeight="true" outlineLevel="0" collapsed="false">
      <c r="A4833" s="1" t="n">
        <v>2</v>
      </c>
      <c r="B4833" s="75" t="n">
        <v>46230</v>
      </c>
      <c r="C4833" s="1" t="n">
        <v>22</v>
      </c>
      <c r="D4833" s="1" t="s">
        <v>2490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2501</v>
      </c>
      <c r="N4833" s="1" t="n">
        <v>10.01</v>
      </c>
      <c r="O4833" s="1" t="n">
        <v>434.7</v>
      </c>
      <c r="P4833" s="1" t="s">
        <v>2455</v>
      </c>
    </row>
    <row r="4834" customFormat="false" ht="15" hidden="false" customHeight="true" outlineLevel="0" collapsed="false">
      <c r="A4834" s="1" t="n">
        <v>2</v>
      </c>
      <c r="B4834" s="75" t="n">
        <v>46230</v>
      </c>
      <c r="C4834" s="1" t="n">
        <v>22</v>
      </c>
      <c r="D4834" s="1" t="s">
        <v>2490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2502</v>
      </c>
      <c r="N4834" s="1" t="n">
        <v>3.68</v>
      </c>
      <c r="O4834" s="1" t="n">
        <v>162.83</v>
      </c>
      <c r="P4834" s="1" t="s">
        <v>2455</v>
      </c>
    </row>
    <row r="4835" customFormat="false" ht="15" hidden="false" customHeight="true" outlineLevel="0" collapsed="false">
      <c r="A4835" s="1" t="n">
        <v>2</v>
      </c>
      <c r="B4835" s="75" t="n">
        <v>46230</v>
      </c>
      <c r="C4835" s="1" t="n">
        <v>22</v>
      </c>
      <c r="D4835" s="1" t="s">
        <v>2490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2503</v>
      </c>
      <c r="N4835" s="1" t="n">
        <v>1.56</v>
      </c>
      <c r="O4835" s="1" t="n">
        <v>61.35</v>
      </c>
      <c r="P4835" s="1" t="s">
        <v>2455</v>
      </c>
    </row>
    <row r="4836" customFormat="false" ht="15" hidden="false" customHeight="true" outlineLevel="0" collapsed="false">
      <c r="A4836" s="1" t="n">
        <v>2</v>
      </c>
      <c r="B4836" s="75" t="n">
        <v>46230</v>
      </c>
      <c r="C4836" s="1" t="n">
        <v>22</v>
      </c>
      <c r="D4836" s="1" t="s">
        <v>2490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2504</v>
      </c>
      <c r="N4836" s="1" t="n">
        <v>2.472</v>
      </c>
      <c r="O4836" s="1" t="n">
        <v>141.79</v>
      </c>
      <c r="P4836" s="1" t="s">
        <v>2455</v>
      </c>
    </row>
    <row r="4837" customFormat="false" ht="15" hidden="false" customHeight="true" outlineLevel="0" collapsed="false">
      <c r="A4837" s="1" t="n">
        <v>2</v>
      </c>
      <c r="B4837" s="75" t="n">
        <v>46230</v>
      </c>
      <c r="C4837" s="1" t="n">
        <v>22</v>
      </c>
      <c r="D4837" s="1" t="s">
        <v>2490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2504</v>
      </c>
      <c r="N4837" s="1" t="n">
        <v>6.118</v>
      </c>
      <c r="O4837" s="1" t="n">
        <v>310.73</v>
      </c>
      <c r="P4837" s="1" t="s">
        <v>2455</v>
      </c>
    </row>
    <row r="4838" customFormat="false" ht="15" hidden="false" customHeight="true" outlineLevel="0" collapsed="false">
      <c r="A4838" s="1" t="n">
        <v>2</v>
      </c>
      <c r="B4838" s="75" t="n">
        <v>46230</v>
      </c>
      <c r="C4838" s="1" t="n">
        <v>22</v>
      </c>
      <c r="D4838" s="1" t="s">
        <v>2490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2505</v>
      </c>
      <c r="N4838" s="1" t="n">
        <v>1.508</v>
      </c>
      <c r="O4838" s="1" t="n">
        <v>86.5</v>
      </c>
      <c r="P4838" s="1" t="s">
        <v>2455</v>
      </c>
    </row>
    <row r="4839" customFormat="false" ht="15" hidden="false" customHeight="true" outlineLevel="0" collapsed="false">
      <c r="A4839" s="1" t="n">
        <v>2</v>
      </c>
      <c r="B4839" s="75" t="n">
        <v>46230</v>
      </c>
      <c r="C4839" s="1" t="n">
        <v>22</v>
      </c>
      <c r="D4839" s="1" t="s">
        <v>2490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2594</v>
      </c>
      <c r="N4839" s="1" t="n">
        <v>1.348</v>
      </c>
      <c r="O4839" s="1" t="n">
        <v>35.32</v>
      </c>
      <c r="P4839" s="1" t="s">
        <v>2455</v>
      </c>
    </row>
    <row r="4840" customFormat="false" ht="15" hidden="false" customHeight="true" outlineLevel="0" collapsed="false">
      <c r="A4840" s="1" t="n">
        <v>2</v>
      </c>
      <c r="B4840" s="75" t="n">
        <v>46230</v>
      </c>
      <c r="C4840" s="1" t="n">
        <v>22</v>
      </c>
      <c r="D4840" s="1" t="s">
        <v>2490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2506</v>
      </c>
      <c r="N4840" s="1" t="n">
        <v>1.638</v>
      </c>
      <c r="O4840" s="1" t="n">
        <v>59.05</v>
      </c>
      <c r="P4840" s="1" t="s">
        <v>2455</v>
      </c>
    </row>
    <row r="4841" customFormat="false" ht="15" hidden="false" customHeight="true" outlineLevel="0" collapsed="false">
      <c r="A4841" s="1" t="n">
        <v>2</v>
      </c>
      <c r="B4841" s="75" t="n">
        <v>46230</v>
      </c>
      <c r="C4841" s="1" t="n">
        <v>22</v>
      </c>
      <c r="D4841" s="1" t="s">
        <v>2490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2506</v>
      </c>
      <c r="N4841" s="1" t="n">
        <v>2.732</v>
      </c>
      <c r="O4841" s="1" t="n">
        <v>87.22</v>
      </c>
      <c r="P4841" s="1" t="s">
        <v>2455</v>
      </c>
    </row>
    <row r="4842" customFormat="false" ht="15" hidden="false" customHeight="true" outlineLevel="0" collapsed="false">
      <c r="A4842" s="1" t="n">
        <v>2</v>
      </c>
      <c r="B4842" s="75" t="n">
        <v>46230</v>
      </c>
      <c r="C4842" s="1" t="n">
        <v>22</v>
      </c>
      <c r="D4842" s="1" t="s">
        <v>2490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2507</v>
      </c>
      <c r="N4842" s="1" t="n">
        <v>1.546</v>
      </c>
      <c r="O4842" s="1" t="n">
        <v>3.79</v>
      </c>
      <c r="P4842" s="1" t="s">
        <v>2455</v>
      </c>
    </row>
    <row r="4843" customFormat="false" ht="15" hidden="false" customHeight="true" outlineLevel="0" collapsed="false">
      <c r="A4843" s="1" t="n">
        <v>2</v>
      </c>
      <c r="B4843" s="75" t="n">
        <v>46230</v>
      </c>
      <c r="C4843" s="1" t="n">
        <v>22</v>
      </c>
      <c r="D4843" s="1" t="s">
        <v>2490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2507</v>
      </c>
      <c r="N4843" s="1" t="n">
        <v>2.682</v>
      </c>
      <c r="O4843" s="1" t="n">
        <v>6.57</v>
      </c>
      <c r="P4843" s="1" t="s">
        <v>2455</v>
      </c>
    </row>
    <row r="4844" customFormat="false" ht="15" hidden="false" customHeight="true" outlineLevel="0" collapsed="false">
      <c r="A4844" s="1" t="n">
        <v>2</v>
      </c>
      <c r="B4844" s="75" t="n">
        <v>46230</v>
      </c>
      <c r="C4844" s="1" t="n">
        <v>22</v>
      </c>
      <c r="D4844" s="1" t="s">
        <v>2490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2508</v>
      </c>
      <c r="N4844" s="1" t="n">
        <v>8.66</v>
      </c>
      <c r="O4844" s="1" t="n">
        <v>21.22</v>
      </c>
      <c r="P4844" s="1" t="s">
        <v>2455</v>
      </c>
    </row>
    <row r="4845" customFormat="false" ht="15" hidden="false" customHeight="true" outlineLevel="0" collapsed="false">
      <c r="A4845" s="1" t="n">
        <v>2</v>
      </c>
      <c r="B4845" s="75" t="n">
        <v>46230</v>
      </c>
      <c r="C4845" s="1" t="n">
        <v>22</v>
      </c>
      <c r="D4845" s="1" t="s">
        <v>2490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2508</v>
      </c>
      <c r="N4845" s="1" t="n">
        <v>1.654</v>
      </c>
      <c r="O4845" s="1" t="n">
        <v>4.05</v>
      </c>
      <c r="P4845" s="1" t="s">
        <v>2455</v>
      </c>
    </row>
    <row r="4846" customFormat="false" ht="15" hidden="false" customHeight="true" outlineLevel="0" collapsed="false">
      <c r="A4846" s="1" t="n">
        <v>2</v>
      </c>
      <c r="B4846" s="75" t="n">
        <v>46230</v>
      </c>
      <c r="C4846" s="1" t="n">
        <v>22</v>
      </c>
      <c r="D4846" s="1" t="s">
        <v>2490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2509</v>
      </c>
      <c r="N4846" s="1" t="n">
        <v>0.511</v>
      </c>
      <c r="O4846" s="1" t="n">
        <v>0</v>
      </c>
      <c r="P4846" s="1" t="s">
        <v>2455</v>
      </c>
    </row>
    <row r="4847" customFormat="false" ht="15" hidden="false" customHeight="true" outlineLevel="0" collapsed="false">
      <c r="A4847" s="1" t="n">
        <v>2</v>
      </c>
      <c r="B4847" s="75" t="n">
        <v>46230</v>
      </c>
      <c r="C4847" s="1" t="n">
        <v>22</v>
      </c>
      <c r="D4847" s="1" t="s">
        <v>2490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2509</v>
      </c>
      <c r="N4847" s="1" t="n">
        <v>0.211</v>
      </c>
      <c r="O4847" s="1" t="n">
        <v>0</v>
      </c>
      <c r="P4847" s="1" t="s">
        <v>2455</v>
      </c>
    </row>
    <row r="4848" customFormat="false" ht="15" hidden="false" customHeight="true" outlineLevel="0" collapsed="false">
      <c r="A4848" s="1" t="n">
        <v>2</v>
      </c>
      <c r="B4848" s="75" t="n">
        <v>46230</v>
      </c>
      <c r="C4848" s="1" t="n">
        <v>100</v>
      </c>
      <c r="D4848" s="1" t="s">
        <v>2510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2491</v>
      </c>
      <c r="N4848" s="1" t="n">
        <v>2.396</v>
      </c>
      <c r="O4848" s="1" t="n">
        <v>47.11</v>
      </c>
      <c r="P4848" s="1" t="s">
        <v>2455</v>
      </c>
    </row>
    <row r="4849" customFormat="false" ht="15" hidden="false" customHeight="true" outlineLevel="0" collapsed="false">
      <c r="A4849" s="1" t="n">
        <v>2</v>
      </c>
      <c r="B4849" s="75" t="n">
        <v>46230</v>
      </c>
      <c r="C4849" s="1" t="n">
        <v>100</v>
      </c>
      <c r="D4849" s="1" t="s">
        <v>2510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2593</v>
      </c>
      <c r="N4849" s="1" t="n">
        <v>1.26</v>
      </c>
      <c r="O4849" s="1" t="n">
        <v>30.97</v>
      </c>
      <c r="P4849" s="1" t="s">
        <v>2455</v>
      </c>
    </row>
    <row r="4850" customFormat="false" ht="15" hidden="false" customHeight="true" outlineLevel="0" collapsed="false">
      <c r="A4850" s="1" t="n">
        <v>2</v>
      </c>
      <c r="B4850" s="75" t="n">
        <v>46230</v>
      </c>
      <c r="C4850" s="1" t="n">
        <v>100</v>
      </c>
      <c r="D4850" s="1" t="s">
        <v>2510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2496</v>
      </c>
      <c r="N4850" s="1" t="n">
        <v>2.278</v>
      </c>
      <c r="O4850" s="1" t="n">
        <v>63.46</v>
      </c>
      <c r="P4850" s="1" t="s">
        <v>2455</v>
      </c>
    </row>
    <row r="4851" customFormat="false" ht="15" hidden="false" customHeight="true" outlineLevel="0" collapsed="false">
      <c r="A4851" s="1" t="n">
        <v>2</v>
      </c>
      <c r="B4851" s="75" t="n">
        <v>46230</v>
      </c>
      <c r="C4851" s="1" t="n">
        <v>100</v>
      </c>
      <c r="D4851" s="1" t="s">
        <v>2510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2497</v>
      </c>
      <c r="N4851" s="1" t="n">
        <v>0.836</v>
      </c>
      <c r="O4851" s="1" t="n">
        <v>20.55</v>
      </c>
      <c r="P4851" s="1" t="s">
        <v>2455</v>
      </c>
    </row>
    <row r="4852" customFormat="false" ht="15" hidden="false" customHeight="true" outlineLevel="0" collapsed="false">
      <c r="A4852" s="1" t="n">
        <v>2</v>
      </c>
      <c r="B4852" s="75" t="n">
        <v>46230</v>
      </c>
      <c r="C4852" s="1" t="n">
        <v>100</v>
      </c>
      <c r="D4852" s="1" t="s">
        <v>2510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2498</v>
      </c>
      <c r="N4852" s="1" t="n">
        <v>17</v>
      </c>
      <c r="O4852" s="1" t="n">
        <v>543.21</v>
      </c>
      <c r="P4852" s="1" t="s">
        <v>2455</v>
      </c>
    </row>
    <row r="4853" customFormat="false" ht="15" hidden="false" customHeight="true" outlineLevel="0" collapsed="false">
      <c r="A4853" s="1" t="n">
        <v>2</v>
      </c>
      <c r="B4853" s="75" t="n">
        <v>46230</v>
      </c>
      <c r="C4853" s="1" t="n">
        <v>100</v>
      </c>
      <c r="D4853" s="1" t="s">
        <v>2510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2499</v>
      </c>
      <c r="N4853" s="1" t="n">
        <v>9.555</v>
      </c>
      <c r="O4853" s="1" t="n">
        <v>344.47</v>
      </c>
      <c r="P4853" s="1" t="s">
        <v>2455</v>
      </c>
    </row>
    <row r="4854" customFormat="false" ht="15" hidden="false" customHeight="true" outlineLevel="0" collapsed="false">
      <c r="A4854" s="1" t="n">
        <v>2</v>
      </c>
      <c r="B4854" s="75" t="n">
        <v>46230</v>
      </c>
      <c r="C4854" s="1" t="n">
        <v>100</v>
      </c>
      <c r="D4854" s="1" t="s">
        <v>2510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2500</v>
      </c>
      <c r="N4854" s="1" t="n">
        <v>5.19</v>
      </c>
      <c r="O4854" s="1" t="n">
        <v>212.62</v>
      </c>
      <c r="P4854" s="1" t="s">
        <v>2455</v>
      </c>
    </row>
    <row r="4855" customFormat="false" ht="15" hidden="false" customHeight="true" outlineLevel="0" collapsed="false">
      <c r="A4855" s="1" t="n">
        <v>2</v>
      </c>
      <c r="B4855" s="75" t="n">
        <v>46230</v>
      </c>
      <c r="C4855" s="1" t="n">
        <v>100</v>
      </c>
      <c r="D4855" s="1" t="s">
        <v>2510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2501</v>
      </c>
      <c r="N4855" s="1" t="n">
        <v>10.01</v>
      </c>
      <c r="O4855" s="1" t="n">
        <v>434.7</v>
      </c>
      <c r="P4855" s="1" t="s">
        <v>2455</v>
      </c>
    </row>
    <row r="4856" customFormat="false" ht="15" hidden="false" customHeight="true" outlineLevel="0" collapsed="false">
      <c r="A4856" s="1" t="n">
        <v>2</v>
      </c>
      <c r="B4856" s="75" t="n">
        <v>46230</v>
      </c>
      <c r="C4856" s="1" t="n">
        <v>100</v>
      </c>
      <c r="D4856" s="1" t="s">
        <v>2510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2502</v>
      </c>
      <c r="N4856" s="1" t="n">
        <v>3.68</v>
      </c>
      <c r="O4856" s="1" t="n">
        <v>162.83</v>
      </c>
      <c r="P4856" s="1" t="s">
        <v>2455</v>
      </c>
    </row>
    <row r="4857" customFormat="false" ht="15" hidden="false" customHeight="true" outlineLevel="0" collapsed="false">
      <c r="A4857" s="1" t="n">
        <v>2</v>
      </c>
      <c r="B4857" s="75" t="n">
        <v>46230</v>
      </c>
      <c r="C4857" s="1" t="n">
        <v>100</v>
      </c>
      <c r="D4857" s="1" t="s">
        <v>2510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2503</v>
      </c>
      <c r="N4857" s="1" t="n">
        <v>1.56</v>
      </c>
      <c r="O4857" s="1" t="n">
        <v>61.35</v>
      </c>
      <c r="P4857" s="1" t="s">
        <v>2455</v>
      </c>
    </row>
    <row r="4858" customFormat="false" ht="15" hidden="false" customHeight="true" outlineLevel="0" collapsed="false">
      <c r="A4858" s="1" t="n">
        <v>2</v>
      </c>
      <c r="B4858" s="75" t="n">
        <v>46230</v>
      </c>
      <c r="C4858" s="1" t="n">
        <v>100</v>
      </c>
      <c r="D4858" s="1" t="s">
        <v>2510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2504</v>
      </c>
      <c r="N4858" s="1" t="n">
        <v>2.472</v>
      </c>
      <c r="O4858" s="1" t="n">
        <v>141.79</v>
      </c>
      <c r="P4858" s="1" t="s">
        <v>2455</v>
      </c>
    </row>
    <row r="4859" customFormat="false" ht="15" hidden="false" customHeight="true" outlineLevel="0" collapsed="false">
      <c r="A4859" s="1" t="n">
        <v>2</v>
      </c>
      <c r="B4859" s="75" t="n">
        <v>46230</v>
      </c>
      <c r="C4859" s="1" t="n">
        <v>100</v>
      </c>
      <c r="D4859" s="1" t="s">
        <v>2510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2505</v>
      </c>
      <c r="N4859" s="1" t="n">
        <v>1.508</v>
      </c>
      <c r="O4859" s="1" t="n">
        <v>86.5</v>
      </c>
      <c r="P4859" s="1" t="s">
        <v>2455</v>
      </c>
    </row>
    <row r="4860" customFormat="false" ht="15" hidden="false" customHeight="true" outlineLevel="0" collapsed="false">
      <c r="A4860" s="1" t="n">
        <v>2</v>
      </c>
      <c r="B4860" s="75" t="n">
        <v>46230</v>
      </c>
      <c r="C4860" s="1" t="n">
        <v>100</v>
      </c>
      <c r="D4860" s="1" t="s">
        <v>2510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2506</v>
      </c>
      <c r="N4860" s="1" t="n">
        <v>1.638</v>
      </c>
      <c r="O4860" s="1" t="n">
        <v>59.05</v>
      </c>
      <c r="P4860" s="1" t="s">
        <v>2455</v>
      </c>
    </row>
    <row r="4861" customFormat="false" ht="15" hidden="false" customHeight="true" outlineLevel="0" collapsed="false">
      <c r="A4861" s="1" t="n">
        <v>2</v>
      </c>
      <c r="B4861" s="75" t="n">
        <v>46230</v>
      </c>
      <c r="C4861" s="1" t="n">
        <v>100</v>
      </c>
      <c r="D4861" s="1" t="s">
        <v>2510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2507</v>
      </c>
      <c r="N4861" s="1" t="n">
        <v>1.546</v>
      </c>
      <c r="O4861" s="1" t="n">
        <v>3.79</v>
      </c>
      <c r="P4861" s="1" t="s">
        <v>2455</v>
      </c>
    </row>
    <row r="4862" customFormat="false" ht="15" hidden="false" customHeight="true" outlineLevel="0" collapsed="false">
      <c r="A4862" s="1" t="n">
        <v>2</v>
      </c>
      <c r="B4862" s="75" t="n">
        <v>46230</v>
      </c>
      <c r="C4862" s="1" t="n">
        <v>100</v>
      </c>
      <c r="D4862" s="1" t="s">
        <v>2510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2508</v>
      </c>
      <c r="N4862" s="1" t="n">
        <v>8.66</v>
      </c>
      <c r="O4862" s="1" t="n">
        <v>21.22</v>
      </c>
      <c r="P4862" s="1" t="s">
        <v>2455</v>
      </c>
    </row>
    <row r="4863" customFormat="false" ht="15" hidden="false" customHeight="true" outlineLevel="0" collapsed="false">
      <c r="A4863" s="1" t="n">
        <v>2</v>
      </c>
      <c r="B4863" s="75" t="n">
        <v>46230</v>
      </c>
      <c r="C4863" s="1" t="n">
        <v>100</v>
      </c>
      <c r="D4863" s="1" t="s">
        <v>2510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2509</v>
      </c>
      <c r="N4863" s="1" t="n">
        <v>0.211</v>
      </c>
      <c r="O4863" s="1" t="n">
        <v>0</v>
      </c>
      <c r="P4863" s="1" t="s">
        <v>2455</v>
      </c>
    </row>
    <row r="4864" customFormat="false" ht="15" hidden="false" customHeight="true" outlineLevel="0" collapsed="false">
      <c r="A4864" s="1" t="n">
        <v>2</v>
      </c>
      <c r="B4864" s="75" t="n">
        <v>46230</v>
      </c>
      <c r="C4864" s="1" t="n">
        <v>100</v>
      </c>
      <c r="D4864" s="1" t="s">
        <v>2510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2491</v>
      </c>
      <c r="N4864" s="1" t="n">
        <v>2.378</v>
      </c>
      <c r="O4864" s="1" t="n">
        <v>46.73</v>
      </c>
      <c r="P4864" s="1" t="s">
        <v>2455</v>
      </c>
    </row>
    <row r="4865" customFormat="false" ht="15" hidden="false" customHeight="true" outlineLevel="0" collapsed="false">
      <c r="A4865" s="1" t="n">
        <v>2</v>
      </c>
      <c r="B4865" s="75" t="n">
        <v>46230</v>
      </c>
      <c r="C4865" s="1" t="n">
        <v>100</v>
      </c>
      <c r="D4865" s="1" t="s">
        <v>2510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2492</v>
      </c>
      <c r="N4865" s="1" t="n">
        <v>12.575</v>
      </c>
      <c r="O4865" s="1" t="n">
        <v>267.69</v>
      </c>
      <c r="P4865" s="1" t="s">
        <v>2455</v>
      </c>
    </row>
    <row r="4866" customFormat="false" ht="15" hidden="false" customHeight="true" outlineLevel="0" collapsed="false">
      <c r="A4866" s="1" t="n">
        <v>2</v>
      </c>
      <c r="B4866" s="75" t="n">
        <v>46230</v>
      </c>
      <c r="C4866" s="1" t="n">
        <v>100</v>
      </c>
      <c r="D4866" s="1" t="s">
        <v>2510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2493</v>
      </c>
      <c r="N4866" s="1" t="n">
        <v>19.15</v>
      </c>
      <c r="O4866" s="1" t="n">
        <v>470.4</v>
      </c>
      <c r="P4866" s="1" t="s">
        <v>2455</v>
      </c>
    </row>
    <row r="4867" customFormat="false" ht="15" hidden="false" customHeight="true" outlineLevel="0" collapsed="false">
      <c r="A4867" s="1" t="n">
        <v>2</v>
      </c>
      <c r="B4867" s="75" t="n">
        <v>46230</v>
      </c>
      <c r="C4867" s="1" t="n">
        <v>100</v>
      </c>
      <c r="D4867" s="1" t="s">
        <v>2510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2494</v>
      </c>
      <c r="N4867" s="1" t="n">
        <v>17.74</v>
      </c>
      <c r="O4867" s="1" t="n">
        <v>464.82</v>
      </c>
      <c r="P4867" s="1" t="s">
        <v>2455</v>
      </c>
    </row>
    <row r="4868" customFormat="false" ht="15" hidden="false" customHeight="true" outlineLevel="0" collapsed="false">
      <c r="A4868" s="1" t="n">
        <v>2</v>
      </c>
      <c r="B4868" s="75" t="n">
        <v>46230</v>
      </c>
      <c r="C4868" s="1" t="n">
        <v>100</v>
      </c>
      <c r="D4868" s="1" t="s">
        <v>2510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2495</v>
      </c>
      <c r="N4868" s="1" t="n">
        <v>1.486</v>
      </c>
      <c r="O4868" s="1" t="n">
        <v>34.07</v>
      </c>
      <c r="P4868" s="1" t="s">
        <v>2455</v>
      </c>
    </row>
    <row r="4869" customFormat="false" ht="15" hidden="false" customHeight="true" outlineLevel="0" collapsed="false">
      <c r="A4869" s="1" t="n">
        <v>2</v>
      </c>
      <c r="B4869" s="75" t="n">
        <v>46230</v>
      </c>
      <c r="C4869" s="1" t="n">
        <v>100</v>
      </c>
      <c r="D4869" s="1" t="s">
        <v>2510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2593</v>
      </c>
      <c r="N4869" s="1" t="n">
        <v>2.924</v>
      </c>
      <c r="O4869" s="1" t="n">
        <v>71.82</v>
      </c>
      <c r="P4869" s="1" t="s">
        <v>2455</v>
      </c>
    </row>
    <row r="4870" customFormat="false" ht="15" hidden="false" customHeight="true" outlineLevel="0" collapsed="false">
      <c r="A4870" s="1" t="n">
        <v>2</v>
      </c>
      <c r="B4870" s="75" t="n">
        <v>46230</v>
      </c>
      <c r="C4870" s="1" t="n">
        <v>100</v>
      </c>
      <c r="D4870" s="1" t="s">
        <v>2510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2497</v>
      </c>
      <c r="N4870" s="1" t="n">
        <v>1.752</v>
      </c>
      <c r="O4870" s="1" t="n">
        <v>43.04</v>
      </c>
      <c r="P4870" s="1" t="s">
        <v>2455</v>
      </c>
    </row>
    <row r="4871" customFormat="false" ht="15" hidden="false" customHeight="true" outlineLevel="0" collapsed="false">
      <c r="A4871" s="1" t="n">
        <v>2</v>
      </c>
      <c r="B4871" s="75" t="n">
        <v>46230</v>
      </c>
      <c r="C4871" s="1" t="n">
        <v>100</v>
      </c>
      <c r="D4871" s="1" t="s">
        <v>2510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2594</v>
      </c>
      <c r="N4871" s="1" t="n">
        <v>1.348</v>
      </c>
      <c r="O4871" s="1" t="n">
        <v>35.32</v>
      </c>
      <c r="P4871" s="1" t="s">
        <v>2455</v>
      </c>
    </row>
    <row r="4872" customFormat="false" ht="15" hidden="false" customHeight="true" outlineLevel="0" collapsed="false">
      <c r="A4872" s="1" t="n">
        <v>2</v>
      </c>
      <c r="B4872" s="75" t="n">
        <v>46230</v>
      </c>
      <c r="C4872" s="1" t="n">
        <v>100</v>
      </c>
      <c r="D4872" s="1" t="s">
        <v>2510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2507</v>
      </c>
      <c r="N4872" s="1" t="n">
        <v>2.682</v>
      </c>
      <c r="O4872" s="1" t="n">
        <v>6.57</v>
      </c>
      <c r="P4872" s="1" t="s">
        <v>2455</v>
      </c>
    </row>
    <row r="4873" customFormat="false" ht="15" hidden="false" customHeight="true" outlineLevel="0" collapsed="false">
      <c r="A4873" s="1" t="n">
        <v>2</v>
      </c>
      <c r="B4873" s="75" t="n">
        <v>46230</v>
      </c>
      <c r="C4873" s="1" t="n">
        <v>100</v>
      </c>
      <c r="D4873" s="1" t="s">
        <v>2510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2508</v>
      </c>
      <c r="N4873" s="1" t="n">
        <v>1.654</v>
      </c>
      <c r="O4873" s="1" t="n">
        <v>4.05</v>
      </c>
      <c r="P4873" s="1" t="s">
        <v>2455</v>
      </c>
    </row>
    <row r="4874" customFormat="false" ht="15" hidden="false" customHeight="true" outlineLevel="0" collapsed="false">
      <c r="A4874" s="1" t="n">
        <v>2</v>
      </c>
      <c r="B4874" s="75" t="n">
        <v>46230</v>
      </c>
      <c r="C4874" s="1" t="n">
        <v>100</v>
      </c>
      <c r="D4874" s="1" t="s">
        <v>2510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2509</v>
      </c>
      <c r="N4874" s="1" t="n">
        <v>0.511</v>
      </c>
      <c r="O4874" s="1" t="n">
        <v>0</v>
      </c>
      <c r="P4874" s="1" t="s">
        <v>2455</v>
      </c>
    </row>
    <row r="4875" customFormat="false" ht="15" hidden="false" customHeight="true" outlineLevel="0" collapsed="false">
      <c r="A4875" s="1" t="n">
        <v>2</v>
      </c>
      <c r="B4875" s="75" t="n">
        <v>46230</v>
      </c>
      <c r="C4875" s="1" t="n">
        <v>100</v>
      </c>
      <c r="D4875" s="1" t="s">
        <v>2510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2498</v>
      </c>
      <c r="N4875" s="1" t="n">
        <v>16.35</v>
      </c>
      <c r="O4875" s="1" t="n">
        <v>466.76</v>
      </c>
      <c r="P4875" s="1" t="s">
        <v>2455</v>
      </c>
    </row>
    <row r="4876" customFormat="false" ht="15" hidden="false" customHeight="true" outlineLevel="0" collapsed="false">
      <c r="A4876" s="1" t="n">
        <v>2</v>
      </c>
      <c r="B4876" s="75" t="n">
        <v>46230</v>
      </c>
      <c r="C4876" s="1" t="n">
        <v>100</v>
      </c>
      <c r="D4876" s="1" t="s">
        <v>2510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2504</v>
      </c>
      <c r="N4876" s="1" t="n">
        <v>2.918</v>
      </c>
      <c r="O4876" s="1" t="n">
        <v>149.54</v>
      </c>
      <c r="P4876" s="1" t="s">
        <v>2455</v>
      </c>
    </row>
    <row r="4877" customFormat="false" ht="15" hidden="false" customHeight="true" outlineLevel="0" collapsed="false">
      <c r="A4877" s="1" t="n">
        <v>2</v>
      </c>
      <c r="B4877" s="75" t="n">
        <v>46230</v>
      </c>
      <c r="C4877" s="1" t="n">
        <v>100</v>
      </c>
      <c r="D4877" s="1" t="s">
        <v>2510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2506</v>
      </c>
      <c r="N4877" s="1" t="n">
        <v>1.332</v>
      </c>
      <c r="O4877" s="1" t="n">
        <v>42.9</v>
      </c>
      <c r="P4877" s="1" t="s">
        <v>2455</v>
      </c>
    </row>
    <row r="4878" customFormat="false" ht="15" hidden="false" customHeight="true" outlineLevel="0" collapsed="false">
      <c r="A4878" s="1" t="n">
        <v>2</v>
      </c>
      <c r="B4878" s="75" t="n">
        <v>46230</v>
      </c>
      <c r="C4878" s="1" t="n">
        <v>100</v>
      </c>
      <c r="D4878" s="1" t="s">
        <v>2510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2498</v>
      </c>
      <c r="N4878" s="1" t="n">
        <v>14.8</v>
      </c>
      <c r="O4878" s="1" t="n">
        <v>415.29</v>
      </c>
      <c r="P4878" s="1" t="s">
        <v>2455</v>
      </c>
    </row>
    <row r="4879" customFormat="false" ht="15" hidden="false" customHeight="true" outlineLevel="0" collapsed="false">
      <c r="A4879" s="1" t="n">
        <v>2</v>
      </c>
      <c r="B4879" s="75" t="n">
        <v>46230</v>
      </c>
      <c r="C4879" s="1" t="n">
        <v>100</v>
      </c>
      <c r="D4879" s="1" t="s">
        <v>2510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2504</v>
      </c>
      <c r="N4879" s="1" t="n">
        <v>3.2</v>
      </c>
      <c r="O4879" s="1" t="n">
        <v>161.19</v>
      </c>
      <c r="P4879" s="1" t="s">
        <v>2455</v>
      </c>
    </row>
    <row r="4880" customFormat="false" ht="15" hidden="false" customHeight="true" outlineLevel="0" collapsed="false">
      <c r="A4880" s="1" t="n">
        <v>2</v>
      </c>
      <c r="B4880" s="75" t="n">
        <v>46230</v>
      </c>
      <c r="C4880" s="1" t="n">
        <v>100</v>
      </c>
      <c r="D4880" s="1" t="s">
        <v>2510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2506</v>
      </c>
      <c r="N4880" s="1" t="n">
        <v>1.4</v>
      </c>
      <c r="O4880" s="1" t="n">
        <v>44.32</v>
      </c>
      <c r="P4880" s="1" t="s">
        <v>2455</v>
      </c>
    </row>
    <row r="4881" customFormat="false" ht="15" hidden="false" customHeight="true" outlineLevel="0" collapsed="false">
      <c r="A4881" s="1" t="n">
        <v>2</v>
      </c>
      <c r="B4881" s="75" t="n">
        <v>46231</v>
      </c>
      <c r="C4881" s="1" t="n">
        <v>6</v>
      </c>
      <c r="D4881" s="1" t="s">
        <v>2564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2546</v>
      </c>
      <c r="N4881" s="1" t="n">
        <v>13</v>
      </c>
      <c r="O4881" s="1" t="n">
        <v>93.86</v>
      </c>
      <c r="P4881" s="1" t="s">
        <v>2455</v>
      </c>
    </row>
    <row r="4882" customFormat="false" ht="15" hidden="false" customHeight="true" outlineLevel="0" collapsed="false">
      <c r="A4882" s="1" t="n">
        <v>2</v>
      </c>
      <c r="B4882" s="75" t="n">
        <v>46231</v>
      </c>
      <c r="C4882" s="1" t="n">
        <v>6</v>
      </c>
      <c r="D4882" s="1" t="s">
        <v>2564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2547</v>
      </c>
      <c r="N4882" s="1" t="n">
        <v>24</v>
      </c>
      <c r="O4882" s="1" t="n">
        <v>150</v>
      </c>
      <c r="P4882" s="1" t="s">
        <v>2455</v>
      </c>
    </row>
    <row r="4883" customFormat="false" ht="15" hidden="false" customHeight="true" outlineLevel="0" collapsed="false">
      <c r="A4883" s="1" t="n">
        <v>2</v>
      </c>
      <c r="B4883" s="75" t="n">
        <v>46231</v>
      </c>
      <c r="C4883" s="1" t="n">
        <v>6</v>
      </c>
      <c r="D4883" s="1" t="s">
        <v>2564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2548</v>
      </c>
      <c r="N4883" s="1" t="n">
        <v>20</v>
      </c>
      <c r="O4883" s="1" t="n">
        <v>120</v>
      </c>
      <c r="P4883" s="1" t="s">
        <v>2455</v>
      </c>
    </row>
    <row r="4884" customFormat="false" ht="15" hidden="false" customHeight="true" outlineLevel="0" collapsed="false">
      <c r="A4884" s="1" t="n">
        <v>2</v>
      </c>
      <c r="B4884" s="75" t="n">
        <v>46231</v>
      </c>
      <c r="C4884" s="1" t="n">
        <v>6</v>
      </c>
      <c r="D4884" s="1" t="s">
        <v>2564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2549</v>
      </c>
      <c r="N4884" s="1" t="n">
        <v>30</v>
      </c>
      <c r="O4884" s="1" t="n">
        <v>90</v>
      </c>
      <c r="P4884" s="1" t="s">
        <v>2455</v>
      </c>
    </row>
    <row r="4885" customFormat="false" ht="15" hidden="false" customHeight="true" outlineLevel="0" collapsed="false">
      <c r="A4885" s="1" t="n">
        <v>2</v>
      </c>
      <c r="B4885" s="75" t="n">
        <v>46231</v>
      </c>
      <c r="C4885" s="1" t="n">
        <v>6</v>
      </c>
      <c r="D4885" s="1" t="s">
        <v>2564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2705</v>
      </c>
      <c r="N4885" s="1" t="n">
        <v>12</v>
      </c>
      <c r="O4885" s="1" t="n">
        <v>79.92</v>
      </c>
      <c r="P4885" s="1" t="s">
        <v>2455</v>
      </c>
    </row>
    <row r="4886" customFormat="false" ht="15" hidden="false" customHeight="true" outlineLevel="0" collapsed="false">
      <c r="A4886" s="1" t="n">
        <v>2</v>
      </c>
      <c r="B4886" s="75" t="n">
        <v>46231</v>
      </c>
      <c r="C4886" s="1" t="n">
        <v>6</v>
      </c>
      <c r="D4886" s="1" t="s">
        <v>2564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2552</v>
      </c>
      <c r="N4886" s="1" t="n">
        <v>6</v>
      </c>
      <c r="O4886" s="1" t="n">
        <v>42</v>
      </c>
      <c r="P4886" s="1" t="s">
        <v>2455</v>
      </c>
    </row>
    <row r="4887" customFormat="false" ht="15" hidden="false" customHeight="true" outlineLevel="0" collapsed="false">
      <c r="A4887" s="1" t="n">
        <v>2</v>
      </c>
      <c r="B4887" s="75" t="n">
        <v>46231</v>
      </c>
      <c r="C4887" s="1" t="n">
        <v>6</v>
      </c>
      <c r="D4887" s="1" t="s">
        <v>2564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2553</v>
      </c>
      <c r="N4887" s="1" t="n">
        <v>3</v>
      </c>
      <c r="O4887" s="1" t="n">
        <v>30</v>
      </c>
      <c r="P4887" s="1" t="s">
        <v>2455</v>
      </c>
    </row>
    <row r="4888" customFormat="false" ht="15" hidden="false" customHeight="true" outlineLevel="0" collapsed="false">
      <c r="A4888" s="1" t="n">
        <v>2</v>
      </c>
      <c r="B4888" s="75" t="n">
        <v>46231</v>
      </c>
      <c r="C4888" s="1" t="n">
        <v>6</v>
      </c>
      <c r="D4888" s="1" t="s">
        <v>2564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2554</v>
      </c>
      <c r="N4888" s="1" t="n">
        <v>3</v>
      </c>
      <c r="O4888" s="1" t="n">
        <v>30</v>
      </c>
      <c r="P4888" s="1" t="s">
        <v>2455</v>
      </c>
    </row>
    <row r="4889" customFormat="false" ht="15" hidden="false" customHeight="true" outlineLevel="0" collapsed="false">
      <c r="A4889" s="1" t="n">
        <v>2</v>
      </c>
      <c r="B4889" s="75" t="n">
        <v>46231</v>
      </c>
      <c r="C4889" s="1" t="n">
        <v>6</v>
      </c>
      <c r="D4889" s="1" t="s">
        <v>2564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2609</v>
      </c>
      <c r="N4889" s="1" t="n">
        <v>8</v>
      </c>
      <c r="O4889" s="1" t="n">
        <v>43.04</v>
      </c>
      <c r="P4889" s="1" t="s">
        <v>2455</v>
      </c>
    </row>
    <row r="4890" customFormat="false" ht="15" hidden="false" customHeight="true" outlineLevel="0" collapsed="false">
      <c r="A4890" s="1" t="n">
        <v>2</v>
      </c>
      <c r="B4890" s="75" t="n">
        <v>46231</v>
      </c>
      <c r="C4890" s="1" t="n">
        <v>6</v>
      </c>
      <c r="D4890" s="1" t="s">
        <v>2564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2557</v>
      </c>
      <c r="N4890" s="1" t="n">
        <v>35</v>
      </c>
      <c r="O4890" s="1" t="n">
        <v>98.16</v>
      </c>
      <c r="P4890" s="1" t="s">
        <v>2455</v>
      </c>
    </row>
    <row r="4891" customFormat="false" ht="15" hidden="false" customHeight="true" outlineLevel="0" collapsed="false">
      <c r="A4891" s="1" t="n">
        <v>2</v>
      </c>
      <c r="B4891" s="75" t="n">
        <v>46231</v>
      </c>
      <c r="C4891" s="1" t="n">
        <v>6</v>
      </c>
      <c r="D4891" s="1" t="s">
        <v>2564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2558</v>
      </c>
      <c r="N4891" s="1" t="n">
        <v>14</v>
      </c>
      <c r="O4891" s="1" t="n">
        <v>84</v>
      </c>
      <c r="P4891" s="1" t="s">
        <v>2455</v>
      </c>
    </row>
    <row r="4892" customFormat="false" ht="15" hidden="false" customHeight="true" outlineLevel="0" collapsed="false">
      <c r="A4892" s="1" t="n">
        <v>2</v>
      </c>
      <c r="B4892" s="75" t="n">
        <v>46231</v>
      </c>
      <c r="C4892" s="1" t="n">
        <v>6</v>
      </c>
      <c r="D4892" s="1" t="s">
        <v>2564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2610</v>
      </c>
      <c r="N4892" s="1" t="n">
        <v>13</v>
      </c>
      <c r="O4892" s="1" t="n">
        <v>144.43</v>
      </c>
      <c r="P4892" s="1" t="s">
        <v>2455</v>
      </c>
    </row>
    <row r="4893" customFormat="false" ht="15" hidden="false" customHeight="true" outlineLevel="0" collapsed="false">
      <c r="A4893" s="1" t="n">
        <v>2</v>
      </c>
      <c r="B4893" s="75" t="n">
        <v>46231</v>
      </c>
      <c r="C4893" s="1" t="n">
        <v>6</v>
      </c>
      <c r="D4893" s="1" t="s">
        <v>2564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2611</v>
      </c>
      <c r="N4893" s="1" t="n">
        <v>12</v>
      </c>
      <c r="O4893" s="1" t="n">
        <v>75</v>
      </c>
      <c r="P4893" s="1" t="s">
        <v>2455</v>
      </c>
    </row>
    <row r="4894" customFormat="false" ht="15" hidden="false" customHeight="true" outlineLevel="0" collapsed="false">
      <c r="A4894" s="1" t="n">
        <v>2</v>
      </c>
      <c r="B4894" s="75" t="n">
        <v>46231</v>
      </c>
      <c r="C4894" s="1" t="n">
        <v>6</v>
      </c>
      <c r="D4894" s="1" t="s">
        <v>2564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2707</v>
      </c>
      <c r="N4894" s="1" t="n">
        <v>2</v>
      </c>
      <c r="O4894" s="1" t="n">
        <v>14</v>
      </c>
      <c r="P4894" s="1" t="s">
        <v>2455</v>
      </c>
    </row>
    <row r="4895" customFormat="false" ht="15" hidden="false" customHeight="true" outlineLevel="0" collapsed="false">
      <c r="A4895" s="1" t="n">
        <v>2</v>
      </c>
      <c r="B4895" s="75" t="n">
        <v>46231</v>
      </c>
      <c r="C4895" s="1" t="n">
        <v>6</v>
      </c>
      <c r="D4895" s="1" t="s">
        <v>2564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2561</v>
      </c>
      <c r="N4895" s="1" t="n">
        <v>40</v>
      </c>
      <c r="O4895" s="1" t="n">
        <v>240</v>
      </c>
      <c r="P4895" s="1" t="s">
        <v>2455</v>
      </c>
    </row>
    <row r="4896" customFormat="false" ht="15" hidden="false" customHeight="true" outlineLevel="0" collapsed="false">
      <c r="A4896" s="1" t="n">
        <v>2</v>
      </c>
      <c r="B4896" s="75" t="n">
        <v>46231</v>
      </c>
      <c r="C4896" s="1" t="n">
        <v>6</v>
      </c>
      <c r="D4896" s="1" t="s">
        <v>2564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2562</v>
      </c>
      <c r="N4896" s="1" t="n">
        <v>5</v>
      </c>
      <c r="O4896" s="1" t="n">
        <v>15</v>
      </c>
      <c r="P4896" s="1" t="s">
        <v>2455</v>
      </c>
    </row>
    <row r="4897" customFormat="false" ht="15" hidden="false" customHeight="true" outlineLevel="0" collapsed="false">
      <c r="A4897" s="1" t="n">
        <v>2</v>
      </c>
      <c r="B4897" s="75" t="n">
        <v>46231</v>
      </c>
      <c r="C4897" s="1" t="n">
        <v>6</v>
      </c>
      <c r="D4897" s="1" t="s">
        <v>2564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2563</v>
      </c>
      <c r="N4897" s="1" t="n">
        <v>10</v>
      </c>
      <c r="O4897" s="1" t="n">
        <v>40</v>
      </c>
      <c r="P4897" s="1" t="s">
        <v>2455</v>
      </c>
    </row>
    <row r="4898" customFormat="false" ht="15" hidden="false" customHeight="true" outlineLevel="0" collapsed="false">
      <c r="A4898" s="1" t="n">
        <v>2</v>
      </c>
      <c r="B4898" s="75" t="n">
        <v>46231</v>
      </c>
      <c r="C4898" s="1" t="n">
        <v>11</v>
      </c>
      <c r="D4898" s="1" t="s">
        <v>2482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2618</v>
      </c>
      <c r="N4898" s="1" t="n">
        <v>10</v>
      </c>
      <c r="O4898" s="1" t="n">
        <v>56</v>
      </c>
      <c r="P4898" s="1" t="s">
        <v>2455</v>
      </c>
    </row>
    <row r="4899" customFormat="false" ht="15" hidden="false" customHeight="true" outlineLevel="0" collapsed="false">
      <c r="A4899" s="1" t="n">
        <v>2</v>
      </c>
      <c r="B4899" s="75" t="n">
        <v>46231</v>
      </c>
      <c r="C4899" s="1" t="n">
        <v>11</v>
      </c>
      <c r="D4899" s="1" t="s">
        <v>2482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2459</v>
      </c>
      <c r="N4899" s="1" t="n">
        <v>50</v>
      </c>
      <c r="O4899" s="1" t="n">
        <v>449.5</v>
      </c>
      <c r="P4899" s="1" t="s">
        <v>2455</v>
      </c>
    </row>
    <row r="4900" customFormat="false" ht="15" hidden="false" customHeight="true" outlineLevel="0" collapsed="false">
      <c r="A4900" s="1" t="n">
        <v>2</v>
      </c>
      <c r="B4900" s="75" t="n">
        <v>46231</v>
      </c>
      <c r="C4900" s="1" t="n">
        <v>11</v>
      </c>
      <c r="D4900" s="1" t="s">
        <v>2482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2514</v>
      </c>
      <c r="N4900" s="1" t="n">
        <v>4</v>
      </c>
      <c r="O4900" s="1" t="n">
        <v>22</v>
      </c>
      <c r="P4900" s="1" t="s">
        <v>2455</v>
      </c>
    </row>
    <row r="4901" customFormat="false" ht="15" hidden="false" customHeight="true" outlineLevel="0" collapsed="false">
      <c r="A4901" s="1" t="n">
        <v>2</v>
      </c>
      <c r="B4901" s="75" t="n">
        <v>46231</v>
      </c>
      <c r="C4901" s="1" t="n">
        <v>11</v>
      </c>
      <c r="D4901" s="1" t="s">
        <v>2482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2515</v>
      </c>
      <c r="N4901" s="1" t="n">
        <v>15</v>
      </c>
      <c r="O4901" s="1" t="n">
        <v>97.5</v>
      </c>
      <c r="P4901" s="1" t="s">
        <v>2455</v>
      </c>
    </row>
    <row r="4902" customFormat="false" ht="15" hidden="false" customHeight="true" outlineLevel="0" collapsed="false">
      <c r="A4902" s="1" t="n">
        <v>2</v>
      </c>
      <c r="B4902" s="75" t="n">
        <v>46231</v>
      </c>
      <c r="C4902" s="1" t="n">
        <v>11</v>
      </c>
      <c r="D4902" s="1" t="s">
        <v>2482</v>
      </c>
      <c r="E4902" s="1" t="n">
        <v>1328</v>
      </c>
      <c r="F4902" s="1" t="s">
        <v>95</v>
      </c>
      <c r="I4902" s="1" t="n">
        <v>4207</v>
      </c>
      <c r="J4902" s="1" t="n">
        <v>31784</v>
      </c>
      <c r="K4902" s="1" t="n">
        <v>7898588380545</v>
      </c>
      <c r="L4902" s="1" t="s">
        <v>2601</v>
      </c>
      <c r="N4902" s="1" t="n">
        <v>3</v>
      </c>
      <c r="O4902" s="1" t="n">
        <v>16.5</v>
      </c>
      <c r="P4902" s="1" t="s">
        <v>2455</v>
      </c>
    </row>
    <row r="4903" customFormat="false" ht="15" hidden="false" customHeight="true" outlineLevel="0" collapsed="false">
      <c r="A4903" s="1" t="n">
        <v>2</v>
      </c>
      <c r="B4903" s="75" t="n">
        <v>46231</v>
      </c>
      <c r="C4903" s="1" t="n">
        <v>11</v>
      </c>
      <c r="D4903" s="1" t="s">
        <v>2482</v>
      </c>
      <c r="E4903" s="1" t="n">
        <v>1328</v>
      </c>
      <c r="F4903" s="1" t="s">
        <v>95</v>
      </c>
      <c r="I4903" s="1" t="n">
        <v>4207</v>
      </c>
      <c r="J4903" s="1" t="n">
        <v>31782</v>
      </c>
      <c r="K4903" s="1" t="n">
        <v>7898588380132</v>
      </c>
      <c r="L4903" s="1" t="s">
        <v>2516</v>
      </c>
      <c r="N4903" s="1" t="n">
        <v>4</v>
      </c>
      <c r="O4903" s="1" t="n">
        <v>22</v>
      </c>
      <c r="P4903" s="1" t="s">
        <v>2455</v>
      </c>
    </row>
    <row r="4904" customFormat="false" ht="15" hidden="false" customHeight="true" outlineLevel="0" collapsed="false">
      <c r="A4904" s="1" t="n">
        <v>2</v>
      </c>
      <c r="B4904" s="75" t="n">
        <v>46231</v>
      </c>
      <c r="C4904" s="1" t="n">
        <v>11</v>
      </c>
      <c r="D4904" s="1" t="s">
        <v>2482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2517</v>
      </c>
      <c r="N4904" s="1" t="n">
        <v>2</v>
      </c>
      <c r="O4904" s="1" t="n">
        <v>11</v>
      </c>
      <c r="P4904" s="1" t="s">
        <v>2455</v>
      </c>
    </row>
    <row r="4905" customFormat="false" ht="15" hidden="false" customHeight="true" outlineLevel="0" collapsed="false">
      <c r="A4905" s="1" t="n">
        <v>2</v>
      </c>
      <c r="B4905" s="75" t="n">
        <v>46231</v>
      </c>
      <c r="C4905" s="1" t="n">
        <v>11</v>
      </c>
      <c r="D4905" s="1" t="s">
        <v>2482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2518</v>
      </c>
      <c r="N4905" s="1" t="n">
        <v>5</v>
      </c>
      <c r="O4905" s="1" t="n">
        <v>42</v>
      </c>
      <c r="P4905" s="1" t="s">
        <v>2455</v>
      </c>
    </row>
    <row r="4906" customFormat="false" ht="15" hidden="false" customHeight="true" outlineLevel="0" collapsed="false">
      <c r="A4906" s="1" t="n">
        <v>2</v>
      </c>
      <c r="B4906" s="75" t="n">
        <v>46231</v>
      </c>
      <c r="C4906" s="1" t="n">
        <v>11</v>
      </c>
      <c r="D4906" s="1" t="s">
        <v>2482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2457</v>
      </c>
      <c r="N4906" s="1" t="n">
        <v>3</v>
      </c>
      <c r="O4906" s="1" t="n">
        <v>16.5</v>
      </c>
      <c r="P4906" s="1" t="s">
        <v>2455</v>
      </c>
    </row>
    <row r="4907" customFormat="false" ht="15" hidden="false" customHeight="true" outlineLevel="0" collapsed="false">
      <c r="A4907" s="1" t="n">
        <v>2</v>
      </c>
      <c r="B4907" s="75" t="n">
        <v>46231</v>
      </c>
      <c r="C4907" s="1" t="n">
        <v>11</v>
      </c>
      <c r="D4907" s="1" t="s">
        <v>2482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2519</v>
      </c>
      <c r="N4907" s="1" t="n">
        <v>3</v>
      </c>
      <c r="O4907" s="1" t="n">
        <v>16.5</v>
      </c>
      <c r="P4907" s="1" t="s">
        <v>2455</v>
      </c>
    </row>
    <row r="4908" customFormat="false" ht="15" hidden="false" customHeight="true" outlineLevel="0" collapsed="false">
      <c r="A4908" s="1" t="n">
        <v>2</v>
      </c>
      <c r="B4908" s="75" t="n">
        <v>46231</v>
      </c>
      <c r="C4908" s="1" t="n">
        <v>11</v>
      </c>
      <c r="D4908" s="1" t="s">
        <v>2482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2461</v>
      </c>
      <c r="N4908" s="1" t="n">
        <v>57.4</v>
      </c>
      <c r="O4908" s="1" t="n">
        <v>1262.8</v>
      </c>
      <c r="P4908" s="1" t="s">
        <v>2455</v>
      </c>
    </row>
    <row r="4909" customFormat="false" ht="15" hidden="false" customHeight="true" outlineLevel="0" collapsed="false">
      <c r="A4909" s="1" t="n">
        <v>2</v>
      </c>
      <c r="B4909" s="75" t="n">
        <v>46231</v>
      </c>
      <c r="C4909" s="1" t="n">
        <v>11</v>
      </c>
      <c r="D4909" s="1" t="s">
        <v>2482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2522</v>
      </c>
      <c r="N4909" s="1" t="n">
        <v>10</v>
      </c>
      <c r="O4909" s="1" t="n">
        <v>106.7</v>
      </c>
      <c r="P4909" s="1" t="s">
        <v>2455</v>
      </c>
    </row>
    <row r="4910" customFormat="false" ht="15" hidden="false" customHeight="true" outlineLevel="0" collapsed="false">
      <c r="A4910" s="1" t="n">
        <v>2</v>
      </c>
      <c r="B4910" s="75" t="n">
        <v>46231</v>
      </c>
      <c r="C4910" s="1" t="n">
        <v>11</v>
      </c>
      <c r="D4910" s="1" t="s">
        <v>2482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2523</v>
      </c>
      <c r="N4910" s="1" t="n">
        <v>5</v>
      </c>
      <c r="O4910" s="1" t="n">
        <v>34.3</v>
      </c>
      <c r="P4910" s="1" t="s">
        <v>2455</v>
      </c>
    </row>
    <row r="4911" customFormat="false" ht="15" hidden="false" customHeight="true" outlineLevel="0" collapsed="false">
      <c r="A4911" s="1" t="n">
        <v>2</v>
      </c>
      <c r="B4911" s="75" t="n">
        <v>46231</v>
      </c>
      <c r="C4911" s="1" t="n">
        <v>11</v>
      </c>
      <c r="D4911" s="1" t="s">
        <v>2482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2524</v>
      </c>
      <c r="N4911" s="1" t="n">
        <v>5</v>
      </c>
      <c r="O4911" s="1" t="n">
        <v>68.5</v>
      </c>
      <c r="P4911" s="1" t="s">
        <v>2455</v>
      </c>
    </row>
    <row r="4912" customFormat="false" ht="15" hidden="false" customHeight="true" outlineLevel="0" collapsed="false">
      <c r="A4912" s="1" t="n">
        <v>2</v>
      </c>
      <c r="B4912" s="75" t="n">
        <v>46231</v>
      </c>
      <c r="C4912" s="1" t="n">
        <v>11</v>
      </c>
      <c r="D4912" s="1" t="s">
        <v>2482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2525</v>
      </c>
      <c r="N4912" s="1" t="n">
        <v>5</v>
      </c>
      <c r="O4912" s="1" t="n">
        <v>62.8</v>
      </c>
      <c r="P4912" s="1" t="s">
        <v>2455</v>
      </c>
    </row>
    <row r="4913" customFormat="false" ht="15" hidden="false" customHeight="true" outlineLevel="0" collapsed="false">
      <c r="A4913" s="1" t="n">
        <v>2</v>
      </c>
      <c r="B4913" s="75" t="n">
        <v>46231</v>
      </c>
      <c r="C4913" s="1" t="n">
        <v>11</v>
      </c>
      <c r="D4913" s="1" t="s">
        <v>2482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2526</v>
      </c>
      <c r="N4913" s="1" t="n">
        <v>2</v>
      </c>
      <c r="O4913" s="1" t="n">
        <v>25.12</v>
      </c>
      <c r="P4913" s="1" t="s">
        <v>2455</v>
      </c>
    </row>
    <row r="4914" customFormat="false" ht="15" hidden="false" customHeight="true" outlineLevel="0" collapsed="false">
      <c r="A4914" s="1" t="n">
        <v>2</v>
      </c>
      <c r="B4914" s="75" t="n">
        <v>46231</v>
      </c>
      <c r="C4914" s="1" t="n">
        <v>11</v>
      </c>
      <c r="D4914" s="1" t="s">
        <v>2482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2527</v>
      </c>
      <c r="N4914" s="1" t="n">
        <v>5</v>
      </c>
      <c r="O4914" s="1" t="n">
        <v>58.2</v>
      </c>
      <c r="P4914" s="1" t="s">
        <v>2455</v>
      </c>
    </row>
    <row r="4915" customFormat="false" ht="15" hidden="false" customHeight="true" outlineLevel="0" collapsed="false">
      <c r="A4915" s="1" t="n">
        <v>2</v>
      </c>
      <c r="B4915" s="75" t="n">
        <v>46231</v>
      </c>
      <c r="C4915" s="1" t="n">
        <v>11</v>
      </c>
      <c r="D4915" s="1" t="s">
        <v>2482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2478</v>
      </c>
      <c r="N4915" s="1" t="n">
        <v>30</v>
      </c>
      <c r="O4915" s="1" t="n">
        <v>54</v>
      </c>
      <c r="P4915" s="1" t="s">
        <v>2455</v>
      </c>
    </row>
    <row r="4916" customFormat="false" ht="15" hidden="false" customHeight="true" outlineLevel="0" collapsed="false">
      <c r="A4916" s="1" t="n">
        <v>2</v>
      </c>
      <c r="B4916" s="75" t="n">
        <v>46231</v>
      </c>
      <c r="C4916" s="1" t="n">
        <v>22</v>
      </c>
      <c r="D4916" s="1" t="s">
        <v>2490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2491</v>
      </c>
      <c r="N4916" s="1" t="n">
        <v>2.662</v>
      </c>
      <c r="O4916" s="1" t="n">
        <v>50.75</v>
      </c>
      <c r="P4916" s="1" t="s">
        <v>2455</v>
      </c>
    </row>
    <row r="4917" customFormat="false" ht="15" hidden="false" customHeight="true" outlineLevel="0" collapsed="false">
      <c r="A4917" s="1" t="n">
        <v>2</v>
      </c>
      <c r="B4917" s="75" t="n">
        <v>46231</v>
      </c>
      <c r="C4917" s="1" t="n">
        <v>22</v>
      </c>
      <c r="D4917" s="1" t="s">
        <v>2490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2492</v>
      </c>
      <c r="N4917" s="1" t="n">
        <v>9.23</v>
      </c>
      <c r="O4917" s="1" t="n">
        <v>190.63</v>
      </c>
      <c r="P4917" s="1" t="s">
        <v>2455</v>
      </c>
    </row>
    <row r="4918" customFormat="false" ht="15" hidden="false" customHeight="true" outlineLevel="0" collapsed="false">
      <c r="A4918" s="1" t="n">
        <v>2</v>
      </c>
      <c r="B4918" s="75" t="n">
        <v>46231</v>
      </c>
      <c r="C4918" s="1" t="n">
        <v>22</v>
      </c>
      <c r="D4918" s="1" t="s">
        <v>2490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2493</v>
      </c>
      <c r="N4918" s="1" t="n">
        <v>18.72</v>
      </c>
      <c r="O4918" s="1" t="n">
        <v>446.14</v>
      </c>
      <c r="P4918" s="1" t="s">
        <v>2455</v>
      </c>
    </row>
    <row r="4919" customFormat="false" ht="15" hidden="false" customHeight="true" outlineLevel="0" collapsed="false">
      <c r="A4919" s="1" t="n">
        <v>2</v>
      </c>
      <c r="B4919" s="75" t="n">
        <v>46231</v>
      </c>
      <c r="C4919" s="1" t="n">
        <v>22</v>
      </c>
      <c r="D4919" s="1" t="s">
        <v>2490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2494</v>
      </c>
      <c r="N4919" s="1" t="n">
        <v>17.77</v>
      </c>
      <c r="O4919" s="1" t="n">
        <v>451.74</v>
      </c>
      <c r="P4919" s="1" t="s">
        <v>2455</v>
      </c>
    </row>
    <row r="4920" customFormat="false" ht="15" hidden="false" customHeight="true" outlineLevel="0" collapsed="false">
      <c r="A4920" s="1" t="n">
        <v>2</v>
      </c>
      <c r="B4920" s="75" t="n">
        <v>46231</v>
      </c>
      <c r="C4920" s="1" t="n">
        <v>22</v>
      </c>
      <c r="D4920" s="1" t="s">
        <v>2490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2495</v>
      </c>
      <c r="N4920" s="1" t="n">
        <v>1.368</v>
      </c>
      <c r="O4920" s="1" t="n">
        <v>30.43</v>
      </c>
      <c r="P4920" s="1" t="s">
        <v>2455</v>
      </c>
    </row>
    <row r="4921" customFormat="false" ht="15" hidden="false" customHeight="true" outlineLevel="0" collapsed="false">
      <c r="A4921" s="1" t="n">
        <v>2</v>
      </c>
      <c r="B4921" s="75" t="n">
        <v>46231</v>
      </c>
      <c r="C4921" s="1" t="n">
        <v>22</v>
      </c>
      <c r="D4921" s="1" t="s">
        <v>2490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2593</v>
      </c>
      <c r="N4921" s="1" t="n">
        <v>3.026</v>
      </c>
      <c r="O4921" s="1" t="n">
        <v>72.12</v>
      </c>
      <c r="P4921" s="1" t="s">
        <v>2455</v>
      </c>
    </row>
    <row r="4922" customFormat="false" ht="15" hidden="false" customHeight="true" outlineLevel="0" collapsed="false">
      <c r="A4922" s="1" t="n">
        <v>2</v>
      </c>
      <c r="B4922" s="75" t="n">
        <v>46231</v>
      </c>
      <c r="C4922" s="1" t="n">
        <v>22</v>
      </c>
      <c r="D4922" s="1" t="s">
        <v>2490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2497</v>
      </c>
      <c r="N4922" s="1" t="n">
        <v>0.494</v>
      </c>
      <c r="O4922" s="1" t="n">
        <v>11.77</v>
      </c>
      <c r="P4922" s="1" t="s">
        <v>2455</v>
      </c>
    </row>
    <row r="4923" customFormat="false" ht="15" hidden="false" customHeight="true" outlineLevel="0" collapsed="false">
      <c r="A4923" s="1" t="n">
        <v>2</v>
      </c>
      <c r="B4923" s="75" t="n">
        <v>46231</v>
      </c>
      <c r="C4923" s="1" t="n">
        <v>22</v>
      </c>
      <c r="D4923" s="1" t="s">
        <v>2490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2507</v>
      </c>
      <c r="N4923" s="1" t="n">
        <v>2</v>
      </c>
      <c r="O4923" s="1" t="n">
        <v>4.75</v>
      </c>
      <c r="P4923" s="1" t="s">
        <v>2455</v>
      </c>
    </row>
    <row r="4924" customFormat="false" ht="15" hidden="false" customHeight="true" outlineLevel="0" collapsed="false">
      <c r="A4924" s="1" t="n">
        <v>2</v>
      </c>
      <c r="B4924" s="75" t="n">
        <v>46231</v>
      </c>
      <c r="C4924" s="1" t="n">
        <v>22</v>
      </c>
      <c r="D4924" s="1" t="s">
        <v>2490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2508</v>
      </c>
      <c r="N4924" s="1" t="n">
        <v>1.878</v>
      </c>
      <c r="O4924" s="1" t="n">
        <v>4.46</v>
      </c>
      <c r="P4924" s="1" t="s">
        <v>2455</v>
      </c>
    </row>
    <row r="4925" customFormat="false" ht="15" hidden="false" customHeight="true" outlineLevel="0" collapsed="false">
      <c r="A4925" s="1" t="n">
        <v>2</v>
      </c>
      <c r="B4925" s="75" t="n">
        <v>46231</v>
      </c>
      <c r="C4925" s="1" t="n">
        <v>22</v>
      </c>
      <c r="D4925" s="1" t="s">
        <v>2490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2509</v>
      </c>
      <c r="N4925" s="1" t="n">
        <v>0.252</v>
      </c>
      <c r="O4925" s="1" t="n">
        <v>0.01</v>
      </c>
      <c r="P4925" s="1" t="s">
        <v>2455</v>
      </c>
    </row>
    <row r="4926" customFormat="false" ht="15" hidden="false" customHeight="true" outlineLevel="0" collapsed="false">
      <c r="A4926" s="1" t="n">
        <v>2</v>
      </c>
      <c r="B4926" s="75" t="n">
        <v>46231</v>
      </c>
      <c r="C4926" s="1" t="n">
        <v>100</v>
      </c>
      <c r="D4926" s="1" t="s">
        <v>2510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2491</v>
      </c>
      <c r="N4926" s="1" t="n">
        <v>2.662</v>
      </c>
      <c r="O4926" s="1" t="n">
        <v>50.75</v>
      </c>
      <c r="P4926" s="1" t="s">
        <v>2455</v>
      </c>
    </row>
    <row r="4927" customFormat="false" ht="15" hidden="false" customHeight="true" outlineLevel="0" collapsed="false">
      <c r="A4927" s="1" t="n">
        <v>2</v>
      </c>
      <c r="B4927" s="75" t="n">
        <v>46231</v>
      </c>
      <c r="C4927" s="1" t="n">
        <v>100</v>
      </c>
      <c r="D4927" s="1" t="s">
        <v>2510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2492</v>
      </c>
      <c r="N4927" s="1" t="n">
        <v>9.23</v>
      </c>
      <c r="O4927" s="1" t="n">
        <v>190.63</v>
      </c>
      <c r="P4927" s="1" t="s">
        <v>2455</v>
      </c>
    </row>
    <row r="4928" customFormat="false" ht="15" hidden="false" customHeight="true" outlineLevel="0" collapsed="false">
      <c r="A4928" s="1" t="n">
        <v>2</v>
      </c>
      <c r="B4928" s="75" t="n">
        <v>46231</v>
      </c>
      <c r="C4928" s="1" t="n">
        <v>100</v>
      </c>
      <c r="D4928" s="1" t="s">
        <v>2510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2493</v>
      </c>
      <c r="N4928" s="1" t="n">
        <v>18.72</v>
      </c>
      <c r="O4928" s="1" t="n">
        <v>446.14</v>
      </c>
      <c r="P4928" s="1" t="s">
        <v>2455</v>
      </c>
    </row>
    <row r="4929" customFormat="false" ht="15" hidden="false" customHeight="true" outlineLevel="0" collapsed="false">
      <c r="A4929" s="1" t="n">
        <v>2</v>
      </c>
      <c r="B4929" s="75" t="n">
        <v>46231</v>
      </c>
      <c r="C4929" s="1" t="n">
        <v>100</v>
      </c>
      <c r="D4929" s="1" t="s">
        <v>2510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2494</v>
      </c>
      <c r="N4929" s="1" t="n">
        <v>17.77</v>
      </c>
      <c r="O4929" s="1" t="n">
        <v>451.74</v>
      </c>
      <c r="P4929" s="1" t="s">
        <v>2455</v>
      </c>
    </row>
    <row r="4930" customFormat="false" ht="15" hidden="false" customHeight="true" outlineLevel="0" collapsed="false">
      <c r="A4930" s="1" t="n">
        <v>2</v>
      </c>
      <c r="B4930" s="75" t="n">
        <v>46231</v>
      </c>
      <c r="C4930" s="1" t="n">
        <v>100</v>
      </c>
      <c r="D4930" s="1" t="s">
        <v>2510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2495</v>
      </c>
      <c r="N4930" s="1" t="n">
        <v>1.368</v>
      </c>
      <c r="O4930" s="1" t="n">
        <v>30.43</v>
      </c>
      <c r="P4930" s="1" t="s">
        <v>2455</v>
      </c>
    </row>
    <row r="4931" customFormat="false" ht="15" hidden="false" customHeight="true" outlineLevel="0" collapsed="false">
      <c r="A4931" s="1" t="n">
        <v>2</v>
      </c>
      <c r="B4931" s="75" t="n">
        <v>46231</v>
      </c>
      <c r="C4931" s="1" t="n">
        <v>100</v>
      </c>
      <c r="D4931" s="1" t="s">
        <v>2510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2593</v>
      </c>
      <c r="N4931" s="1" t="n">
        <v>3.026</v>
      </c>
      <c r="O4931" s="1" t="n">
        <v>72.12</v>
      </c>
      <c r="P4931" s="1" t="s">
        <v>2455</v>
      </c>
    </row>
    <row r="4932" customFormat="false" ht="15" hidden="false" customHeight="true" outlineLevel="0" collapsed="false">
      <c r="A4932" s="1" t="n">
        <v>2</v>
      </c>
      <c r="B4932" s="75" t="n">
        <v>46231</v>
      </c>
      <c r="C4932" s="1" t="n">
        <v>100</v>
      </c>
      <c r="D4932" s="1" t="s">
        <v>2510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2497</v>
      </c>
      <c r="N4932" s="1" t="n">
        <v>0.494</v>
      </c>
      <c r="O4932" s="1" t="n">
        <v>11.77</v>
      </c>
      <c r="P4932" s="1" t="s">
        <v>2455</v>
      </c>
    </row>
    <row r="4933" customFormat="false" ht="15" hidden="false" customHeight="true" outlineLevel="0" collapsed="false">
      <c r="A4933" s="1" t="n">
        <v>2</v>
      </c>
      <c r="B4933" s="75" t="n">
        <v>46231</v>
      </c>
      <c r="C4933" s="1" t="n">
        <v>100</v>
      </c>
      <c r="D4933" s="1" t="s">
        <v>2510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2507</v>
      </c>
      <c r="N4933" s="1" t="n">
        <v>2</v>
      </c>
      <c r="O4933" s="1" t="n">
        <v>4.75</v>
      </c>
      <c r="P4933" s="1" t="s">
        <v>2455</v>
      </c>
    </row>
    <row r="4934" customFormat="false" ht="15" hidden="false" customHeight="true" outlineLevel="0" collapsed="false">
      <c r="A4934" s="1" t="n">
        <v>2</v>
      </c>
      <c r="B4934" s="75" t="n">
        <v>46231</v>
      </c>
      <c r="C4934" s="1" t="n">
        <v>100</v>
      </c>
      <c r="D4934" s="1" t="s">
        <v>2510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2508</v>
      </c>
      <c r="N4934" s="1" t="n">
        <v>1.878</v>
      </c>
      <c r="O4934" s="1" t="n">
        <v>4.46</v>
      </c>
      <c r="P4934" s="1" t="s">
        <v>2455</v>
      </c>
    </row>
    <row r="4935" customFormat="false" ht="15" hidden="false" customHeight="true" outlineLevel="0" collapsed="false">
      <c r="A4935" s="1" t="n">
        <v>2</v>
      </c>
      <c r="B4935" s="75" t="n">
        <v>46231</v>
      </c>
      <c r="C4935" s="1" t="n">
        <v>100</v>
      </c>
      <c r="D4935" s="1" t="s">
        <v>2510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2509</v>
      </c>
      <c r="N4935" s="1" t="n">
        <v>0.252</v>
      </c>
      <c r="O4935" s="1" t="n">
        <v>0.01</v>
      </c>
      <c r="P4935" s="1" t="s">
        <v>2455</v>
      </c>
    </row>
    <row r="4936" customFormat="false" ht="15" hidden="false" customHeight="true" outlineLevel="0" collapsed="false">
      <c r="A4936" s="1" t="n">
        <v>2</v>
      </c>
      <c r="B4936" s="75" t="n">
        <v>46232</v>
      </c>
      <c r="C4936" s="1" t="n">
        <v>11</v>
      </c>
      <c r="D4936" s="1" t="s">
        <v>2482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4644</v>
      </c>
      <c r="N4936" s="1" t="n">
        <v>20</v>
      </c>
      <c r="O4936" s="1" t="n">
        <v>139</v>
      </c>
      <c r="P4936" s="1" t="s">
        <v>2455</v>
      </c>
    </row>
    <row r="4937" customFormat="false" ht="15" hidden="false" customHeight="true" outlineLevel="0" collapsed="false">
      <c r="A4937" s="1" t="n">
        <v>2</v>
      </c>
      <c r="B4937" s="75" t="n">
        <v>46232</v>
      </c>
      <c r="C4937" s="1" t="n">
        <v>11</v>
      </c>
      <c r="D4937" s="1" t="s">
        <v>2482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3356</v>
      </c>
      <c r="N4937" s="1" t="n">
        <v>77.29</v>
      </c>
      <c r="O4937" s="1" t="n">
        <v>926.71</v>
      </c>
      <c r="P4937" s="1" t="s">
        <v>2455</v>
      </c>
    </row>
    <row r="4938" customFormat="false" ht="15" hidden="false" customHeight="true" outlineLevel="0" collapsed="false">
      <c r="A4938" s="1" t="n">
        <v>2</v>
      </c>
      <c r="B4938" s="75" t="n">
        <v>46232</v>
      </c>
      <c r="C4938" s="1" t="n">
        <v>11</v>
      </c>
      <c r="D4938" s="1" t="s">
        <v>2482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4645</v>
      </c>
      <c r="N4938" s="1" t="n">
        <v>3</v>
      </c>
      <c r="O4938" s="1" t="n">
        <v>43.21</v>
      </c>
      <c r="P4938" s="1" t="s">
        <v>2455</v>
      </c>
    </row>
    <row r="4939" customFormat="false" ht="15" hidden="false" customHeight="true" outlineLevel="0" collapsed="false">
      <c r="A4939" s="1" t="n">
        <v>2</v>
      </c>
      <c r="B4939" s="75" t="n">
        <v>46232</v>
      </c>
      <c r="C4939" s="1" t="n">
        <v>11</v>
      </c>
      <c r="D4939" s="1" t="s">
        <v>2482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4646</v>
      </c>
      <c r="N4939" s="1" t="n">
        <v>48</v>
      </c>
      <c r="O4939" s="1" t="n">
        <v>219.76</v>
      </c>
      <c r="P4939" s="1" t="s">
        <v>2455</v>
      </c>
    </row>
    <row r="4940" customFormat="false" ht="15" hidden="false" customHeight="true" outlineLevel="0" collapsed="false">
      <c r="A4940" s="1" t="n">
        <v>2</v>
      </c>
      <c r="B4940" s="75" t="n">
        <v>46232</v>
      </c>
      <c r="C4940" s="1" t="n">
        <v>11</v>
      </c>
      <c r="D4940" s="1" t="s">
        <v>2482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4647</v>
      </c>
      <c r="N4940" s="1" t="n">
        <v>3</v>
      </c>
      <c r="O4940" s="1" t="n">
        <v>43.21</v>
      </c>
      <c r="P4940" s="1" t="s">
        <v>2455</v>
      </c>
    </row>
    <row r="4941" customFormat="false" ht="15" hidden="false" customHeight="true" outlineLevel="0" collapsed="false">
      <c r="A4941" s="1" t="n">
        <v>2</v>
      </c>
      <c r="B4941" s="75" t="n">
        <v>46232</v>
      </c>
      <c r="C4941" s="1" t="n">
        <v>11</v>
      </c>
      <c r="D4941" s="1" t="s">
        <v>2482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2476</v>
      </c>
      <c r="N4941" s="1" t="n">
        <v>15</v>
      </c>
      <c r="O4941" s="1" t="n">
        <v>22.5</v>
      </c>
      <c r="P4941" s="1" t="s">
        <v>2455</v>
      </c>
    </row>
    <row r="4942" customFormat="false" ht="15" hidden="false" customHeight="true" outlineLevel="0" collapsed="false">
      <c r="A4942" s="1" t="n">
        <v>2</v>
      </c>
      <c r="B4942" s="75" t="n">
        <v>46232</v>
      </c>
      <c r="C4942" s="1" t="n">
        <v>11</v>
      </c>
      <c r="D4942" s="1" t="s">
        <v>2482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2477</v>
      </c>
      <c r="N4942" s="1" t="n">
        <v>10</v>
      </c>
      <c r="O4942" s="1" t="n">
        <v>35</v>
      </c>
      <c r="P4942" s="1" t="s">
        <v>2455</v>
      </c>
    </row>
    <row r="4943" customFormat="false" ht="15" hidden="false" customHeight="true" outlineLevel="0" collapsed="false">
      <c r="A4943" s="1" t="n">
        <v>2</v>
      </c>
      <c r="B4943" s="75" t="n">
        <v>46232</v>
      </c>
      <c r="C4943" s="1" t="n">
        <v>11</v>
      </c>
      <c r="D4943" s="1" t="s">
        <v>2482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2478</v>
      </c>
      <c r="N4943" s="1" t="n">
        <v>40</v>
      </c>
      <c r="O4943" s="1" t="n">
        <v>72</v>
      </c>
      <c r="P4943" s="1" t="s">
        <v>2455</v>
      </c>
    </row>
    <row r="4944" customFormat="false" ht="15" hidden="false" customHeight="true" outlineLevel="0" collapsed="false">
      <c r="A4944" s="1" t="n">
        <v>2</v>
      </c>
      <c r="B4944" s="75" t="n">
        <v>46233</v>
      </c>
      <c r="C4944" s="1" t="n">
        <v>6</v>
      </c>
      <c r="D4944" s="1" t="s">
        <v>2564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2545</v>
      </c>
      <c r="N4944" s="1" t="n">
        <v>14</v>
      </c>
      <c r="O4944" s="1" t="n">
        <v>196</v>
      </c>
      <c r="P4944" s="1" t="s">
        <v>2455</v>
      </c>
    </row>
    <row r="4945" customFormat="false" ht="15" hidden="false" customHeight="true" outlineLevel="0" collapsed="false">
      <c r="A4945" s="1" t="n">
        <v>2</v>
      </c>
      <c r="B4945" s="75" t="n">
        <v>46233</v>
      </c>
      <c r="C4945" s="1" t="n">
        <v>6</v>
      </c>
      <c r="D4945" s="1" t="s">
        <v>2564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2545</v>
      </c>
      <c r="N4945" s="1" t="n">
        <v>15</v>
      </c>
      <c r="O4945" s="1" t="n">
        <v>210</v>
      </c>
      <c r="P4945" s="1" t="s">
        <v>2455</v>
      </c>
    </row>
    <row r="4946" customFormat="false" ht="15" hidden="false" customHeight="true" outlineLevel="0" collapsed="false">
      <c r="A4946" s="1" t="n">
        <v>2</v>
      </c>
      <c r="B4946" s="75" t="n">
        <v>46233</v>
      </c>
      <c r="C4946" s="1" t="n">
        <v>11</v>
      </c>
      <c r="D4946" s="1" t="s">
        <v>2482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3031</v>
      </c>
      <c r="N4946" s="1" t="n">
        <v>60</v>
      </c>
      <c r="O4946" s="1" t="n">
        <v>120</v>
      </c>
      <c r="P4946" s="1" t="s">
        <v>2455</v>
      </c>
    </row>
    <row r="4947" customFormat="false" ht="15" hidden="false" customHeight="true" outlineLevel="0" collapsed="false">
      <c r="A4947" s="1" t="n">
        <v>2</v>
      </c>
      <c r="B4947" s="75" t="n">
        <v>46233</v>
      </c>
      <c r="C4947" s="1" t="n">
        <v>11</v>
      </c>
      <c r="D4947" s="1" t="s">
        <v>2482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3869</v>
      </c>
      <c r="N4947" s="1" t="n">
        <v>20</v>
      </c>
      <c r="O4947" s="1" t="n">
        <v>49.99</v>
      </c>
      <c r="P4947" s="1" t="s">
        <v>2455</v>
      </c>
    </row>
    <row r="4948" customFormat="false" ht="15" hidden="false" customHeight="true" outlineLevel="0" collapsed="false">
      <c r="A4948" s="1" t="n">
        <v>2</v>
      </c>
      <c r="B4948" s="75" t="n">
        <v>46233</v>
      </c>
      <c r="C4948" s="1" t="n">
        <v>11</v>
      </c>
      <c r="D4948" s="1" t="s">
        <v>2482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3870</v>
      </c>
      <c r="N4948" s="1" t="n">
        <v>20</v>
      </c>
      <c r="O4948" s="1" t="n">
        <v>49.99</v>
      </c>
      <c r="P4948" s="1" t="s">
        <v>2455</v>
      </c>
    </row>
    <row r="4949" customFormat="false" ht="15" hidden="false" customHeight="true" outlineLevel="0" collapsed="false">
      <c r="A4949" s="1" t="n">
        <v>2</v>
      </c>
      <c r="B4949" s="75" t="n">
        <v>46233</v>
      </c>
      <c r="C4949" s="1" t="n">
        <v>11</v>
      </c>
      <c r="D4949" s="1" t="s">
        <v>2482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2979</v>
      </c>
      <c r="N4949" s="1" t="n">
        <v>72</v>
      </c>
      <c r="O4949" s="1" t="n">
        <v>234</v>
      </c>
      <c r="P4949" s="1" t="s">
        <v>2455</v>
      </c>
    </row>
    <row r="4950" customFormat="false" ht="15" hidden="false" customHeight="true" outlineLevel="0" collapsed="false">
      <c r="A4950" s="1" t="n">
        <v>2</v>
      </c>
      <c r="B4950" s="75" t="n">
        <v>46233</v>
      </c>
      <c r="C4950" s="1" t="n">
        <v>11</v>
      </c>
      <c r="D4950" s="1" t="s">
        <v>2482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1588</v>
      </c>
      <c r="L4950" s="1" t="s">
        <v>4648</v>
      </c>
      <c r="N4950" s="1" t="n">
        <v>20</v>
      </c>
      <c r="O4950" s="1" t="n">
        <v>279.8</v>
      </c>
      <c r="P4950" s="1" t="s">
        <v>2455</v>
      </c>
    </row>
    <row r="4951" customFormat="false" ht="15" hidden="false" customHeight="true" outlineLevel="0" collapsed="false">
      <c r="A4951" s="1" t="n">
        <v>2</v>
      </c>
      <c r="B4951" s="75" t="n">
        <v>46233</v>
      </c>
      <c r="C4951" s="1" t="n">
        <v>11</v>
      </c>
      <c r="D4951" s="1" t="s">
        <v>2482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2724</v>
      </c>
      <c r="N4951" s="1" t="n">
        <v>96</v>
      </c>
      <c r="O4951" s="1" t="n">
        <v>160.32</v>
      </c>
      <c r="P4951" s="1" t="s">
        <v>2455</v>
      </c>
    </row>
    <row r="4952" customFormat="false" ht="15" hidden="false" customHeight="true" outlineLevel="0" collapsed="false">
      <c r="A4952" s="1" t="n">
        <v>2</v>
      </c>
      <c r="B4952" s="75" t="n">
        <v>46233</v>
      </c>
      <c r="C4952" s="1" t="n">
        <v>11</v>
      </c>
      <c r="D4952" s="1" t="s">
        <v>2482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2512</v>
      </c>
      <c r="N4952" s="1" t="n">
        <v>15</v>
      </c>
      <c r="O4952" s="1" t="n">
        <v>180</v>
      </c>
      <c r="P4952" s="1" t="s">
        <v>2455</v>
      </c>
    </row>
    <row r="4953" customFormat="false" ht="15" hidden="false" customHeight="true" outlineLevel="0" collapsed="false">
      <c r="A4953" s="1" t="n">
        <v>2</v>
      </c>
      <c r="B4953" s="75" t="n">
        <v>46233</v>
      </c>
      <c r="C4953" s="1" t="n">
        <v>11</v>
      </c>
      <c r="D4953" s="1" t="s">
        <v>2482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2454</v>
      </c>
      <c r="N4953" s="1" t="n">
        <v>10</v>
      </c>
      <c r="O4953" s="1" t="n">
        <v>49.9</v>
      </c>
      <c r="P4953" s="1" t="s">
        <v>2455</v>
      </c>
    </row>
    <row r="4954" customFormat="false" ht="15" hidden="false" customHeight="true" outlineLevel="0" collapsed="false">
      <c r="A4954" s="1" t="n">
        <v>2</v>
      </c>
      <c r="B4954" s="75" t="n">
        <v>46233</v>
      </c>
      <c r="C4954" s="1" t="n">
        <v>11</v>
      </c>
      <c r="D4954" s="1" t="s">
        <v>2482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2456</v>
      </c>
      <c r="N4954" s="1" t="n">
        <v>20</v>
      </c>
      <c r="O4954" s="1" t="n">
        <v>90</v>
      </c>
      <c r="P4954" s="1" t="s">
        <v>2455</v>
      </c>
    </row>
    <row r="4955" customFormat="false" ht="15" hidden="false" customHeight="true" outlineLevel="0" collapsed="false">
      <c r="A4955" s="1" t="n">
        <v>2</v>
      </c>
      <c r="B4955" s="75" t="n">
        <v>46233</v>
      </c>
      <c r="C4955" s="1" t="n">
        <v>11</v>
      </c>
      <c r="D4955" s="1" t="s">
        <v>2482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2457</v>
      </c>
      <c r="N4955" s="1" t="n">
        <v>10</v>
      </c>
      <c r="O4955" s="1" t="n">
        <v>49.9</v>
      </c>
      <c r="P4955" s="1" t="s">
        <v>2455</v>
      </c>
    </row>
    <row r="4956" customFormat="false" ht="15" hidden="false" customHeight="true" outlineLevel="0" collapsed="false">
      <c r="A4956" s="1" t="n">
        <v>2</v>
      </c>
      <c r="B4956" s="75" t="n">
        <v>46233</v>
      </c>
      <c r="C4956" s="1" t="n">
        <v>11</v>
      </c>
      <c r="D4956" s="1" t="s">
        <v>2482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2956</v>
      </c>
      <c r="N4956" s="1" t="n">
        <v>5</v>
      </c>
      <c r="O4956" s="1" t="n">
        <v>22.5</v>
      </c>
      <c r="P4956" s="1" t="s">
        <v>2455</v>
      </c>
    </row>
    <row r="4957" customFormat="false" ht="15" hidden="false" customHeight="true" outlineLevel="0" collapsed="false">
      <c r="A4957" s="1" t="n">
        <v>2</v>
      </c>
      <c r="B4957" s="75" t="n">
        <v>46233</v>
      </c>
      <c r="C4957" s="1" t="n">
        <v>11</v>
      </c>
      <c r="D4957" s="1" t="s">
        <v>2482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2595</v>
      </c>
      <c r="N4957" s="1" t="n">
        <v>5</v>
      </c>
      <c r="O4957" s="1" t="n">
        <v>22.5</v>
      </c>
      <c r="P4957" s="1" t="s">
        <v>2455</v>
      </c>
    </row>
    <row r="4958" customFormat="false" ht="15" hidden="false" customHeight="true" outlineLevel="0" collapsed="false">
      <c r="A4958" s="1" t="n">
        <v>2</v>
      </c>
      <c r="B4958" s="75" t="n">
        <v>46233</v>
      </c>
      <c r="C4958" s="1" t="n">
        <v>11</v>
      </c>
      <c r="D4958" s="1" t="s">
        <v>2482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2458</v>
      </c>
      <c r="N4958" s="1" t="n">
        <v>10</v>
      </c>
      <c r="O4958" s="1" t="n">
        <v>49.9</v>
      </c>
      <c r="P4958" s="1" t="s">
        <v>2455</v>
      </c>
    </row>
    <row r="4959" customFormat="false" ht="15" hidden="false" customHeight="true" outlineLevel="0" collapsed="false">
      <c r="A4959" s="1" t="n">
        <v>2</v>
      </c>
      <c r="B4959" s="75" t="n">
        <v>46233</v>
      </c>
      <c r="C4959" s="1" t="n">
        <v>11</v>
      </c>
      <c r="D4959" s="1" t="s">
        <v>2482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3464</v>
      </c>
      <c r="N4959" s="1" t="n">
        <v>12</v>
      </c>
      <c r="O4959" s="1" t="n">
        <v>45</v>
      </c>
      <c r="P4959" s="1" t="s">
        <v>2455</v>
      </c>
    </row>
    <row r="4960" customFormat="false" ht="15" hidden="false" customHeight="true" outlineLevel="0" collapsed="false">
      <c r="A4960" s="1" t="n">
        <v>2</v>
      </c>
      <c r="B4960" s="75" t="n">
        <v>46233</v>
      </c>
      <c r="C4960" s="1" t="n">
        <v>11</v>
      </c>
      <c r="D4960" s="1" t="s">
        <v>2482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2619</v>
      </c>
      <c r="N4960" s="1" t="n">
        <v>9</v>
      </c>
      <c r="O4960" s="1" t="n">
        <v>55</v>
      </c>
      <c r="P4960" s="1" t="s">
        <v>2455</v>
      </c>
    </row>
    <row r="4961" customFormat="false" ht="15" hidden="false" customHeight="true" outlineLevel="0" collapsed="false">
      <c r="A4961" s="1" t="n">
        <v>2</v>
      </c>
      <c r="B4961" s="75" t="n">
        <v>46233</v>
      </c>
      <c r="C4961" s="1" t="n">
        <v>11</v>
      </c>
      <c r="D4961" s="1" t="s">
        <v>2482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2620</v>
      </c>
      <c r="N4961" s="1" t="n">
        <v>9</v>
      </c>
      <c r="O4961" s="1" t="n">
        <v>80</v>
      </c>
      <c r="P4961" s="1" t="s">
        <v>2455</v>
      </c>
    </row>
    <row r="4962" customFormat="false" ht="15" hidden="false" customHeight="true" outlineLevel="0" collapsed="false">
      <c r="A4962" s="1" t="n">
        <v>2</v>
      </c>
      <c r="B4962" s="75" t="n">
        <v>46233</v>
      </c>
      <c r="C4962" s="1" t="n">
        <v>11</v>
      </c>
      <c r="D4962" s="1" t="s">
        <v>2482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2622</v>
      </c>
      <c r="N4962" s="1" t="n">
        <v>5</v>
      </c>
      <c r="O4962" s="1" t="n">
        <v>20.25</v>
      </c>
      <c r="P4962" s="1" t="s">
        <v>2455</v>
      </c>
    </row>
    <row r="4963" customFormat="false" ht="15" hidden="false" customHeight="true" outlineLevel="0" collapsed="false">
      <c r="A4963" s="1" t="n">
        <v>2</v>
      </c>
      <c r="B4963" s="75" t="n">
        <v>46233</v>
      </c>
      <c r="C4963" s="1" t="n">
        <v>11</v>
      </c>
      <c r="D4963" s="1" t="s">
        <v>2482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2623</v>
      </c>
      <c r="N4963" s="1" t="n">
        <v>20</v>
      </c>
      <c r="O4963" s="1" t="n">
        <v>61</v>
      </c>
      <c r="P4963" s="1" t="s">
        <v>2455</v>
      </c>
    </row>
    <row r="4964" customFormat="false" ht="15" hidden="false" customHeight="true" outlineLevel="0" collapsed="false">
      <c r="A4964" s="1" t="n">
        <v>2</v>
      </c>
      <c r="B4964" s="75" t="n">
        <v>46233</v>
      </c>
      <c r="C4964" s="1" t="n">
        <v>11</v>
      </c>
      <c r="D4964" s="1" t="s">
        <v>2482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2625</v>
      </c>
      <c r="N4964" s="1" t="n">
        <v>20</v>
      </c>
      <c r="O4964" s="1" t="n">
        <v>66</v>
      </c>
      <c r="P4964" s="1" t="s">
        <v>2455</v>
      </c>
    </row>
    <row r="4965" customFormat="false" ht="15" hidden="false" customHeight="true" outlineLevel="0" collapsed="false">
      <c r="A4965" s="1" t="n">
        <v>2</v>
      </c>
      <c r="B4965" s="75" t="n">
        <v>46233</v>
      </c>
      <c r="C4965" s="1" t="n">
        <v>11</v>
      </c>
      <c r="D4965" s="1" t="s">
        <v>2482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2626</v>
      </c>
      <c r="N4965" s="1" t="n">
        <v>5</v>
      </c>
      <c r="O4965" s="1" t="n">
        <v>20.25</v>
      </c>
      <c r="P4965" s="1" t="s">
        <v>2455</v>
      </c>
    </row>
    <row r="4966" customFormat="false" ht="15" hidden="false" customHeight="true" outlineLevel="0" collapsed="false">
      <c r="A4966" s="1" t="n">
        <v>2</v>
      </c>
      <c r="B4966" s="75" t="n">
        <v>46233</v>
      </c>
      <c r="C4966" s="1" t="n">
        <v>11</v>
      </c>
      <c r="D4966" s="1" t="s">
        <v>2482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2627</v>
      </c>
      <c r="N4966" s="1" t="n">
        <v>20</v>
      </c>
      <c r="O4966" s="1" t="n">
        <v>66</v>
      </c>
      <c r="P4966" s="1" t="s">
        <v>2455</v>
      </c>
    </row>
    <row r="4967" customFormat="false" ht="15" hidden="false" customHeight="true" outlineLevel="0" collapsed="false">
      <c r="A4967" s="1" t="n">
        <v>2</v>
      </c>
      <c r="B4967" s="75" t="n">
        <v>46233</v>
      </c>
      <c r="C4967" s="1" t="n">
        <v>11</v>
      </c>
      <c r="D4967" s="1" t="s">
        <v>2482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2628</v>
      </c>
      <c r="N4967" s="1" t="n">
        <v>5</v>
      </c>
      <c r="O4967" s="1" t="n">
        <v>20.25</v>
      </c>
      <c r="P4967" s="1" t="s">
        <v>2455</v>
      </c>
    </row>
    <row r="4968" customFormat="false" ht="15" hidden="false" customHeight="true" outlineLevel="0" collapsed="false">
      <c r="A4968" s="1" t="n">
        <v>2</v>
      </c>
      <c r="B4968" s="75" t="n">
        <v>46233</v>
      </c>
      <c r="C4968" s="1" t="n">
        <v>11</v>
      </c>
      <c r="D4968" s="1" t="s">
        <v>2482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2629</v>
      </c>
      <c r="N4968" s="1" t="n">
        <v>2</v>
      </c>
      <c r="O4968" s="1" t="n">
        <v>15.7</v>
      </c>
      <c r="P4968" s="1" t="s">
        <v>2455</v>
      </c>
    </row>
    <row r="4969" customFormat="false" ht="15" hidden="false" customHeight="true" outlineLevel="0" collapsed="false">
      <c r="A4969" s="1" t="n">
        <v>2</v>
      </c>
      <c r="B4969" s="75" t="n">
        <v>46233</v>
      </c>
      <c r="C4969" s="1" t="n">
        <v>11</v>
      </c>
      <c r="D4969" s="1" t="s">
        <v>2482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2630</v>
      </c>
      <c r="N4969" s="1" t="n">
        <v>2</v>
      </c>
      <c r="O4969" s="1" t="n">
        <v>15.7</v>
      </c>
      <c r="P4969" s="1" t="s">
        <v>2455</v>
      </c>
    </row>
    <row r="4970" customFormat="false" ht="15" hidden="false" customHeight="true" outlineLevel="0" collapsed="false">
      <c r="A4970" s="1" t="n">
        <v>2</v>
      </c>
      <c r="B4970" s="75" t="n">
        <v>46233</v>
      </c>
      <c r="C4970" s="1" t="n">
        <v>11</v>
      </c>
      <c r="D4970" s="1" t="s">
        <v>2482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2631</v>
      </c>
      <c r="N4970" s="1" t="n">
        <v>2</v>
      </c>
      <c r="O4970" s="1" t="n">
        <v>15.7</v>
      </c>
      <c r="P4970" s="1" t="s">
        <v>2455</v>
      </c>
    </row>
    <row r="4971" customFormat="false" ht="15" hidden="false" customHeight="true" outlineLevel="0" collapsed="false">
      <c r="A4971" s="1" t="n">
        <v>2</v>
      </c>
      <c r="B4971" s="75" t="n">
        <v>46233</v>
      </c>
      <c r="C4971" s="1" t="n">
        <v>11</v>
      </c>
      <c r="D4971" s="1" t="s">
        <v>2482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2632</v>
      </c>
      <c r="N4971" s="1" t="n">
        <v>3</v>
      </c>
      <c r="O4971" s="1" t="n">
        <v>23.55</v>
      </c>
      <c r="P4971" s="1" t="s">
        <v>2455</v>
      </c>
    </row>
    <row r="4972" customFormat="false" ht="15" hidden="false" customHeight="true" outlineLevel="0" collapsed="false">
      <c r="A4972" s="1" t="n">
        <v>2</v>
      </c>
      <c r="B4972" s="75" t="n">
        <v>46233</v>
      </c>
      <c r="C4972" s="1" t="n">
        <v>11</v>
      </c>
      <c r="D4972" s="1" t="s">
        <v>2482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2634</v>
      </c>
      <c r="N4972" s="1" t="n">
        <v>5</v>
      </c>
      <c r="O4972" s="1" t="n">
        <v>20.25</v>
      </c>
      <c r="P4972" s="1" t="s">
        <v>2455</v>
      </c>
    </row>
    <row r="4973" customFormat="false" ht="15" hidden="false" customHeight="true" outlineLevel="0" collapsed="false">
      <c r="A4973" s="1" t="n">
        <v>2</v>
      </c>
      <c r="B4973" s="75" t="n">
        <v>46233</v>
      </c>
      <c r="C4973" s="1" t="n">
        <v>11</v>
      </c>
      <c r="D4973" s="1" t="s">
        <v>2482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2460</v>
      </c>
      <c r="N4973" s="1" t="n">
        <v>79.8</v>
      </c>
      <c r="O4973" s="1" t="n">
        <v>2553.6</v>
      </c>
      <c r="P4973" s="1" t="s">
        <v>2455</v>
      </c>
    </row>
    <row r="4974" customFormat="false" ht="15" hidden="false" customHeight="true" outlineLevel="0" collapsed="false">
      <c r="A4974" s="1" t="n">
        <v>2</v>
      </c>
      <c r="B4974" s="75" t="n">
        <v>46233</v>
      </c>
      <c r="C4974" s="1" t="n">
        <v>11</v>
      </c>
      <c r="D4974" s="1" t="s">
        <v>2482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2635</v>
      </c>
      <c r="N4974" s="1" t="n">
        <v>21.8</v>
      </c>
      <c r="O4974" s="1" t="n">
        <v>697.6</v>
      </c>
      <c r="P4974" s="1" t="s">
        <v>2455</v>
      </c>
    </row>
    <row r="4975" customFormat="false" ht="15" hidden="false" customHeight="true" outlineLevel="0" collapsed="false">
      <c r="A4975" s="1" t="n">
        <v>2</v>
      </c>
      <c r="B4975" s="75" t="n">
        <v>46233</v>
      </c>
      <c r="C4975" s="1" t="n">
        <v>11</v>
      </c>
      <c r="D4975" s="1" t="s">
        <v>2482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2635</v>
      </c>
      <c r="N4975" s="1" t="n">
        <v>18.4</v>
      </c>
      <c r="O4975" s="1" t="n">
        <v>588.8</v>
      </c>
      <c r="P4975" s="1" t="s">
        <v>2455</v>
      </c>
    </row>
    <row r="4976" customFormat="false" ht="15" hidden="false" customHeight="true" outlineLevel="0" collapsed="false">
      <c r="A4976" s="1" t="n">
        <v>2</v>
      </c>
      <c r="B4976" s="75" t="n">
        <v>46233</v>
      </c>
      <c r="C4976" s="1" t="n">
        <v>11</v>
      </c>
      <c r="D4976" s="1" t="s">
        <v>2482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2602</v>
      </c>
      <c r="N4976" s="1" t="n">
        <v>48</v>
      </c>
      <c r="O4976" s="1" t="n">
        <v>69.16</v>
      </c>
      <c r="P4976" s="1" t="s">
        <v>2455</v>
      </c>
    </row>
    <row r="4977" customFormat="false" ht="15" hidden="false" customHeight="true" outlineLevel="0" collapsed="false">
      <c r="A4977" s="1" t="n">
        <v>2</v>
      </c>
      <c r="B4977" s="75" t="n">
        <v>46233</v>
      </c>
      <c r="C4977" s="1" t="n">
        <v>11</v>
      </c>
      <c r="D4977" s="1" t="s">
        <v>2482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2603</v>
      </c>
      <c r="N4977" s="1" t="n">
        <v>96</v>
      </c>
      <c r="O4977" s="1" t="n">
        <v>163.6</v>
      </c>
      <c r="P4977" s="1" t="s">
        <v>2455</v>
      </c>
    </row>
    <row r="4978" customFormat="false" ht="15" hidden="false" customHeight="true" outlineLevel="0" collapsed="false">
      <c r="A4978" s="1" t="n">
        <v>2</v>
      </c>
      <c r="B4978" s="75" t="n">
        <v>46233</v>
      </c>
      <c r="C4978" s="1" t="n">
        <v>11</v>
      </c>
      <c r="D4978" s="1" t="s">
        <v>2482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4649</v>
      </c>
      <c r="N4978" s="1" t="n">
        <v>48</v>
      </c>
      <c r="O4978" s="1" t="n">
        <v>93.2</v>
      </c>
      <c r="P4978" s="1" t="s">
        <v>2455</v>
      </c>
    </row>
    <row r="4979" customFormat="false" ht="15" hidden="false" customHeight="true" outlineLevel="0" collapsed="false">
      <c r="A4979" s="1" t="n">
        <v>2</v>
      </c>
      <c r="B4979" s="75" t="n">
        <v>46233</v>
      </c>
      <c r="C4979" s="1" t="n">
        <v>11</v>
      </c>
      <c r="D4979" s="1" t="s">
        <v>2482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2605</v>
      </c>
      <c r="N4979" s="1" t="n">
        <v>48</v>
      </c>
      <c r="O4979" s="1" t="n">
        <v>116.88</v>
      </c>
      <c r="P4979" s="1" t="s">
        <v>2455</v>
      </c>
    </row>
    <row r="4980" customFormat="false" ht="15" hidden="false" customHeight="true" outlineLevel="0" collapsed="false">
      <c r="A4980" s="1" t="n">
        <v>2</v>
      </c>
      <c r="B4980" s="75" t="n">
        <v>46233</v>
      </c>
      <c r="C4980" s="1" t="n">
        <v>11</v>
      </c>
      <c r="D4980" s="1" t="s">
        <v>2482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2606</v>
      </c>
      <c r="N4980" s="1" t="n">
        <v>48</v>
      </c>
      <c r="O4980" s="1" t="n">
        <v>195.6</v>
      </c>
      <c r="P4980" s="1" t="s">
        <v>2455</v>
      </c>
    </row>
    <row r="4981" customFormat="false" ht="15" hidden="false" customHeight="true" outlineLevel="0" collapsed="false">
      <c r="A4981" s="1" t="n">
        <v>2</v>
      </c>
      <c r="B4981" s="75" t="n">
        <v>46233</v>
      </c>
      <c r="C4981" s="1" t="n">
        <v>11</v>
      </c>
      <c r="D4981" s="1" t="s">
        <v>2482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2607</v>
      </c>
      <c r="N4981" s="1" t="n">
        <v>48</v>
      </c>
      <c r="O4981" s="1" t="n">
        <v>126.4</v>
      </c>
      <c r="P4981" s="1" t="s">
        <v>2455</v>
      </c>
    </row>
    <row r="4982" customFormat="false" ht="15" hidden="false" customHeight="true" outlineLevel="0" collapsed="false">
      <c r="A4982" s="1" t="n">
        <v>2</v>
      </c>
      <c r="B4982" s="75" t="n">
        <v>46233</v>
      </c>
      <c r="C4982" s="1" t="n">
        <v>11</v>
      </c>
      <c r="D4982" s="1" t="s">
        <v>2482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2603</v>
      </c>
      <c r="N4982" s="1" t="n">
        <v>4</v>
      </c>
      <c r="O4982" s="1" t="n">
        <v>66.04</v>
      </c>
      <c r="P4982" s="1" t="s">
        <v>2455</v>
      </c>
    </row>
    <row r="4983" customFormat="false" ht="15" hidden="false" customHeight="true" outlineLevel="0" collapsed="false">
      <c r="A4983" s="1" t="n">
        <v>2</v>
      </c>
      <c r="B4983" s="75" t="n">
        <v>46233</v>
      </c>
      <c r="C4983" s="1" t="n">
        <v>11</v>
      </c>
      <c r="D4983" s="1" t="s">
        <v>2482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2786</v>
      </c>
      <c r="N4983" s="1" t="n">
        <v>2</v>
      </c>
      <c r="O4983" s="1" t="n">
        <v>49.72</v>
      </c>
      <c r="P4983" s="1" t="s">
        <v>2455</v>
      </c>
    </row>
    <row r="4984" customFormat="false" ht="15" hidden="false" customHeight="true" outlineLevel="0" collapsed="false">
      <c r="A4984" s="1" t="n">
        <v>2</v>
      </c>
      <c r="B4984" s="75" t="n">
        <v>46233</v>
      </c>
      <c r="C4984" s="1" t="n">
        <v>11</v>
      </c>
      <c r="D4984" s="1" t="s">
        <v>2482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3860</v>
      </c>
      <c r="N4984" s="1" t="n">
        <v>2</v>
      </c>
      <c r="O4984" s="1" t="n">
        <v>49.72</v>
      </c>
      <c r="P4984" s="1" t="s">
        <v>2455</v>
      </c>
    </row>
    <row r="4985" customFormat="false" ht="15" hidden="false" customHeight="true" outlineLevel="0" collapsed="false">
      <c r="A4985" s="1" t="n">
        <v>2</v>
      </c>
      <c r="B4985" s="75" t="n">
        <v>46233</v>
      </c>
      <c r="C4985" s="1" t="n">
        <v>11</v>
      </c>
      <c r="D4985" s="1" t="s">
        <v>2482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4650</v>
      </c>
      <c r="N4985" s="1" t="n">
        <v>2</v>
      </c>
      <c r="O4985" s="1" t="n">
        <v>49.72</v>
      </c>
      <c r="P4985" s="1" t="s">
        <v>2455</v>
      </c>
    </row>
    <row r="4986" customFormat="false" ht="15" hidden="false" customHeight="true" outlineLevel="0" collapsed="false">
      <c r="A4986" s="1" t="n">
        <v>2</v>
      </c>
      <c r="B4986" s="75" t="n">
        <v>46233</v>
      </c>
      <c r="C4986" s="1" t="n">
        <v>11</v>
      </c>
      <c r="D4986" s="1" t="s">
        <v>2482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3861</v>
      </c>
      <c r="N4986" s="1" t="n">
        <v>2</v>
      </c>
      <c r="O4986" s="1" t="n">
        <v>32.94</v>
      </c>
      <c r="P4986" s="1" t="s">
        <v>2455</v>
      </c>
    </row>
    <row r="4987" customFormat="false" ht="15" hidden="false" customHeight="true" outlineLevel="0" collapsed="false">
      <c r="A4987" s="1" t="n">
        <v>2</v>
      </c>
      <c r="B4987" s="75" t="n">
        <v>46233</v>
      </c>
      <c r="C4987" s="1" t="n">
        <v>11</v>
      </c>
      <c r="D4987" s="1" t="s">
        <v>2482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2786</v>
      </c>
      <c r="N4987" s="1" t="n">
        <v>2</v>
      </c>
      <c r="O4987" s="1" t="n">
        <v>49.72</v>
      </c>
      <c r="P4987" s="1" t="s">
        <v>2455</v>
      </c>
    </row>
    <row r="4988" customFormat="false" ht="15" hidden="false" customHeight="true" outlineLevel="0" collapsed="false">
      <c r="A4988" s="1" t="n">
        <v>2</v>
      </c>
      <c r="B4988" s="75" t="n">
        <v>46233</v>
      </c>
      <c r="C4988" s="1" t="n">
        <v>11</v>
      </c>
      <c r="D4988" s="1" t="s">
        <v>2482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2787</v>
      </c>
      <c r="N4988" s="1" t="n">
        <v>3</v>
      </c>
      <c r="O4988" s="1" t="n">
        <v>74.58</v>
      </c>
      <c r="P4988" s="1" t="s">
        <v>2455</v>
      </c>
    </row>
    <row r="4989" customFormat="false" ht="15" hidden="false" customHeight="true" outlineLevel="0" collapsed="false">
      <c r="A4989" s="1" t="n">
        <v>2</v>
      </c>
      <c r="B4989" s="75" t="n">
        <v>46233</v>
      </c>
      <c r="C4989" s="1" t="n">
        <v>11</v>
      </c>
      <c r="D4989" s="1" t="s">
        <v>2482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3862</v>
      </c>
      <c r="N4989" s="1" t="n">
        <v>3</v>
      </c>
      <c r="O4989" s="1" t="n">
        <v>49.41</v>
      </c>
      <c r="P4989" s="1" t="s">
        <v>2455</v>
      </c>
    </row>
    <row r="4990" customFormat="false" ht="15" hidden="false" customHeight="true" outlineLevel="0" collapsed="false">
      <c r="A4990" s="1" t="n">
        <v>2</v>
      </c>
      <c r="B4990" s="75" t="n">
        <v>46233</v>
      </c>
      <c r="C4990" s="1" t="n">
        <v>11</v>
      </c>
      <c r="D4990" s="1" t="s">
        <v>2482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3863</v>
      </c>
      <c r="N4990" s="1" t="n">
        <v>2</v>
      </c>
      <c r="O4990" s="1" t="n">
        <v>32.94</v>
      </c>
      <c r="P4990" s="1" t="s">
        <v>2455</v>
      </c>
    </row>
    <row r="4991" customFormat="false" ht="15" hidden="false" customHeight="true" outlineLevel="0" collapsed="false">
      <c r="A4991" s="1" t="n">
        <v>2</v>
      </c>
      <c r="B4991" s="75" t="n">
        <v>46233</v>
      </c>
      <c r="C4991" s="1" t="n">
        <v>11</v>
      </c>
      <c r="D4991" s="1" t="s">
        <v>2482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2789</v>
      </c>
      <c r="N4991" s="1" t="n">
        <v>20</v>
      </c>
      <c r="O4991" s="1" t="n">
        <v>56.65</v>
      </c>
      <c r="P4991" s="1" t="s">
        <v>2455</v>
      </c>
    </row>
    <row r="4992" customFormat="false" ht="15" hidden="false" customHeight="true" outlineLevel="0" collapsed="false">
      <c r="A4992" s="1" t="n">
        <v>2</v>
      </c>
      <c r="B4992" s="75" t="n">
        <v>46233</v>
      </c>
      <c r="C4992" s="1" t="n">
        <v>11</v>
      </c>
      <c r="D4992" s="1" t="s">
        <v>2482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3864</v>
      </c>
      <c r="N4992" s="1" t="n">
        <v>2</v>
      </c>
      <c r="O4992" s="1" t="n">
        <v>32.94</v>
      </c>
      <c r="P4992" s="1" t="s">
        <v>2455</v>
      </c>
    </row>
    <row r="4993" customFormat="false" ht="15" hidden="false" customHeight="true" outlineLevel="0" collapsed="false">
      <c r="A4993" s="1" t="n">
        <v>2</v>
      </c>
      <c r="B4993" s="75" t="n">
        <v>46233</v>
      </c>
      <c r="C4993" s="1" t="n">
        <v>11</v>
      </c>
      <c r="D4993" s="1" t="s">
        <v>2482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2791</v>
      </c>
      <c r="N4993" s="1" t="n">
        <v>20</v>
      </c>
      <c r="O4993" s="1" t="n">
        <v>111.19</v>
      </c>
      <c r="P4993" s="1" t="s">
        <v>2455</v>
      </c>
    </row>
    <row r="4994" customFormat="false" ht="15" hidden="false" customHeight="true" outlineLevel="0" collapsed="false">
      <c r="A4994" s="1" t="n">
        <v>2</v>
      </c>
      <c r="B4994" s="75" t="n">
        <v>46233</v>
      </c>
      <c r="C4994" s="1" t="n">
        <v>11</v>
      </c>
      <c r="D4994" s="1" t="s">
        <v>2482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3866</v>
      </c>
      <c r="N4994" s="1" t="n">
        <v>2</v>
      </c>
      <c r="O4994" s="1" t="n">
        <v>32.94</v>
      </c>
      <c r="P4994" s="1" t="s">
        <v>2455</v>
      </c>
    </row>
    <row r="4995" customFormat="false" ht="15" hidden="false" customHeight="true" outlineLevel="0" collapsed="false">
      <c r="A4995" s="1" t="n">
        <v>2</v>
      </c>
      <c r="B4995" s="75" t="n">
        <v>46233</v>
      </c>
      <c r="C4995" s="1" t="n">
        <v>11</v>
      </c>
      <c r="D4995" s="1" t="s">
        <v>2482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4651</v>
      </c>
      <c r="N4995" s="1" t="n">
        <v>2</v>
      </c>
      <c r="O4995" s="1" t="n">
        <v>32.94</v>
      </c>
      <c r="P4995" s="1" t="s">
        <v>2455</v>
      </c>
    </row>
    <row r="4996" customFormat="false" ht="15" hidden="false" customHeight="true" outlineLevel="0" collapsed="false">
      <c r="A4996" s="1" t="n">
        <v>2</v>
      </c>
      <c r="B4996" s="75" t="n">
        <v>46233</v>
      </c>
      <c r="C4996" s="1" t="n">
        <v>11</v>
      </c>
      <c r="D4996" s="1" t="s">
        <v>2482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4652</v>
      </c>
      <c r="N4996" s="1" t="n">
        <v>2</v>
      </c>
      <c r="O4996" s="1" t="n">
        <v>32.94</v>
      </c>
      <c r="P4996" s="1" t="s">
        <v>2455</v>
      </c>
    </row>
    <row r="4997" customFormat="false" ht="15" hidden="false" customHeight="true" outlineLevel="0" collapsed="false">
      <c r="A4997" s="1" t="n">
        <v>2</v>
      </c>
      <c r="B4997" s="75" t="n">
        <v>46233</v>
      </c>
      <c r="C4997" s="1" t="n">
        <v>11</v>
      </c>
      <c r="D4997" s="1" t="s">
        <v>2482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2793</v>
      </c>
      <c r="N4997" s="1" t="n">
        <v>2</v>
      </c>
      <c r="O4997" s="1" t="n">
        <v>49.72</v>
      </c>
      <c r="P4997" s="1" t="s">
        <v>2455</v>
      </c>
    </row>
    <row r="4998" customFormat="false" ht="15" hidden="false" customHeight="true" outlineLevel="0" collapsed="false">
      <c r="A4998" s="1" t="n">
        <v>2</v>
      </c>
      <c r="B4998" s="75" t="n">
        <v>46233</v>
      </c>
      <c r="C4998" s="1" t="n">
        <v>11</v>
      </c>
      <c r="D4998" s="1" t="s">
        <v>2482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4653</v>
      </c>
      <c r="N4998" s="1" t="n">
        <v>2</v>
      </c>
      <c r="O4998" s="1" t="n">
        <v>49.72</v>
      </c>
      <c r="P4998" s="1" t="s">
        <v>2455</v>
      </c>
    </row>
    <row r="4999" customFormat="false" ht="15" hidden="false" customHeight="true" outlineLevel="0" collapsed="false">
      <c r="A4999" s="1" t="n">
        <v>2</v>
      </c>
      <c r="B4999" s="75" t="n">
        <v>46233</v>
      </c>
      <c r="C4999" s="1" t="n">
        <v>11</v>
      </c>
      <c r="D4999" s="1" t="s">
        <v>2482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2795</v>
      </c>
      <c r="N4999" s="1" t="n">
        <v>20</v>
      </c>
      <c r="O4999" s="1" t="n">
        <v>56.65</v>
      </c>
      <c r="P4999" s="1" t="s">
        <v>2455</v>
      </c>
    </row>
    <row r="5000" customFormat="false" ht="15" hidden="false" customHeight="true" outlineLevel="0" collapsed="false">
      <c r="A5000" s="1" t="n">
        <v>2</v>
      </c>
      <c r="B5000" s="75" t="n">
        <v>46233</v>
      </c>
      <c r="C5000" s="1" t="n">
        <v>11</v>
      </c>
      <c r="D5000" s="1" t="s">
        <v>2482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2798</v>
      </c>
      <c r="N5000" s="1" t="n">
        <v>2</v>
      </c>
      <c r="O5000" s="1" t="n">
        <v>49.72</v>
      </c>
      <c r="P5000" s="1" t="s">
        <v>2455</v>
      </c>
    </row>
    <row r="5001" customFormat="false" ht="15" hidden="false" customHeight="true" outlineLevel="0" collapsed="false">
      <c r="A5001" s="1" t="n">
        <v>2</v>
      </c>
      <c r="B5001" s="75" t="n">
        <v>46233</v>
      </c>
      <c r="C5001" s="1" t="n">
        <v>11</v>
      </c>
      <c r="D5001" s="1" t="s">
        <v>2482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2830</v>
      </c>
      <c r="N5001" s="1" t="n">
        <v>4</v>
      </c>
      <c r="O5001" s="1" t="n">
        <v>15.12</v>
      </c>
      <c r="P5001" s="1" t="s">
        <v>2455</v>
      </c>
    </row>
    <row r="5002" customFormat="false" ht="15" hidden="false" customHeight="true" outlineLevel="0" collapsed="false">
      <c r="A5002" s="1" t="n">
        <v>2</v>
      </c>
      <c r="B5002" s="75" t="n">
        <v>46233</v>
      </c>
      <c r="C5002" s="1" t="n">
        <v>11</v>
      </c>
      <c r="D5002" s="1" t="s">
        <v>2482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2831</v>
      </c>
      <c r="N5002" s="1" t="n">
        <v>3</v>
      </c>
      <c r="O5002" s="1" t="n">
        <v>13.62</v>
      </c>
      <c r="P5002" s="1" t="s">
        <v>2455</v>
      </c>
    </row>
    <row r="5003" customFormat="false" ht="15" hidden="false" customHeight="true" outlineLevel="0" collapsed="false">
      <c r="A5003" s="1" t="n">
        <v>2</v>
      </c>
      <c r="B5003" s="75" t="n">
        <v>46233</v>
      </c>
      <c r="C5003" s="1" t="n">
        <v>11</v>
      </c>
      <c r="D5003" s="1" t="s">
        <v>2482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4654</v>
      </c>
      <c r="N5003" s="1" t="n">
        <v>2</v>
      </c>
      <c r="O5003" s="1" t="n">
        <v>9.08</v>
      </c>
      <c r="P5003" s="1" t="s">
        <v>2455</v>
      </c>
    </row>
    <row r="5004" customFormat="false" ht="15" hidden="false" customHeight="true" outlineLevel="0" collapsed="false">
      <c r="A5004" s="1" t="n">
        <v>2</v>
      </c>
      <c r="B5004" s="75" t="n">
        <v>46233</v>
      </c>
      <c r="C5004" s="1" t="n">
        <v>11</v>
      </c>
      <c r="D5004" s="1" t="s">
        <v>2482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2832</v>
      </c>
      <c r="N5004" s="1" t="n">
        <v>2</v>
      </c>
      <c r="O5004" s="1" t="n">
        <v>21.98</v>
      </c>
      <c r="P5004" s="1" t="s">
        <v>2455</v>
      </c>
    </row>
    <row r="5005" customFormat="false" ht="15" hidden="false" customHeight="true" outlineLevel="0" collapsed="false">
      <c r="A5005" s="1" t="n">
        <v>2</v>
      </c>
      <c r="B5005" s="75" t="n">
        <v>46233</v>
      </c>
      <c r="C5005" s="1" t="n">
        <v>11</v>
      </c>
      <c r="D5005" s="1" t="s">
        <v>2482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4655</v>
      </c>
      <c r="N5005" s="1" t="n">
        <v>3</v>
      </c>
      <c r="O5005" s="1" t="n">
        <v>10.26</v>
      </c>
      <c r="P5005" s="1" t="s">
        <v>2455</v>
      </c>
    </row>
    <row r="5006" customFormat="false" ht="15" hidden="false" customHeight="true" outlineLevel="0" collapsed="false">
      <c r="A5006" s="1" t="n">
        <v>2</v>
      </c>
      <c r="B5006" s="75" t="n">
        <v>46233</v>
      </c>
      <c r="C5006" s="1" t="n">
        <v>11</v>
      </c>
      <c r="D5006" s="1" t="s">
        <v>2482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3945</v>
      </c>
      <c r="N5006" s="1" t="n">
        <v>3</v>
      </c>
      <c r="O5006" s="1" t="n">
        <v>10.65</v>
      </c>
      <c r="P5006" s="1" t="s">
        <v>2455</v>
      </c>
    </row>
    <row r="5007" customFormat="false" ht="15" hidden="false" customHeight="true" outlineLevel="0" collapsed="false">
      <c r="A5007" s="1" t="n">
        <v>2</v>
      </c>
      <c r="B5007" s="75" t="n">
        <v>46233</v>
      </c>
      <c r="C5007" s="1" t="n">
        <v>11</v>
      </c>
      <c r="D5007" s="1" t="s">
        <v>2482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2839</v>
      </c>
      <c r="N5007" s="1" t="n">
        <v>8</v>
      </c>
      <c r="O5007" s="1" t="n">
        <v>70.8</v>
      </c>
      <c r="P5007" s="1" t="s">
        <v>2455</v>
      </c>
    </row>
    <row r="5008" customFormat="false" ht="15" hidden="false" customHeight="true" outlineLevel="0" collapsed="false">
      <c r="A5008" s="1" t="n">
        <v>2</v>
      </c>
      <c r="B5008" s="75" t="n">
        <v>46233</v>
      </c>
      <c r="C5008" s="1" t="n">
        <v>11</v>
      </c>
      <c r="D5008" s="1" t="s">
        <v>2482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2840</v>
      </c>
      <c r="N5008" s="1" t="n">
        <v>6</v>
      </c>
      <c r="O5008" s="1" t="n">
        <v>28.38</v>
      </c>
      <c r="P5008" s="1" t="s">
        <v>2455</v>
      </c>
    </row>
    <row r="5009" customFormat="false" ht="15" hidden="false" customHeight="true" outlineLevel="0" collapsed="false">
      <c r="A5009" s="1" t="n">
        <v>2</v>
      </c>
      <c r="B5009" s="75" t="n">
        <v>46233</v>
      </c>
      <c r="C5009" s="1" t="n">
        <v>11</v>
      </c>
      <c r="D5009" s="1" t="s">
        <v>2482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2842</v>
      </c>
      <c r="N5009" s="1" t="n">
        <v>4</v>
      </c>
      <c r="O5009" s="1" t="n">
        <v>32.76</v>
      </c>
      <c r="P5009" s="1" t="s">
        <v>2455</v>
      </c>
    </row>
    <row r="5010" customFormat="false" ht="15" hidden="false" customHeight="true" outlineLevel="0" collapsed="false">
      <c r="A5010" s="1" t="n">
        <v>2</v>
      </c>
      <c r="B5010" s="75" t="n">
        <v>46233</v>
      </c>
      <c r="C5010" s="1" t="n">
        <v>11</v>
      </c>
      <c r="D5010" s="1" t="s">
        <v>2482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2843</v>
      </c>
      <c r="N5010" s="1" t="n">
        <v>3</v>
      </c>
      <c r="O5010" s="1" t="n">
        <v>24.87</v>
      </c>
      <c r="P5010" s="1" t="s">
        <v>2455</v>
      </c>
    </row>
    <row r="5011" customFormat="false" ht="15" hidden="false" customHeight="true" outlineLevel="0" collapsed="false">
      <c r="A5011" s="1" t="n">
        <v>2</v>
      </c>
      <c r="B5011" s="75" t="n">
        <v>46233</v>
      </c>
      <c r="C5011" s="1" t="n">
        <v>11</v>
      </c>
      <c r="D5011" s="1" t="s">
        <v>2482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4656</v>
      </c>
      <c r="N5011" s="1" t="n">
        <v>6</v>
      </c>
      <c r="O5011" s="1" t="n">
        <v>33.3</v>
      </c>
      <c r="P5011" s="1" t="s">
        <v>2455</v>
      </c>
    </row>
    <row r="5012" customFormat="false" ht="15" hidden="false" customHeight="true" outlineLevel="0" collapsed="false">
      <c r="A5012" s="1" t="n">
        <v>2</v>
      </c>
      <c r="B5012" s="75" t="n">
        <v>46233</v>
      </c>
      <c r="C5012" s="1" t="n">
        <v>11</v>
      </c>
      <c r="D5012" s="1" t="s">
        <v>2482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4657</v>
      </c>
      <c r="N5012" s="1" t="n">
        <v>6</v>
      </c>
      <c r="O5012" s="1" t="n">
        <v>25.74</v>
      </c>
      <c r="P5012" s="1" t="s">
        <v>2455</v>
      </c>
    </row>
    <row r="5013" customFormat="false" ht="15" hidden="false" customHeight="true" outlineLevel="0" collapsed="false">
      <c r="A5013" s="1" t="n">
        <v>2</v>
      </c>
      <c r="B5013" s="75" t="n">
        <v>46233</v>
      </c>
      <c r="C5013" s="1" t="n">
        <v>11</v>
      </c>
      <c r="D5013" s="1" t="s">
        <v>2482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4658</v>
      </c>
      <c r="N5013" s="1" t="n">
        <v>5</v>
      </c>
      <c r="O5013" s="1" t="n">
        <v>64.9</v>
      </c>
      <c r="P5013" s="1" t="s">
        <v>2455</v>
      </c>
    </row>
    <row r="5014" customFormat="false" ht="15" hidden="false" customHeight="true" outlineLevel="0" collapsed="false">
      <c r="A5014" s="1" t="n">
        <v>2</v>
      </c>
      <c r="B5014" s="75" t="n">
        <v>46233</v>
      </c>
      <c r="C5014" s="1" t="n">
        <v>11</v>
      </c>
      <c r="D5014" s="1" t="s">
        <v>2482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4659</v>
      </c>
      <c r="N5014" s="1" t="n">
        <v>6</v>
      </c>
      <c r="O5014" s="1" t="n">
        <v>59.88</v>
      </c>
      <c r="P5014" s="1" t="s">
        <v>2455</v>
      </c>
    </row>
    <row r="5015" customFormat="false" ht="15" hidden="false" customHeight="true" outlineLevel="0" collapsed="false">
      <c r="A5015" s="1" t="n">
        <v>2</v>
      </c>
      <c r="B5015" s="75" t="n">
        <v>46233</v>
      </c>
      <c r="C5015" s="1" t="n">
        <v>11</v>
      </c>
      <c r="D5015" s="1" t="s">
        <v>2482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2833</v>
      </c>
      <c r="N5015" s="1" t="n">
        <v>1</v>
      </c>
      <c r="O5015" s="1" t="n">
        <v>13.38</v>
      </c>
      <c r="P5015" s="1" t="s">
        <v>2455</v>
      </c>
    </row>
    <row r="5016" customFormat="false" ht="15" hidden="false" customHeight="true" outlineLevel="0" collapsed="false">
      <c r="A5016" s="1" t="n">
        <v>2</v>
      </c>
      <c r="B5016" s="75" t="n">
        <v>46233</v>
      </c>
      <c r="C5016" s="1" t="n">
        <v>11</v>
      </c>
      <c r="D5016" s="1" t="s">
        <v>2482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3948</v>
      </c>
      <c r="N5016" s="1" t="n">
        <v>1</v>
      </c>
      <c r="O5016" s="1" t="n">
        <v>14.21</v>
      </c>
      <c r="P5016" s="1" t="s">
        <v>2455</v>
      </c>
    </row>
    <row r="5017" customFormat="false" ht="15" hidden="false" customHeight="true" outlineLevel="0" collapsed="false">
      <c r="A5017" s="1" t="n">
        <v>2</v>
      </c>
      <c r="B5017" s="75" t="n">
        <v>46233</v>
      </c>
      <c r="C5017" s="1" t="n">
        <v>11</v>
      </c>
      <c r="D5017" s="1" t="s">
        <v>2482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4660</v>
      </c>
      <c r="N5017" s="1" t="n">
        <v>3</v>
      </c>
      <c r="O5017" s="1" t="n">
        <v>10.32</v>
      </c>
      <c r="P5017" s="1" t="s">
        <v>2455</v>
      </c>
    </row>
    <row r="5018" customFormat="false" ht="15" hidden="false" customHeight="true" outlineLevel="0" collapsed="false">
      <c r="A5018" s="1" t="n">
        <v>2</v>
      </c>
      <c r="B5018" s="75" t="n">
        <v>46233</v>
      </c>
      <c r="C5018" s="1" t="n">
        <v>22</v>
      </c>
      <c r="D5018" s="1" t="s">
        <v>2490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2491</v>
      </c>
      <c r="N5018" s="1" t="n">
        <v>3.04</v>
      </c>
      <c r="O5018" s="1" t="n">
        <v>61.11</v>
      </c>
      <c r="P5018" s="1" t="s">
        <v>2455</v>
      </c>
    </row>
    <row r="5019" customFormat="false" ht="15" hidden="false" customHeight="true" outlineLevel="0" collapsed="false">
      <c r="A5019" s="1" t="n">
        <v>2</v>
      </c>
      <c r="B5019" s="75" t="n">
        <v>46233</v>
      </c>
      <c r="C5019" s="1" t="n">
        <v>22</v>
      </c>
      <c r="D5019" s="1" t="s">
        <v>2490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2496</v>
      </c>
      <c r="N5019" s="1" t="n">
        <v>2.606</v>
      </c>
      <c r="O5019" s="1" t="n">
        <v>74.22</v>
      </c>
      <c r="P5019" s="1" t="s">
        <v>2455</v>
      </c>
    </row>
    <row r="5020" customFormat="false" ht="15" hidden="false" customHeight="true" outlineLevel="0" collapsed="false">
      <c r="A5020" s="1" t="n">
        <v>2</v>
      </c>
      <c r="B5020" s="75" t="n">
        <v>46233</v>
      </c>
      <c r="C5020" s="1" t="n">
        <v>22</v>
      </c>
      <c r="D5020" s="1" t="s">
        <v>2490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2497</v>
      </c>
      <c r="N5020" s="1" t="n">
        <v>2.5</v>
      </c>
      <c r="O5020" s="1" t="n">
        <v>62.82</v>
      </c>
      <c r="P5020" s="1" t="s">
        <v>2455</v>
      </c>
    </row>
    <row r="5021" customFormat="false" ht="15" hidden="false" customHeight="true" outlineLevel="0" collapsed="false">
      <c r="A5021" s="1" t="n">
        <v>2</v>
      </c>
      <c r="B5021" s="75" t="n">
        <v>46233</v>
      </c>
      <c r="C5021" s="1" t="n">
        <v>22</v>
      </c>
      <c r="D5021" s="1" t="s">
        <v>2490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2498</v>
      </c>
      <c r="N5021" s="1" t="n">
        <v>16.73</v>
      </c>
      <c r="O5021" s="1" t="n">
        <v>546.55</v>
      </c>
      <c r="P5021" s="1" t="s">
        <v>2455</v>
      </c>
    </row>
    <row r="5022" customFormat="false" ht="15" hidden="false" customHeight="true" outlineLevel="0" collapsed="false">
      <c r="A5022" s="1" t="n">
        <v>2</v>
      </c>
      <c r="B5022" s="75" t="n">
        <v>46233</v>
      </c>
      <c r="C5022" s="1" t="n">
        <v>22</v>
      </c>
      <c r="D5022" s="1" t="s">
        <v>2490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2498</v>
      </c>
      <c r="N5022" s="1" t="n">
        <v>30.69</v>
      </c>
      <c r="O5022" s="1" t="n">
        <v>873.3</v>
      </c>
      <c r="P5022" s="1" t="s">
        <v>2455</v>
      </c>
    </row>
    <row r="5023" customFormat="false" ht="15" hidden="false" customHeight="true" outlineLevel="0" collapsed="false">
      <c r="A5023" s="1" t="n">
        <v>2</v>
      </c>
      <c r="B5023" s="75" t="n">
        <v>46233</v>
      </c>
      <c r="C5023" s="1" t="n">
        <v>22</v>
      </c>
      <c r="D5023" s="1" t="s">
        <v>2490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2499</v>
      </c>
      <c r="N5023" s="1" t="n">
        <v>10.63</v>
      </c>
      <c r="O5023" s="1" t="n">
        <v>391.8</v>
      </c>
      <c r="P5023" s="1" t="s">
        <v>2455</v>
      </c>
    </row>
    <row r="5024" customFormat="false" ht="15" hidden="false" customHeight="true" outlineLevel="0" collapsed="false">
      <c r="A5024" s="1" t="n">
        <v>2</v>
      </c>
      <c r="B5024" s="75" t="n">
        <v>46233</v>
      </c>
      <c r="C5024" s="1" t="n">
        <v>22</v>
      </c>
      <c r="D5024" s="1" t="s">
        <v>2490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2500</v>
      </c>
      <c r="N5024" s="1" t="n">
        <v>5.6</v>
      </c>
      <c r="O5024" s="1" t="n">
        <v>234.56</v>
      </c>
      <c r="P5024" s="1" t="s">
        <v>2455</v>
      </c>
    </row>
    <row r="5025" customFormat="false" ht="15" hidden="false" customHeight="true" outlineLevel="0" collapsed="false">
      <c r="A5025" s="1" t="n">
        <v>2</v>
      </c>
      <c r="B5025" s="75" t="n">
        <v>46233</v>
      </c>
      <c r="C5025" s="1" t="n">
        <v>22</v>
      </c>
      <c r="D5025" s="1" t="s">
        <v>2490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2501</v>
      </c>
      <c r="N5025" s="1" t="n">
        <v>12.235</v>
      </c>
      <c r="O5025" s="1" t="n">
        <v>543.22</v>
      </c>
      <c r="P5025" s="1" t="s">
        <v>2455</v>
      </c>
    </row>
    <row r="5026" customFormat="false" ht="15" hidden="false" customHeight="true" outlineLevel="0" collapsed="false">
      <c r="A5026" s="1" t="n">
        <v>2</v>
      </c>
      <c r="B5026" s="75" t="n">
        <v>46233</v>
      </c>
      <c r="C5026" s="1" t="n">
        <v>22</v>
      </c>
      <c r="D5026" s="1" t="s">
        <v>2490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2502</v>
      </c>
      <c r="N5026" s="1" t="n">
        <v>4.362</v>
      </c>
      <c r="O5026" s="1" t="n">
        <v>197.32</v>
      </c>
      <c r="P5026" s="1" t="s">
        <v>2455</v>
      </c>
    </row>
    <row r="5027" customFormat="false" ht="15" hidden="false" customHeight="true" outlineLevel="0" collapsed="false">
      <c r="A5027" s="1" t="n">
        <v>2</v>
      </c>
      <c r="B5027" s="75" t="n">
        <v>46233</v>
      </c>
      <c r="C5027" s="1" t="n">
        <v>22</v>
      </c>
      <c r="D5027" s="1" t="s">
        <v>2490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2503</v>
      </c>
      <c r="N5027" s="1" t="n">
        <v>1.828</v>
      </c>
      <c r="O5027" s="1" t="n">
        <v>73.5</v>
      </c>
      <c r="P5027" s="1" t="s">
        <v>2455</v>
      </c>
    </row>
    <row r="5028" customFormat="false" ht="15" hidden="false" customHeight="true" outlineLevel="0" collapsed="false">
      <c r="A5028" s="1" t="n">
        <v>2</v>
      </c>
      <c r="B5028" s="75" t="n">
        <v>46233</v>
      </c>
      <c r="C5028" s="1" t="n">
        <v>22</v>
      </c>
      <c r="D5028" s="1" t="s">
        <v>2490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2504</v>
      </c>
      <c r="N5028" s="1" t="n">
        <v>2.986</v>
      </c>
      <c r="O5028" s="1" t="n">
        <v>175.11</v>
      </c>
      <c r="P5028" s="1" t="s">
        <v>2455</v>
      </c>
    </row>
    <row r="5029" customFormat="false" ht="15" hidden="false" customHeight="true" outlineLevel="0" collapsed="false">
      <c r="A5029" s="1" t="n">
        <v>2</v>
      </c>
      <c r="B5029" s="75" t="n">
        <v>46233</v>
      </c>
      <c r="C5029" s="1" t="n">
        <v>22</v>
      </c>
      <c r="D5029" s="1" t="s">
        <v>2490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2504</v>
      </c>
      <c r="N5029" s="1" t="n">
        <v>5.71</v>
      </c>
      <c r="O5029" s="1" t="n">
        <v>291.25</v>
      </c>
      <c r="P5029" s="1" t="s">
        <v>2455</v>
      </c>
    </row>
    <row r="5030" customFormat="false" ht="15" hidden="false" customHeight="true" outlineLevel="0" collapsed="false">
      <c r="A5030" s="1" t="n">
        <v>2</v>
      </c>
      <c r="B5030" s="75" t="n">
        <v>46233</v>
      </c>
      <c r="C5030" s="1" t="n">
        <v>22</v>
      </c>
      <c r="D5030" s="1" t="s">
        <v>2490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2505</v>
      </c>
      <c r="N5030" s="1" t="n">
        <v>1.696</v>
      </c>
      <c r="O5030" s="1" t="n">
        <v>99.46</v>
      </c>
      <c r="P5030" s="1" t="s">
        <v>2455</v>
      </c>
    </row>
    <row r="5031" customFormat="false" ht="15" hidden="false" customHeight="true" outlineLevel="0" collapsed="false">
      <c r="A5031" s="1" t="n">
        <v>2</v>
      </c>
      <c r="B5031" s="75" t="n">
        <v>46233</v>
      </c>
      <c r="C5031" s="1" t="n">
        <v>22</v>
      </c>
      <c r="D5031" s="1" t="s">
        <v>2490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2506</v>
      </c>
      <c r="N5031" s="1" t="n">
        <v>1.664</v>
      </c>
      <c r="O5031" s="1" t="n">
        <v>61.33</v>
      </c>
      <c r="P5031" s="1" t="s">
        <v>2455</v>
      </c>
    </row>
    <row r="5032" customFormat="false" ht="15" hidden="false" customHeight="true" outlineLevel="0" collapsed="false">
      <c r="A5032" s="1" t="n">
        <v>2</v>
      </c>
      <c r="B5032" s="75" t="n">
        <v>46233</v>
      </c>
      <c r="C5032" s="1" t="n">
        <v>22</v>
      </c>
      <c r="D5032" s="1" t="s">
        <v>2490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2506</v>
      </c>
      <c r="N5032" s="1" t="n">
        <v>3.8</v>
      </c>
      <c r="O5032" s="1" t="n">
        <v>121.85</v>
      </c>
      <c r="P5032" s="1" t="s">
        <v>2455</v>
      </c>
    </row>
    <row r="5033" customFormat="false" ht="15" hidden="false" customHeight="true" outlineLevel="0" collapsed="false">
      <c r="A5033" s="1" t="n">
        <v>2</v>
      </c>
      <c r="B5033" s="75" t="n">
        <v>46233</v>
      </c>
      <c r="C5033" s="1" t="n">
        <v>22</v>
      </c>
      <c r="D5033" s="1" t="s">
        <v>2490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2507</v>
      </c>
      <c r="N5033" s="1" t="n">
        <v>2.566</v>
      </c>
      <c r="O5033" s="1" t="n">
        <v>6.43</v>
      </c>
      <c r="P5033" s="1" t="s">
        <v>2455</v>
      </c>
    </row>
    <row r="5034" customFormat="false" ht="15" hidden="false" customHeight="true" outlineLevel="0" collapsed="false">
      <c r="A5034" s="1" t="n">
        <v>2</v>
      </c>
      <c r="B5034" s="75" t="n">
        <v>46233</v>
      </c>
      <c r="C5034" s="1" t="n">
        <v>22</v>
      </c>
      <c r="D5034" s="1" t="s">
        <v>2490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2508</v>
      </c>
      <c r="N5034" s="1" t="n">
        <v>10.445</v>
      </c>
      <c r="O5034" s="1" t="n">
        <v>26.17</v>
      </c>
      <c r="P5034" s="1" t="s">
        <v>2455</v>
      </c>
    </row>
    <row r="5035" customFormat="false" ht="15" hidden="false" customHeight="true" outlineLevel="0" collapsed="false">
      <c r="A5035" s="1" t="n">
        <v>2</v>
      </c>
      <c r="B5035" s="75" t="n">
        <v>46233</v>
      </c>
      <c r="C5035" s="1" t="n">
        <v>22</v>
      </c>
      <c r="D5035" s="1" t="s">
        <v>2490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2509</v>
      </c>
      <c r="N5035" s="1" t="n">
        <v>0.912</v>
      </c>
      <c r="O5035" s="1" t="n">
        <v>0</v>
      </c>
      <c r="P5035" s="1" t="s">
        <v>2455</v>
      </c>
    </row>
    <row r="5036" customFormat="false" ht="15" hidden="false" customHeight="true" outlineLevel="0" collapsed="false">
      <c r="A5036" s="1" t="n">
        <v>2</v>
      </c>
      <c r="B5036" s="75" t="n">
        <v>46233</v>
      </c>
      <c r="C5036" s="1" t="n">
        <v>100</v>
      </c>
      <c r="D5036" s="1" t="s">
        <v>2510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2491</v>
      </c>
      <c r="N5036" s="1" t="n">
        <v>3.04</v>
      </c>
      <c r="O5036" s="1" t="n">
        <v>61.11</v>
      </c>
      <c r="P5036" s="1" t="s">
        <v>2455</v>
      </c>
    </row>
    <row r="5037" customFormat="false" ht="15" hidden="false" customHeight="true" outlineLevel="0" collapsed="false">
      <c r="A5037" s="1" t="n">
        <v>2</v>
      </c>
      <c r="B5037" s="75" t="n">
        <v>46233</v>
      </c>
      <c r="C5037" s="1" t="n">
        <v>100</v>
      </c>
      <c r="D5037" s="1" t="s">
        <v>2510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2496</v>
      </c>
      <c r="N5037" s="1" t="n">
        <v>2.606</v>
      </c>
      <c r="O5037" s="1" t="n">
        <v>74.22</v>
      </c>
      <c r="P5037" s="1" t="s">
        <v>2455</v>
      </c>
    </row>
    <row r="5038" customFormat="false" ht="15" hidden="false" customHeight="true" outlineLevel="0" collapsed="false">
      <c r="A5038" s="1" t="n">
        <v>2</v>
      </c>
      <c r="B5038" s="75" t="n">
        <v>46233</v>
      </c>
      <c r="C5038" s="1" t="n">
        <v>100</v>
      </c>
      <c r="D5038" s="1" t="s">
        <v>2510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2497</v>
      </c>
      <c r="N5038" s="1" t="n">
        <v>2.5</v>
      </c>
      <c r="O5038" s="1" t="n">
        <v>62.82</v>
      </c>
      <c r="P5038" s="1" t="s">
        <v>2455</v>
      </c>
    </row>
    <row r="5039" customFormat="false" ht="15" hidden="false" customHeight="true" outlineLevel="0" collapsed="false">
      <c r="A5039" s="1" t="n">
        <v>2</v>
      </c>
      <c r="B5039" s="75" t="n">
        <v>46233</v>
      </c>
      <c r="C5039" s="1" t="n">
        <v>100</v>
      </c>
      <c r="D5039" s="1" t="s">
        <v>2510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2498</v>
      </c>
      <c r="N5039" s="1" t="n">
        <v>16.73</v>
      </c>
      <c r="O5039" s="1" t="n">
        <v>546.55</v>
      </c>
      <c r="P5039" s="1" t="s">
        <v>2455</v>
      </c>
    </row>
    <row r="5040" customFormat="false" ht="15" hidden="false" customHeight="true" outlineLevel="0" collapsed="false">
      <c r="A5040" s="1" t="n">
        <v>2</v>
      </c>
      <c r="B5040" s="75" t="n">
        <v>46233</v>
      </c>
      <c r="C5040" s="1" t="n">
        <v>100</v>
      </c>
      <c r="D5040" s="1" t="s">
        <v>2510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2499</v>
      </c>
      <c r="N5040" s="1" t="n">
        <v>10.63</v>
      </c>
      <c r="O5040" s="1" t="n">
        <v>391.8</v>
      </c>
      <c r="P5040" s="1" t="s">
        <v>2455</v>
      </c>
    </row>
    <row r="5041" customFormat="false" ht="15" hidden="false" customHeight="true" outlineLevel="0" collapsed="false">
      <c r="A5041" s="1" t="n">
        <v>2</v>
      </c>
      <c r="B5041" s="75" t="n">
        <v>46233</v>
      </c>
      <c r="C5041" s="1" t="n">
        <v>100</v>
      </c>
      <c r="D5041" s="1" t="s">
        <v>2510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2500</v>
      </c>
      <c r="N5041" s="1" t="n">
        <v>5.6</v>
      </c>
      <c r="O5041" s="1" t="n">
        <v>234.56</v>
      </c>
      <c r="P5041" s="1" t="s">
        <v>2455</v>
      </c>
    </row>
    <row r="5042" customFormat="false" ht="15" hidden="false" customHeight="true" outlineLevel="0" collapsed="false">
      <c r="A5042" s="1" t="n">
        <v>2</v>
      </c>
      <c r="B5042" s="75" t="n">
        <v>46233</v>
      </c>
      <c r="C5042" s="1" t="n">
        <v>100</v>
      </c>
      <c r="D5042" s="1" t="s">
        <v>2510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2501</v>
      </c>
      <c r="N5042" s="1" t="n">
        <v>12.235</v>
      </c>
      <c r="O5042" s="1" t="n">
        <v>543.22</v>
      </c>
      <c r="P5042" s="1" t="s">
        <v>2455</v>
      </c>
    </row>
    <row r="5043" customFormat="false" ht="15" hidden="false" customHeight="true" outlineLevel="0" collapsed="false">
      <c r="A5043" s="1" t="n">
        <v>2</v>
      </c>
      <c r="B5043" s="75" t="n">
        <v>46233</v>
      </c>
      <c r="C5043" s="1" t="n">
        <v>100</v>
      </c>
      <c r="D5043" s="1" t="s">
        <v>2510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2502</v>
      </c>
      <c r="N5043" s="1" t="n">
        <v>4.362</v>
      </c>
      <c r="O5043" s="1" t="n">
        <v>197.32</v>
      </c>
      <c r="P5043" s="1" t="s">
        <v>2455</v>
      </c>
    </row>
    <row r="5044" customFormat="false" ht="15" hidden="false" customHeight="true" outlineLevel="0" collapsed="false">
      <c r="A5044" s="1" t="n">
        <v>2</v>
      </c>
      <c r="B5044" s="75" t="n">
        <v>46233</v>
      </c>
      <c r="C5044" s="1" t="n">
        <v>100</v>
      </c>
      <c r="D5044" s="1" t="s">
        <v>2510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2503</v>
      </c>
      <c r="N5044" s="1" t="n">
        <v>1.828</v>
      </c>
      <c r="O5044" s="1" t="n">
        <v>73.5</v>
      </c>
      <c r="P5044" s="1" t="s">
        <v>2455</v>
      </c>
    </row>
    <row r="5045" customFormat="false" ht="15" hidden="false" customHeight="true" outlineLevel="0" collapsed="false">
      <c r="A5045" s="1" t="n">
        <v>2</v>
      </c>
      <c r="B5045" s="75" t="n">
        <v>46233</v>
      </c>
      <c r="C5045" s="1" t="n">
        <v>100</v>
      </c>
      <c r="D5045" s="1" t="s">
        <v>2510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2504</v>
      </c>
      <c r="N5045" s="1" t="n">
        <v>2.986</v>
      </c>
      <c r="O5045" s="1" t="n">
        <v>175.11</v>
      </c>
      <c r="P5045" s="1" t="s">
        <v>2455</v>
      </c>
    </row>
    <row r="5046" customFormat="false" ht="15" hidden="false" customHeight="true" outlineLevel="0" collapsed="false">
      <c r="A5046" s="1" t="n">
        <v>2</v>
      </c>
      <c r="B5046" s="75" t="n">
        <v>46233</v>
      </c>
      <c r="C5046" s="1" t="n">
        <v>100</v>
      </c>
      <c r="D5046" s="1" t="s">
        <v>2510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2505</v>
      </c>
      <c r="N5046" s="1" t="n">
        <v>1.696</v>
      </c>
      <c r="O5046" s="1" t="n">
        <v>99.46</v>
      </c>
      <c r="P5046" s="1" t="s">
        <v>2455</v>
      </c>
    </row>
    <row r="5047" customFormat="false" ht="15" hidden="false" customHeight="true" outlineLevel="0" collapsed="false">
      <c r="A5047" s="1" t="n">
        <v>2</v>
      </c>
      <c r="B5047" s="75" t="n">
        <v>46233</v>
      </c>
      <c r="C5047" s="1" t="n">
        <v>100</v>
      </c>
      <c r="D5047" s="1" t="s">
        <v>2510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2506</v>
      </c>
      <c r="N5047" s="1" t="n">
        <v>1.664</v>
      </c>
      <c r="O5047" s="1" t="n">
        <v>61.33</v>
      </c>
      <c r="P5047" s="1" t="s">
        <v>2455</v>
      </c>
    </row>
    <row r="5048" customFormat="false" ht="15" hidden="false" customHeight="true" outlineLevel="0" collapsed="false">
      <c r="A5048" s="1" t="n">
        <v>2</v>
      </c>
      <c r="B5048" s="75" t="n">
        <v>46233</v>
      </c>
      <c r="C5048" s="1" t="n">
        <v>100</v>
      </c>
      <c r="D5048" s="1" t="s">
        <v>2510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2507</v>
      </c>
      <c r="N5048" s="1" t="n">
        <v>2.566</v>
      </c>
      <c r="O5048" s="1" t="n">
        <v>6.43</v>
      </c>
      <c r="P5048" s="1" t="s">
        <v>2455</v>
      </c>
    </row>
    <row r="5049" customFormat="false" ht="15" hidden="false" customHeight="true" outlineLevel="0" collapsed="false">
      <c r="A5049" s="1" t="n">
        <v>2</v>
      </c>
      <c r="B5049" s="75" t="n">
        <v>46233</v>
      </c>
      <c r="C5049" s="1" t="n">
        <v>100</v>
      </c>
      <c r="D5049" s="1" t="s">
        <v>2510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2508</v>
      </c>
      <c r="N5049" s="1" t="n">
        <v>10.445</v>
      </c>
      <c r="O5049" s="1" t="n">
        <v>26.17</v>
      </c>
      <c r="P5049" s="1" t="s">
        <v>2455</v>
      </c>
    </row>
    <row r="5050" customFormat="false" ht="15" hidden="false" customHeight="true" outlineLevel="0" collapsed="false">
      <c r="A5050" s="1" t="n">
        <v>2</v>
      </c>
      <c r="B5050" s="75" t="n">
        <v>46233</v>
      </c>
      <c r="C5050" s="1" t="n">
        <v>100</v>
      </c>
      <c r="D5050" s="1" t="s">
        <v>2510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2509</v>
      </c>
      <c r="N5050" s="1" t="n">
        <v>0.912</v>
      </c>
      <c r="O5050" s="1" t="n">
        <v>0</v>
      </c>
      <c r="P5050" s="1" t="s">
        <v>2455</v>
      </c>
    </row>
    <row r="5051" customFormat="false" ht="15" hidden="false" customHeight="true" outlineLevel="0" collapsed="false">
      <c r="A5051" s="1" t="n">
        <v>2</v>
      </c>
      <c r="B5051" s="75" t="n">
        <v>46233</v>
      </c>
      <c r="C5051" s="1" t="n">
        <v>100</v>
      </c>
      <c r="D5051" s="1" t="s">
        <v>2510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2498</v>
      </c>
      <c r="N5051" s="1" t="n">
        <v>13.6</v>
      </c>
      <c r="O5051" s="1" t="n">
        <v>382.24</v>
      </c>
      <c r="P5051" s="1" t="s">
        <v>2455</v>
      </c>
    </row>
    <row r="5052" customFormat="false" ht="15" hidden="false" customHeight="true" outlineLevel="0" collapsed="false">
      <c r="A5052" s="1" t="n">
        <v>2</v>
      </c>
      <c r="B5052" s="75" t="n">
        <v>46233</v>
      </c>
      <c r="C5052" s="1" t="n">
        <v>100</v>
      </c>
      <c r="D5052" s="1" t="s">
        <v>2510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2504</v>
      </c>
      <c r="N5052" s="1" t="n">
        <v>2.9</v>
      </c>
      <c r="O5052" s="1" t="n">
        <v>146.31</v>
      </c>
      <c r="P5052" s="1" t="s">
        <v>2455</v>
      </c>
    </row>
    <row r="5053" customFormat="false" ht="15" hidden="false" customHeight="true" outlineLevel="0" collapsed="false">
      <c r="A5053" s="1" t="n">
        <v>2</v>
      </c>
      <c r="B5053" s="75" t="n">
        <v>46233</v>
      </c>
      <c r="C5053" s="1" t="n">
        <v>100</v>
      </c>
      <c r="D5053" s="1" t="s">
        <v>2510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2506</v>
      </c>
      <c r="N5053" s="1" t="n">
        <v>1.9</v>
      </c>
      <c r="O5053" s="1" t="n">
        <v>60.25</v>
      </c>
      <c r="P5053" s="1" t="s">
        <v>2455</v>
      </c>
    </row>
    <row r="5054" customFormat="false" ht="15" hidden="false" customHeight="true" outlineLevel="0" collapsed="false">
      <c r="A5054" s="1" t="n">
        <v>2</v>
      </c>
      <c r="B5054" s="75" t="n">
        <v>46233</v>
      </c>
      <c r="C5054" s="1" t="n">
        <v>100</v>
      </c>
      <c r="D5054" s="1" t="s">
        <v>2510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2498</v>
      </c>
      <c r="N5054" s="1" t="n">
        <v>17.09</v>
      </c>
      <c r="O5054" s="1" t="n">
        <v>491.06</v>
      </c>
      <c r="P5054" s="1" t="s">
        <v>2455</v>
      </c>
    </row>
    <row r="5055" customFormat="false" ht="15" hidden="false" customHeight="true" outlineLevel="0" collapsed="false">
      <c r="A5055" s="1" t="n">
        <v>2</v>
      </c>
      <c r="B5055" s="75" t="n">
        <v>46233</v>
      </c>
      <c r="C5055" s="1" t="n">
        <v>100</v>
      </c>
      <c r="D5055" s="1" t="s">
        <v>2510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2504</v>
      </c>
      <c r="N5055" s="1" t="n">
        <v>2.81</v>
      </c>
      <c r="O5055" s="1" t="n">
        <v>144.94</v>
      </c>
      <c r="P5055" s="1" t="s">
        <v>2455</v>
      </c>
    </row>
    <row r="5056" customFormat="false" ht="15" hidden="false" customHeight="true" outlineLevel="0" collapsed="false">
      <c r="A5056" s="1" t="n">
        <v>2</v>
      </c>
      <c r="B5056" s="75" t="n">
        <v>46233</v>
      </c>
      <c r="C5056" s="1" t="n">
        <v>100</v>
      </c>
      <c r="D5056" s="1" t="s">
        <v>2510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2506</v>
      </c>
      <c r="N5056" s="1" t="n">
        <v>1.9</v>
      </c>
      <c r="O5056" s="1" t="n">
        <v>61.6</v>
      </c>
      <c r="P5056" s="1" t="s">
        <v>2455</v>
      </c>
    </row>
    <row r="5057" customFormat="false" ht="15" hidden="false" customHeight="true" outlineLevel="0" collapsed="false">
      <c r="A5057" s="1" t="n">
        <v>2</v>
      </c>
      <c r="B5057" s="75" t="n">
        <v>46233</v>
      </c>
      <c r="C5057" s="1" t="n">
        <v>171</v>
      </c>
      <c r="D5057" s="1" t="s">
        <v>3028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2836</v>
      </c>
      <c r="N5057" s="1" t="n">
        <v>2</v>
      </c>
      <c r="O5057" s="1" t="n">
        <v>24.58</v>
      </c>
      <c r="P5057" s="1" t="s">
        <v>3030</v>
      </c>
    </row>
    <row r="5058" customFormat="false" ht="15" hidden="false" customHeight="true" outlineLevel="0" collapsed="false">
      <c r="A5058" s="1" t="n">
        <v>2</v>
      </c>
      <c r="B5058" s="75" t="n">
        <v>46233</v>
      </c>
      <c r="C5058" s="1" t="n">
        <v>171</v>
      </c>
      <c r="D5058" s="1" t="s">
        <v>3028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4661</v>
      </c>
      <c r="N5058" s="1" t="n">
        <v>1</v>
      </c>
      <c r="O5058" s="1" t="n">
        <v>8.19</v>
      </c>
      <c r="P5058" s="1" t="s">
        <v>3030</v>
      </c>
    </row>
    <row r="5059" customFormat="false" ht="15" hidden="false" customHeight="true" outlineLevel="0" collapsed="false">
      <c r="A5059" s="1" t="n">
        <v>2</v>
      </c>
      <c r="B5059" s="75" t="n">
        <v>46233</v>
      </c>
      <c r="C5059" s="1" t="n">
        <v>171</v>
      </c>
      <c r="D5059" s="1" t="s">
        <v>3028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4658</v>
      </c>
      <c r="N5059" s="1" t="n">
        <v>1</v>
      </c>
      <c r="O5059" s="1" t="n">
        <v>12.98</v>
      </c>
      <c r="P5059" s="1" t="s">
        <v>3030</v>
      </c>
    </row>
    <row r="5060" customFormat="false" ht="15" hidden="false" customHeight="true" outlineLevel="0" collapsed="false">
      <c r="A5060" s="1" t="n">
        <v>2</v>
      </c>
      <c r="B5060" s="75" t="n">
        <v>46233</v>
      </c>
      <c r="C5060" s="1" t="n">
        <v>171</v>
      </c>
      <c r="D5060" s="1" t="s">
        <v>3028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2845</v>
      </c>
      <c r="N5060" s="1" t="n">
        <v>1</v>
      </c>
      <c r="O5060" s="1" t="n">
        <v>8.29</v>
      </c>
      <c r="P5060" s="1" t="s">
        <v>3030</v>
      </c>
    </row>
    <row r="5061" customFormat="false" ht="15" hidden="false" customHeight="true" outlineLevel="0" collapsed="false">
      <c r="A5061" s="1" t="n">
        <v>2</v>
      </c>
      <c r="B5061" s="75" t="n">
        <v>46233</v>
      </c>
      <c r="C5061" s="1" t="n">
        <v>171</v>
      </c>
      <c r="D5061" s="1" t="s">
        <v>3028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3948</v>
      </c>
      <c r="N5061" s="1" t="n">
        <v>1</v>
      </c>
      <c r="O5061" s="1" t="n">
        <v>14.21</v>
      </c>
      <c r="P5061" s="1" t="s">
        <v>3030</v>
      </c>
    </row>
    <row r="5062" customFormat="false" ht="15" hidden="false" customHeight="true" outlineLevel="0" collapsed="false">
      <c r="A5062" s="1" t="n">
        <v>2</v>
      </c>
      <c r="B5062" s="75" t="n">
        <v>46234</v>
      </c>
      <c r="C5062" s="1" t="n">
        <v>6</v>
      </c>
      <c r="D5062" s="1" t="s">
        <v>2564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3270</v>
      </c>
      <c r="N5062" s="1" t="n">
        <v>3</v>
      </c>
      <c r="O5062" s="1" t="n">
        <v>33</v>
      </c>
      <c r="P5062" s="1" t="s">
        <v>2455</v>
      </c>
    </row>
    <row r="5063" customFormat="false" ht="15" hidden="false" customHeight="true" outlineLevel="0" collapsed="false">
      <c r="A5063" s="1" t="n">
        <v>2</v>
      </c>
      <c r="B5063" s="75" t="n">
        <v>46234</v>
      </c>
      <c r="C5063" s="1" t="n">
        <v>6</v>
      </c>
      <c r="D5063" s="1" t="s">
        <v>2564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2548</v>
      </c>
      <c r="N5063" s="1" t="n">
        <v>40</v>
      </c>
      <c r="O5063" s="1" t="n">
        <v>240</v>
      </c>
      <c r="P5063" s="1" t="s">
        <v>2455</v>
      </c>
    </row>
    <row r="5064" customFormat="false" ht="15" hidden="false" customHeight="true" outlineLevel="0" collapsed="false">
      <c r="A5064" s="1" t="n">
        <v>2</v>
      </c>
      <c r="B5064" s="75" t="n">
        <v>46234</v>
      </c>
      <c r="C5064" s="1" t="n">
        <v>6</v>
      </c>
      <c r="D5064" s="1" t="s">
        <v>2564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2550</v>
      </c>
      <c r="N5064" s="1" t="n">
        <v>20</v>
      </c>
      <c r="O5064" s="1" t="n">
        <v>55</v>
      </c>
      <c r="P5064" s="1" t="s">
        <v>2455</v>
      </c>
    </row>
    <row r="5065" customFormat="false" ht="15" hidden="false" customHeight="true" outlineLevel="0" collapsed="false">
      <c r="A5065" s="1" t="n">
        <v>2</v>
      </c>
      <c r="B5065" s="75" t="n">
        <v>46234</v>
      </c>
      <c r="C5065" s="1" t="n">
        <v>6</v>
      </c>
      <c r="D5065" s="1" t="s">
        <v>2564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2551</v>
      </c>
      <c r="N5065" s="1" t="n">
        <v>2</v>
      </c>
      <c r="O5065" s="1" t="n">
        <v>20</v>
      </c>
      <c r="P5065" s="1" t="s">
        <v>2455</v>
      </c>
    </row>
    <row r="5066" customFormat="false" ht="15" hidden="false" customHeight="true" outlineLevel="0" collapsed="false">
      <c r="A5066" s="1" t="n">
        <v>2</v>
      </c>
      <c r="B5066" s="75" t="n">
        <v>46234</v>
      </c>
      <c r="C5066" s="1" t="n">
        <v>6</v>
      </c>
      <c r="D5066" s="1" t="s">
        <v>2564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2552</v>
      </c>
      <c r="N5066" s="1" t="n">
        <v>10</v>
      </c>
      <c r="O5066" s="1" t="n">
        <v>57.5</v>
      </c>
      <c r="P5066" s="1" t="s">
        <v>2455</v>
      </c>
    </row>
    <row r="5067" customFormat="false" ht="15" hidden="false" customHeight="true" outlineLevel="0" collapsed="false">
      <c r="A5067" s="1" t="n">
        <v>2</v>
      </c>
      <c r="B5067" s="75" t="n">
        <v>46234</v>
      </c>
      <c r="C5067" s="1" t="n">
        <v>6</v>
      </c>
      <c r="D5067" s="1" t="s">
        <v>2564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2553</v>
      </c>
      <c r="N5067" s="1" t="n">
        <v>3</v>
      </c>
      <c r="O5067" s="1" t="n">
        <v>30</v>
      </c>
      <c r="P5067" s="1" t="s">
        <v>2455</v>
      </c>
    </row>
    <row r="5068" customFormat="false" ht="15" hidden="false" customHeight="true" outlineLevel="0" collapsed="false">
      <c r="A5068" s="1" t="n">
        <v>2</v>
      </c>
      <c r="B5068" s="75" t="n">
        <v>46234</v>
      </c>
      <c r="C5068" s="1" t="n">
        <v>6</v>
      </c>
      <c r="D5068" s="1" t="s">
        <v>2564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2554</v>
      </c>
      <c r="N5068" s="1" t="n">
        <v>3</v>
      </c>
      <c r="O5068" s="1" t="n">
        <v>30</v>
      </c>
      <c r="P5068" s="1" t="s">
        <v>2455</v>
      </c>
    </row>
    <row r="5069" customFormat="false" ht="15" hidden="false" customHeight="true" outlineLevel="0" collapsed="false">
      <c r="A5069" s="1" t="n">
        <v>2</v>
      </c>
      <c r="B5069" s="75" t="n">
        <v>46234</v>
      </c>
      <c r="C5069" s="1" t="n">
        <v>6</v>
      </c>
      <c r="D5069" s="1" t="s">
        <v>2564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2555</v>
      </c>
      <c r="N5069" s="1" t="n">
        <v>2</v>
      </c>
      <c r="O5069" s="1" t="n">
        <v>16</v>
      </c>
      <c r="P5069" s="1" t="s">
        <v>2455</v>
      </c>
    </row>
    <row r="5070" customFormat="false" ht="15" hidden="false" customHeight="true" outlineLevel="0" collapsed="false">
      <c r="A5070" s="1" t="n">
        <v>2</v>
      </c>
      <c r="B5070" s="75" t="n">
        <v>46234</v>
      </c>
      <c r="C5070" s="1" t="n">
        <v>6</v>
      </c>
      <c r="D5070" s="1" t="s">
        <v>2564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2556</v>
      </c>
      <c r="N5070" s="1" t="n">
        <v>20</v>
      </c>
      <c r="O5070" s="1" t="n">
        <v>120</v>
      </c>
      <c r="P5070" s="1" t="s">
        <v>2455</v>
      </c>
    </row>
    <row r="5071" customFormat="false" ht="15" hidden="false" customHeight="true" outlineLevel="0" collapsed="false">
      <c r="A5071" s="1" t="n">
        <v>2</v>
      </c>
      <c r="B5071" s="75" t="n">
        <v>46234</v>
      </c>
      <c r="C5071" s="1" t="n">
        <v>6</v>
      </c>
      <c r="D5071" s="1" t="s">
        <v>2564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2557</v>
      </c>
      <c r="N5071" s="1" t="n">
        <v>45.955</v>
      </c>
      <c r="O5071" s="1" t="n">
        <v>152</v>
      </c>
      <c r="P5071" s="1" t="s">
        <v>2455</v>
      </c>
    </row>
    <row r="5072" customFormat="false" ht="15" hidden="false" customHeight="true" outlineLevel="0" collapsed="false">
      <c r="A5072" s="1" t="n">
        <v>2</v>
      </c>
      <c r="B5072" s="75" t="n">
        <v>46234</v>
      </c>
      <c r="C5072" s="1" t="n">
        <v>6</v>
      </c>
      <c r="D5072" s="1" t="s">
        <v>2564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2558</v>
      </c>
      <c r="N5072" s="1" t="n">
        <v>20</v>
      </c>
      <c r="O5072" s="1" t="n">
        <v>120</v>
      </c>
      <c r="P5072" s="1" t="s">
        <v>2455</v>
      </c>
    </row>
    <row r="5073" customFormat="false" ht="15" hidden="false" customHeight="true" outlineLevel="0" collapsed="false">
      <c r="A5073" s="1" t="n">
        <v>2</v>
      </c>
      <c r="B5073" s="75" t="n">
        <v>46234</v>
      </c>
      <c r="C5073" s="1" t="n">
        <v>6</v>
      </c>
      <c r="D5073" s="1" t="s">
        <v>2564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3271</v>
      </c>
      <c r="N5073" s="1" t="n">
        <v>1</v>
      </c>
      <c r="O5073" s="1" t="n">
        <v>40</v>
      </c>
      <c r="P5073" s="1" t="s">
        <v>2455</v>
      </c>
    </row>
    <row r="5074" customFormat="false" ht="15" hidden="false" customHeight="true" outlineLevel="0" collapsed="false">
      <c r="A5074" s="1" t="n">
        <v>2</v>
      </c>
      <c r="B5074" s="75" t="n">
        <v>46234</v>
      </c>
      <c r="C5074" s="1" t="n">
        <v>6</v>
      </c>
      <c r="D5074" s="1" t="s">
        <v>2564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2611</v>
      </c>
      <c r="N5074" s="1" t="n">
        <v>11</v>
      </c>
      <c r="O5074" s="1" t="n">
        <v>68.75</v>
      </c>
      <c r="P5074" s="1" t="s">
        <v>2455</v>
      </c>
    </row>
    <row r="5075" customFormat="false" ht="15" hidden="false" customHeight="true" outlineLevel="0" collapsed="false">
      <c r="A5075" s="1" t="n">
        <v>2</v>
      </c>
      <c r="B5075" s="75" t="n">
        <v>46234</v>
      </c>
      <c r="C5075" s="1" t="n">
        <v>6</v>
      </c>
      <c r="D5075" s="1" t="s">
        <v>2564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2559</v>
      </c>
      <c r="N5075" s="1" t="n">
        <v>20</v>
      </c>
      <c r="O5075" s="1" t="n">
        <v>100</v>
      </c>
      <c r="P5075" s="1" t="s">
        <v>2455</v>
      </c>
    </row>
    <row r="5076" customFormat="false" ht="15" hidden="false" customHeight="true" outlineLevel="0" collapsed="false">
      <c r="A5076" s="1" t="n">
        <v>2</v>
      </c>
      <c r="B5076" s="75" t="n">
        <v>46234</v>
      </c>
      <c r="C5076" s="1" t="n">
        <v>6</v>
      </c>
      <c r="D5076" s="1" t="s">
        <v>2564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2560</v>
      </c>
      <c r="N5076" s="1" t="n">
        <v>40</v>
      </c>
      <c r="O5076" s="1" t="n">
        <v>250</v>
      </c>
      <c r="P5076" s="1" t="s">
        <v>2455</v>
      </c>
    </row>
    <row r="5077" customFormat="false" ht="15" hidden="false" customHeight="true" outlineLevel="0" collapsed="false">
      <c r="A5077" s="1" t="n">
        <v>2</v>
      </c>
      <c r="B5077" s="75" t="n">
        <v>46234</v>
      </c>
      <c r="C5077" s="1" t="n">
        <v>6</v>
      </c>
      <c r="D5077" s="1" t="s">
        <v>2564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2561</v>
      </c>
      <c r="N5077" s="1" t="n">
        <v>40</v>
      </c>
      <c r="O5077" s="1" t="n">
        <v>280</v>
      </c>
      <c r="P5077" s="1" t="s">
        <v>2455</v>
      </c>
    </row>
    <row r="5078" customFormat="false" ht="15" hidden="false" customHeight="true" outlineLevel="0" collapsed="false">
      <c r="A5078" s="1" t="n">
        <v>2</v>
      </c>
      <c r="B5078" s="75" t="n">
        <v>46234</v>
      </c>
      <c r="C5078" s="1" t="n">
        <v>11</v>
      </c>
      <c r="D5078" s="1" t="s">
        <v>2482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2520</v>
      </c>
      <c r="N5078" s="1" t="n">
        <v>10</v>
      </c>
      <c r="O5078" s="1" t="n">
        <v>120</v>
      </c>
      <c r="P5078" s="1" t="s">
        <v>2455</v>
      </c>
    </row>
    <row r="5079" customFormat="false" ht="15" hidden="false" customHeight="true" outlineLevel="0" collapsed="false">
      <c r="A5079" s="1" t="n">
        <v>2</v>
      </c>
      <c r="B5079" s="75" t="n">
        <v>46234</v>
      </c>
      <c r="C5079" s="1" t="n">
        <v>11</v>
      </c>
      <c r="D5079" s="1" t="s">
        <v>2482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2521</v>
      </c>
      <c r="N5079" s="1" t="n">
        <v>5</v>
      </c>
      <c r="O5079" s="1" t="n">
        <v>20</v>
      </c>
      <c r="P5079" s="1" t="s">
        <v>2455</v>
      </c>
    </row>
    <row r="5080" customFormat="false" ht="15" hidden="false" customHeight="true" outlineLevel="0" collapsed="false">
      <c r="A5080" s="1" t="n">
        <v>2</v>
      </c>
      <c r="B5080" s="75" t="n">
        <v>46234</v>
      </c>
      <c r="C5080" s="1" t="n">
        <v>11</v>
      </c>
      <c r="D5080" s="1" t="s">
        <v>2482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2722</v>
      </c>
      <c r="N5080" s="1" t="n">
        <v>20</v>
      </c>
      <c r="O5080" s="1" t="n">
        <v>180</v>
      </c>
      <c r="P5080" s="1" t="s">
        <v>2455</v>
      </c>
    </row>
    <row r="5081" customFormat="false" ht="15" hidden="false" customHeight="true" outlineLevel="0" collapsed="false">
      <c r="A5081" s="1" t="n">
        <v>2</v>
      </c>
      <c r="B5081" s="75" t="n">
        <v>46234</v>
      </c>
      <c r="C5081" s="1" t="n">
        <v>11</v>
      </c>
      <c r="D5081" s="1" t="s">
        <v>2482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2723</v>
      </c>
      <c r="N5081" s="1" t="n">
        <v>10</v>
      </c>
      <c r="O5081" s="1" t="n">
        <v>48</v>
      </c>
      <c r="P5081" s="1" t="s">
        <v>2455</v>
      </c>
    </row>
    <row r="5082" customFormat="false" ht="15" hidden="false" customHeight="true" outlineLevel="0" collapsed="false">
      <c r="A5082" s="1" t="n">
        <v>2</v>
      </c>
      <c r="B5082" s="75" t="n">
        <v>46234</v>
      </c>
      <c r="C5082" s="1" t="n">
        <v>11</v>
      </c>
      <c r="D5082" s="1" t="s">
        <v>2482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2590</v>
      </c>
      <c r="N5082" s="1" t="n">
        <v>25</v>
      </c>
      <c r="O5082" s="1" t="n">
        <v>162.5</v>
      </c>
      <c r="P5082" s="1" t="s">
        <v>2455</v>
      </c>
    </row>
    <row r="5083" customFormat="false" ht="15" hidden="false" customHeight="true" outlineLevel="0" collapsed="false">
      <c r="A5083" s="1" t="n">
        <v>2</v>
      </c>
      <c r="B5083" s="75" t="n">
        <v>46234</v>
      </c>
      <c r="C5083" s="1" t="n">
        <v>11</v>
      </c>
      <c r="D5083" s="1" t="s">
        <v>2482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2591</v>
      </c>
      <c r="N5083" s="1" t="n">
        <v>30</v>
      </c>
      <c r="O5083" s="1" t="n">
        <v>103.5</v>
      </c>
      <c r="P5083" s="1" t="s">
        <v>2455</v>
      </c>
    </row>
    <row r="5084" customFormat="false" ht="15" hidden="false" customHeight="true" outlineLevel="0" collapsed="false">
      <c r="A5084" s="1" t="n">
        <v>2</v>
      </c>
      <c r="B5084" s="75" t="n">
        <v>46234</v>
      </c>
      <c r="C5084" s="1" t="n">
        <v>11</v>
      </c>
      <c r="D5084" s="1" t="s">
        <v>2482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3782</v>
      </c>
      <c r="N5084" s="1" t="n">
        <v>12</v>
      </c>
      <c r="O5084" s="1" t="n">
        <v>41.02</v>
      </c>
      <c r="P5084" s="1" t="s">
        <v>2455</v>
      </c>
    </row>
    <row r="5085" customFormat="false" ht="15" hidden="false" customHeight="true" outlineLevel="0" collapsed="false">
      <c r="A5085" s="1" t="n">
        <v>2</v>
      </c>
      <c r="B5085" s="75" t="n">
        <v>46234</v>
      </c>
      <c r="C5085" s="1" t="n">
        <v>11</v>
      </c>
      <c r="D5085" s="1" t="s">
        <v>2482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4662</v>
      </c>
      <c r="N5085" s="1" t="n">
        <v>8</v>
      </c>
      <c r="O5085" s="1" t="n">
        <v>27.069995</v>
      </c>
      <c r="P5085" s="1" t="s">
        <v>2455</v>
      </c>
    </row>
    <row r="5086" customFormat="false" ht="15" hidden="false" customHeight="true" outlineLevel="0" collapsed="false">
      <c r="A5086" s="1" t="n">
        <v>2</v>
      </c>
      <c r="B5086" s="75" t="n">
        <v>46234</v>
      </c>
      <c r="C5086" s="1" t="n">
        <v>11</v>
      </c>
      <c r="D5086" s="1" t="s">
        <v>2482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3096</v>
      </c>
      <c r="N5086" s="1" t="n">
        <v>24</v>
      </c>
      <c r="O5086" s="1" t="n">
        <v>137.960063</v>
      </c>
      <c r="P5086" s="1" t="s">
        <v>2455</v>
      </c>
    </row>
    <row r="5087" customFormat="false" ht="15" hidden="false" customHeight="true" outlineLevel="0" collapsed="false">
      <c r="A5087" s="1" t="n">
        <v>2</v>
      </c>
      <c r="B5087" s="75" t="n">
        <v>46234</v>
      </c>
      <c r="C5087" s="1" t="n">
        <v>11</v>
      </c>
      <c r="D5087" s="1" t="s">
        <v>2482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4663</v>
      </c>
      <c r="N5087" s="1" t="n">
        <v>15</v>
      </c>
      <c r="O5087" s="1" t="n">
        <v>48.049943</v>
      </c>
      <c r="P5087" s="1" t="s">
        <v>2455</v>
      </c>
    </row>
    <row r="5088" customFormat="false" ht="15" hidden="false" customHeight="true" outlineLevel="0" collapsed="false">
      <c r="A5088" s="1" t="n">
        <v>2</v>
      </c>
      <c r="B5088" s="75" t="n">
        <v>46234</v>
      </c>
      <c r="C5088" s="1" t="n">
        <v>11</v>
      </c>
      <c r="D5088" s="1" t="s">
        <v>2482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4664</v>
      </c>
      <c r="N5088" s="1" t="n">
        <v>8</v>
      </c>
      <c r="O5088" s="1" t="n">
        <v>29.580168</v>
      </c>
      <c r="P5088" s="1" t="s">
        <v>2455</v>
      </c>
    </row>
    <row r="5089" customFormat="false" ht="15" hidden="false" customHeight="true" outlineLevel="0" collapsed="false">
      <c r="A5089" s="1" t="n">
        <v>2</v>
      </c>
      <c r="B5089" s="75" t="n">
        <v>46234</v>
      </c>
      <c r="C5089" s="1" t="n">
        <v>11</v>
      </c>
      <c r="D5089" s="1" t="s">
        <v>2482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4665</v>
      </c>
      <c r="N5089" s="1" t="n">
        <v>8</v>
      </c>
      <c r="O5089" s="1" t="n">
        <v>30.739892</v>
      </c>
      <c r="P5089" s="1" t="s">
        <v>2455</v>
      </c>
    </row>
    <row r="5090" customFormat="false" ht="15" hidden="false" customHeight="true" outlineLevel="0" collapsed="false">
      <c r="A5090" s="1" t="n">
        <v>2</v>
      </c>
      <c r="B5090" s="75" t="n">
        <v>46234</v>
      </c>
      <c r="C5090" s="1" t="n">
        <v>11</v>
      </c>
      <c r="D5090" s="1" t="s">
        <v>2482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2522</v>
      </c>
      <c r="N5090" s="1" t="n">
        <v>5</v>
      </c>
      <c r="O5090" s="1" t="n">
        <v>53.35</v>
      </c>
      <c r="P5090" s="1" t="s">
        <v>2455</v>
      </c>
    </row>
    <row r="5091" customFormat="false" ht="15" hidden="false" customHeight="true" outlineLevel="0" collapsed="false">
      <c r="A5091" s="1" t="n">
        <v>2</v>
      </c>
      <c r="B5091" s="75" t="n">
        <v>46234</v>
      </c>
      <c r="C5091" s="1" t="n">
        <v>11</v>
      </c>
      <c r="D5091" s="1" t="s">
        <v>2482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2523</v>
      </c>
      <c r="N5091" s="1" t="n">
        <v>5</v>
      </c>
      <c r="O5091" s="1" t="n">
        <v>34.3</v>
      </c>
      <c r="P5091" s="1" t="s">
        <v>2455</v>
      </c>
    </row>
    <row r="5092" customFormat="false" ht="15" hidden="false" customHeight="true" outlineLevel="0" collapsed="false">
      <c r="A5092" s="1" t="n">
        <v>2</v>
      </c>
      <c r="B5092" s="75" t="n">
        <v>46234</v>
      </c>
      <c r="C5092" s="1" t="n">
        <v>11</v>
      </c>
      <c r="D5092" s="1" t="s">
        <v>2482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2525</v>
      </c>
      <c r="N5092" s="1" t="n">
        <v>4</v>
      </c>
      <c r="O5092" s="1" t="n">
        <v>50.24</v>
      </c>
      <c r="P5092" s="1" t="s">
        <v>2455</v>
      </c>
    </row>
    <row r="5093" customFormat="false" ht="15" hidden="false" customHeight="true" outlineLevel="0" collapsed="false">
      <c r="A5093" s="1" t="n">
        <v>2</v>
      </c>
      <c r="B5093" s="75" t="n">
        <v>46234</v>
      </c>
      <c r="C5093" s="1" t="n">
        <v>11</v>
      </c>
      <c r="D5093" s="1" t="s">
        <v>2482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2526</v>
      </c>
      <c r="N5093" s="1" t="n">
        <v>3</v>
      </c>
      <c r="O5093" s="1" t="n">
        <v>37.68</v>
      </c>
      <c r="P5093" s="1" t="s">
        <v>2455</v>
      </c>
    </row>
    <row r="5094" customFormat="false" ht="15" hidden="false" customHeight="true" outlineLevel="0" collapsed="false">
      <c r="A5094" s="1" t="n">
        <v>2</v>
      </c>
      <c r="B5094" s="75" t="n">
        <v>46234</v>
      </c>
      <c r="C5094" s="1" t="n">
        <v>11</v>
      </c>
      <c r="D5094" s="1" t="s">
        <v>2482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2527</v>
      </c>
      <c r="N5094" s="1" t="n">
        <v>3</v>
      </c>
      <c r="O5094" s="1" t="n">
        <v>34.92</v>
      </c>
      <c r="P5094" s="1" t="s">
        <v>2455</v>
      </c>
    </row>
    <row r="5095" customFormat="false" ht="15" hidden="false" customHeight="true" outlineLevel="0" collapsed="false">
      <c r="A5095" s="1" t="n">
        <v>2</v>
      </c>
      <c r="B5095" s="75" t="n">
        <v>46234</v>
      </c>
      <c r="C5095" s="1" t="n">
        <v>11</v>
      </c>
      <c r="D5095" s="1" t="s">
        <v>2482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2974</v>
      </c>
      <c r="N5095" s="1" t="n">
        <v>10</v>
      </c>
      <c r="O5095" s="1" t="n">
        <v>86</v>
      </c>
      <c r="P5095" s="1" t="s">
        <v>2455</v>
      </c>
    </row>
    <row r="5096" customFormat="false" ht="15" hidden="false" customHeight="true" outlineLevel="0" collapsed="false">
      <c r="A5096" s="1" t="n">
        <v>2</v>
      </c>
      <c r="B5096" s="75" t="n">
        <v>46234</v>
      </c>
      <c r="C5096" s="1" t="n">
        <v>11</v>
      </c>
      <c r="D5096" s="1" t="s">
        <v>2482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2665</v>
      </c>
      <c r="N5096" s="1" t="n">
        <v>12</v>
      </c>
      <c r="O5096" s="1" t="n">
        <v>67.89</v>
      </c>
      <c r="P5096" s="1" t="s">
        <v>2455</v>
      </c>
    </row>
    <row r="5097" customFormat="false" ht="15" hidden="false" customHeight="true" outlineLevel="0" collapsed="false">
      <c r="A5097" s="1" t="n">
        <v>2</v>
      </c>
      <c r="B5097" s="75" t="n">
        <v>46234</v>
      </c>
      <c r="C5097" s="1" t="n">
        <v>11</v>
      </c>
      <c r="D5097" s="1" t="s">
        <v>2482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2666</v>
      </c>
      <c r="N5097" s="1" t="n">
        <v>6</v>
      </c>
      <c r="O5097" s="1" t="n">
        <v>33.94</v>
      </c>
      <c r="P5097" s="1" t="s">
        <v>2455</v>
      </c>
    </row>
    <row r="5098" customFormat="false" ht="15" hidden="false" customHeight="true" outlineLevel="0" collapsed="false">
      <c r="A5098" s="1" t="n">
        <v>2</v>
      </c>
      <c r="B5098" s="75" t="n">
        <v>46234</v>
      </c>
      <c r="C5098" s="1" t="n">
        <v>11</v>
      </c>
      <c r="D5098" s="1" t="s">
        <v>2482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4360</v>
      </c>
      <c r="N5098" s="1" t="n">
        <v>6</v>
      </c>
      <c r="O5098" s="1" t="n">
        <v>29.3</v>
      </c>
      <c r="P5098" s="1" t="s">
        <v>2455</v>
      </c>
    </row>
    <row r="5099" customFormat="false" ht="15" hidden="false" customHeight="true" outlineLevel="0" collapsed="false">
      <c r="A5099" s="1" t="n">
        <v>2</v>
      </c>
      <c r="B5099" s="75" t="n">
        <v>46234</v>
      </c>
      <c r="C5099" s="1" t="n">
        <v>11</v>
      </c>
      <c r="D5099" s="1" t="s">
        <v>2482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4666</v>
      </c>
      <c r="N5099" s="1" t="n">
        <v>6</v>
      </c>
      <c r="O5099" s="1" t="n">
        <v>29.3</v>
      </c>
      <c r="P5099" s="1" t="s">
        <v>2455</v>
      </c>
    </row>
    <row r="5100" customFormat="false" ht="15" hidden="false" customHeight="true" outlineLevel="0" collapsed="false">
      <c r="A5100" s="1" t="n">
        <v>2</v>
      </c>
      <c r="B5100" s="75" t="n">
        <v>46234</v>
      </c>
      <c r="C5100" s="1" t="n">
        <v>11</v>
      </c>
      <c r="D5100" s="1" t="s">
        <v>2482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4362</v>
      </c>
      <c r="N5100" s="1" t="n">
        <v>18</v>
      </c>
      <c r="O5100" s="1" t="n">
        <v>86.08</v>
      </c>
      <c r="P5100" s="1" t="s">
        <v>2455</v>
      </c>
    </row>
    <row r="5101" customFormat="false" ht="15" hidden="false" customHeight="true" outlineLevel="0" collapsed="false">
      <c r="A5101" s="1" t="n">
        <v>2</v>
      </c>
      <c r="B5101" s="75" t="n">
        <v>46234</v>
      </c>
      <c r="C5101" s="1" t="n">
        <v>11</v>
      </c>
      <c r="D5101" s="1" t="s">
        <v>2482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2671</v>
      </c>
      <c r="N5101" s="1" t="n">
        <v>12</v>
      </c>
      <c r="O5101" s="1" t="n">
        <v>65.81</v>
      </c>
      <c r="P5101" s="1" t="s">
        <v>2455</v>
      </c>
    </row>
    <row r="5102" customFormat="false" ht="15" hidden="false" customHeight="true" outlineLevel="0" collapsed="false">
      <c r="A5102" s="1" t="n">
        <v>2</v>
      </c>
      <c r="B5102" s="75" t="n">
        <v>46234</v>
      </c>
      <c r="C5102" s="1" t="n">
        <v>11</v>
      </c>
      <c r="D5102" s="1" t="s">
        <v>2482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3268</v>
      </c>
      <c r="N5102" s="1" t="n">
        <v>12</v>
      </c>
      <c r="O5102" s="1" t="n">
        <v>15.14</v>
      </c>
      <c r="P5102" s="1" t="s">
        <v>2455</v>
      </c>
    </row>
    <row r="5103" customFormat="false" ht="15" hidden="false" customHeight="true" outlineLevel="0" collapsed="false">
      <c r="A5103" s="1" t="n">
        <v>2</v>
      </c>
      <c r="B5103" s="75" t="n">
        <v>46234</v>
      </c>
      <c r="C5103" s="1" t="n">
        <v>11</v>
      </c>
      <c r="D5103" s="1" t="s">
        <v>2482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4667</v>
      </c>
      <c r="N5103" s="1" t="n">
        <v>12</v>
      </c>
      <c r="O5103" s="1" t="n">
        <v>89.01</v>
      </c>
      <c r="P5103" s="1" t="s">
        <v>2455</v>
      </c>
    </row>
    <row r="5104" customFormat="false" ht="15" hidden="false" customHeight="true" outlineLevel="0" collapsed="false">
      <c r="A5104" s="1" t="n">
        <v>2</v>
      </c>
      <c r="B5104" s="75" t="n">
        <v>46234</v>
      </c>
      <c r="C5104" s="1" t="n">
        <v>11</v>
      </c>
      <c r="D5104" s="1" t="s">
        <v>2482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4668</v>
      </c>
      <c r="N5104" s="1" t="n">
        <v>6</v>
      </c>
      <c r="O5104" s="1" t="n">
        <v>50.85</v>
      </c>
      <c r="P5104" s="1" t="s">
        <v>2455</v>
      </c>
    </row>
    <row r="5105" customFormat="false" ht="15" hidden="false" customHeight="true" outlineLevel="0" collapsed="false">
      <c r="A5105" s="1" t="n">
        <v>2</v>
      </c>
      <c r="B5105" s="75" t="n">
        <v>46234</v>
      </c>
      <c r="C5105" s="1" t="n">
        <v>11</v>
      </c>
      <c r="D5105" s="1" t="s">
        <v>2482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3895</v>
      </c>
      <c r="N5105" s="1" t="n">
        <v>6</v>
      </c>
      <c r="O5105" s="1" t="n">
        <v>50.85</v>
      </c>
      <c r="P5105" s="1" t="s">
        <v>2455</v>
      </c>
    </row>
    <row r="5106" customFormat="false" ht="15" hidden="false" customHeight="true" outlineLevel="0" collapsed="false">
      <c r="A5106" s="1" t="n">
        <v>2</v>
      </c>
      <c r="B5106" s="75" t="n">
        <v>46234</v>
      </c>
      <c r="C5106" s="1" t="n">
        <v>11</v>
      </c>
      <c r="D5106" s="1" t="s">
        <v>2482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2648</v>
      </c>
      <c r="N5106" s="1" t="n">
        <v>20</v>
      </c>
      <c r="O5106" s="1" t="n">
        <v>260.03</v>
      </c>
      <c r="P5106" s="1" t="s">
        <v>2455</v>
      </c>
    </row>
    <row r="5107" customFormat="false" ht="15" hidden="false" customHeight="true" outlineLevel="0" collapsed="false">
      <c r="A5107" s="1" t="n">
        <v>2</v>
      </c>
      <c r="B5107" s="75" t="n">
        <v>46234</v>
      </c>
      <c r="C5107" s="1" t="n">
        <v>11</v>
      </c>
      <c r="D5107" s="1" t="s">
        <v>2482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2636</v>
      </c>
      <c r="N5107" s="1" t="n">
        <v>60</v>
      </c>
      <c r="O5107" s="1" t="n">
        <v>695.4</v>
      </c>
      <c r="P5107" s="1" t="s">
        <v>2455</v>
      </c>
    </row>
    <row r="5108" customFormat="false" ht="15" hidden="false" customHeight="true" outlineLevel="0" collapsed="false">
      <c r="A5108" s="1" t="n">
        <v>2</v>
      </c>
      <c r="B5108" s="75" t="n">
        <v>46234</v>
      </c>
      <c r="C5108" s="1" t="n">
        <v>11</v>
      </c>
      <c r="D5108" s="1" t="s">
        <v>2482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2980</v>
      </c>
      <c r="N5108" s="1" t="n">
        <v>16</v>
      </c>
      <c r="O5108" s="1" t="n">
        <v>211.36</v>
      </c>
      <c r="P5108" s="1" t="s">
        <v>2455</v>
      </c>
    </row>
    <row r="5109" customFormat="false" ht="15" hidden="false" customHeight="true" outlineLevel="0" collapsed="false">
      <c r="A5109" s="1" t="n">
        <v>2</v>
      </c>
      <c r="B5109" s="75" t="n">
        <v>46234</v>
      </c>
      <c r="C5109" s="1" t="n">
        <v>11</v>
      </c>
      <c r="D5109" s="1" t="s">
        <v>2482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2981</v>
      </c>
      <c r="N5109" s="1" t="n">
        <v>12</v>
      </c>
      <c r="O5109" s="1" t="n">
        <v>128.64</v>
      </c>
      <c r="P5109" s="1" t="s">
        <v>2455</v>
      </c>
    </row>
    <row r="5110" customFormat="false" ht="15" hidden="false" customHeight="true" outlineLevel="0" collapsed="false">
      <c r="A5110" s="1" t="n">
        <v>2</v>
      </c>
      <c r="B5110" s="75" t="n">
        <v>46234</v>
      </c>
      <c r="C5110" s="1" t="n">
        <v>11</v>
      </c>
      <c r="D5110" s="1" t="s">
        <v>2482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2982</v>
      </c>
      <c r="N5110" s="1" t="n">
        <v>12</v>
      </c>
      <c r="O5110" s="1" t="n">
        <v>141.24</v>
      </c>
      <c r="P5110" s="1" t="s">
        <v>2455</v>
      </c>
    </row>
    <row r="5111" customFormat="false" ht="15" hidden="false" customHeight="true" outlineLevel="0" collapsed="false">
      <c r="A5111" s="1" t="n">
        <v>2</v>
      </c>
      <c r="B5111" s="75" t="n">
        <v>46234</v>
      </c>
      <c r="C5111" s="1" t="n">
        <v>11</v>
      </c>
      <c r="D5111" s="1" t="s">
        <v>2482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2983</v>
      </c>
      <c r="N5111" s="1" t="n">
        <v>8</v>
      </c>
      <c r="O5111" s="1" t="n">
        <v>110.8</v>
      </c>
      <c r="P5111" s="1" t="s">
        <v>2455</v>
      </c>
    </row>
    <row r="5112" customFormat="false" ht="15" hidden="false" customHeight="true" outlineLevel="0" collapsed="false">
      <c r="A5112" s="1" t="n">
        <v>2</v>
      </c>
      <c r="B5112" s="75" t="n">
        <v>46234</v>
      </c>
      <c r="C5112" s="1" t="n">
        <v>11</v>
      </c>
      <c r="D5112" s="1" t="s">
        <v>2482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3770</v>
      </c>
      <c r="N5112" s="1" t="n">
        <v>12</v>
      </c>
      <c r="O5112" s="1" t="n">
        <v>194.52</v>
      </c>
      <c r="P5112" s="1" t="s">
        <v>2455</v>
      </c>
    </row>
    <row r="5113" customFormat="false" ht="15" hidden="false" customHeight="true" outlineLevel="0" collapsed="false">
      <c r="A5113" s="1" t="n">
        <v>2</v>
      </c>
      <c r="B5113" s="75" t="n">
        <v>46234</v>
      </c>
      <c r="C5113" s="1" t="n">
        <v>11</v>
      </c>
      <c r="D5113" s="1" t="s">
        <v>2482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3518</v>
      </c>
      <c r="N5113" s="1" t="n">
        <v>12</v>
      </c>
      <c r="O5113" s="1" t="n">
        <v>69.72</v>
      </c>
      <c r="P5113" s="1" t="s">
        <v>2455</v>
      </c>
    </row>
    <row r="5114" customFormat="false" ht="15" hidden="false" customHeight="true" outlineLevel="0" collapsed="false">
      <c r="A5114" s="1" t="n">
        <v>2</v>
      </c>
      <c r="B5114" s="75" t="n">
        <v>46234</v>
      </c>
      <c r="C5114" s="1" t="n">
        <v>11</v>
      </c>
      <c r="D5114" s="1" t="s">
        <v>2482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4669</v>
      </c>
      <c r="N5114" s="1" t="n">
        <v>12</v>
      </c>
      <c r="O5114" s="1" t="n">
        <v>137.43</v>
      </c>
      <c r="P5114" s="1" t="s">
        <v>2455</v>
      </c>
    </row>
    <row r="5115" customFormat="false" ht="15" hidden="false" customHeight="true" outlineLevel="0" collapsed="false">
      <c r="A5115" s="1" t="n">
        <v>2</v>
      </c>
      <c r="B5115" s="75" t="n">
        <v>46234</v>
      </c>
      <c r="C5115" s="1" t="n">
        <v>11</v>
      </c>
      <c r="D5115" s="1" t="s">
        <v>2482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3520</v>
      </c>
      <c r="N5115" s="1" t="n">
        <v>6</v>
      </c>
      <c r="O5115" s="1" t="n">
        <v>128.37</v>
      </c>
      <c r="P5115" s="1" t="s">
        <v>2455</v>
      </c>
    </row>
    <row r="5116" customFormat="false" ht="15" hidden="false" customHeight="true" outlineLevel="0" collapsed="false">
      <c r="A5116" s="1" t="n">
        <v>2</v>
      </c>
      <c r="B5116" s="75" t="n">
        <v>46234</v>
      </c>
      <c r="C5116" s="1" t="n">
        <v>11</v>
      </c>
      <c r="D5116" s="1" t="s">
        <v>2482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2992</v>
      </c>
      <c r="N5116" s="1" t="n">
        <v>15</v>
      </c>
      <c r="O5116" s="1" t="n">
        <v>165.3</v>
      </c>
      <c r="P5116" s="1" t="s">
        <v>2455</v>
      </c>
    </row>
    <row r="5117" customFormat="false" ht="15" hidden="false" customHeight="true" outlineLevel="0" collapsed="false">
      <c r="A5117" s="1" t="n">
        <v>2</v>
      </c>
      <c r="B5117" s="75" t="n">
        <v>46234</v>
      </c>
      <c r="C5117" s="1" t="n">
        <v>11</v>
      </c>
      <c r="D5117" s="1" t="s">
        <v>2482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4670</v>
      </c>
      <c r="N5117" s="1" t="n">
        <v>12</v>
      </c>
      <c r="O5117" s="1" t="n">
        <v>137.57</v>
      </c>
      <c r="P5117" s="1" t="s">
        <v>2455</v>
      </c>
    </row>
    <row r="5118" customFormat="false" ht="15" hidden="false" customHeight="true" outlineLevel="0" collapsed="false">
      <c r="A5118" s="1" t="n">
        <v>2</v>
      </c>
      <c r="B5118" s="75" t="n">
        <v>46234</v>
      </c>
      <c r="C5118" s="1" t="n">
        <v>11</v>
      </c>
      <c r="D5118" s="1" t="s">
        <v>2482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2477</v>
      </c>
      <c r="N5118" s="1" t="n">
        <v>10</v>
      </c>
      <c r="O5118" s="1" t="n">
        <v>35</v>
      </c>
      <c r="P5118" s="1" t="s">
        <v>2455</v>
      </c>
    </row>
    <row r="5119" customFormat="false" ht="15" hidden="false" customHeight="true" outlineLevel="0" collapsed="false">
      <c r="A5119" s="1" t="n">
        <v>2</v>
      </c>
      <c r="B5119" s="75" t="n">
        <v>46234</v>
      </c>
      <c r="C5119" s="1" t="n">
        <v>11</v>
      </c>
      <c r="D5119" s="1" t="s">
        <v>2482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2478</v>
      </c>
      <c r="N5119" s="1" t="n">
        <v>50</v>
      </c>
      <c r="O5119" s="1" t="n">
        <v>90</v>
      </c>
      <c r="P5119" s="1" t="s">
        <v>2455</v>
      </c>
    </row>
    <row r="5120" customFormat="false" ht="15" hidden="false" customHeight="true" outlineLevel="0" collapsed="false">
      <c r="A5120" s="1" t="n">
        <v>2</v>
      </c>
      <c r="B5120" s="75" t="n">
        <v>46234</v>
      </c>
      <c r="C5120" s="1" t="n">
        <v>11</v>
      </c>
      <c r="D5120" s="1" t="s">
        <v>2482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2651</v>
      </c>
      <c r="N5120" s="1" t="n">
        <v>3</v>
      </c>
      <c r="O5120" s="1" t="n">
        <v>25.89</v>
      </c>
      <c r="P5120" s="1" t="s">
        <v>2455</v>
      </c>
    </row>
    <row r="5121" customFormat="false" ht="15" hidden="false" customHeight="true" outlineLevel="0" collapsed="false">
      <c r="A5121" s="1" t="n">
        <v>2</v>
      </c>
      <c r="B5121" s="75" t="n">
        <v>46234</v>
      </c>
      <c r="C5121" s="1" t="n">
        <v>11</v>
      </c>
      <c r="D5121" s="1" t="s">
        <v>2482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4671</v>
      </c>
      <c r="N5121" s="1" t="n">
        <v>1</v>
      </c>
      <c r="O5121" s="1" t="n">
        <v>12.83</v>
      </c>
      <c r="P5121" s="1" t="s">
        <v>2455</v>
      </c>
    </row>
    <row r="5122" customFormat="false" ht="15" hidden="false" customHeight="true" outlineLevel="0" collapsed="false">
      <c r="A5122" s="1" t="n">
        <v>2</v>
      </c>
      <c r="B5122" s="75" t="n">
        <v>46234</v>
      </c>
      <c r="C5122" s="1" t="n">
        <v>11</v>
      </c>
      <c r="D5122" s="1" t="s">
        <v>2482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2656</v>
      </c>
      <c r="N5122" s="1" t="n">
        <v>3</v>
      </c>
      <c r="O5122" s="1" t="n">
        <v>25.38</v>
      </c>
      <c r="P5122" s="1" t="s">
        <v>2455</v>
      </c>
    </row>
    <row r="5123" customFormat="false" ht="15" hidden="false" customHeight="true" outlineLevel="0" collapsed="false">
      <c r="A5123" s="1" t="n">
        <v>2</v>
      </c>
      <c r="B5123" s="75" t="n">
        <v>46234</v>
      </c>
      <c r="C5123" s="1" t="n">
        <v>11</v>
      </c>
      <c r="D5123" s="1" t="s">
        <v>2482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2657</v>
      </c>
      <c r="N5123" s="1" t="n">
        <v>6</v>
      </c>
      <c r="O5123" s="1" t="n">
        <v>50.76</v>
      </c>
      <c r="P5123" s="1" t="s">
        <v>2455</v>
      </c>
    </row>
    <row r="5124" customFormat="false" ht="15" hidden="false" customHeight="true" outlineLevel="0" collapsed="false">
      <c r="A5124" s="1" t="n">
        <v>2</v>
      </c>
      <c r="B5124" s="75" t="n">
        <v>46234</v>
      </c>
      <c r="C5124" s="1" t="n">
        <v>11</v>
      </c>
      <c r="D5124" s="1" t="s">
        <v>2482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2658</v>
      </c>
      <c r="N5124" s="1" t="n">
        <v>3</v>
      </c>
      <c r="O5124" s="1" t="n">
        <v>17.79</v>
      </c>
      <c r="P5124" s="1" t="s">
        <v>2455</v>
      </c>
    </row>
    <row r="5125" customFormat="false" ht="15" hidden="false" customHeight="true" outlineLevel="0" collapsed="false">
      <c r="A5125" s="1" t="n">
        <v>2</v>
      </c>
      <c r="B5125" s="75" t="n">
        <v>46234</v>
      </c>
      <c r="C5125" s="1" t="n">
        <v>11</v>
      </c>
      <c r="D5125" s="1" t="s">
        <v>2482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2997</v>
      </c>
      <c r="N5125" s="1" t="n">
        <v>3</v>
      </c>
      <c r="O5125" s="1" t="n">
        <v>44.61</v>
      </c>
      <c r="P5125" s="1" t="s">
        <v>2455</v>
      </c>
    </row>
    <row r="5126" customFormat="false" ht="15" hidden="false" customHeight="true" outlineLevel="0" collapsed="false">
      <c r="A5126" s="1" t="n">
        <v>2</v>
      </c>
      <c r="B5126" s="75" t="n">
        <v>46234</v>
      </c>
      <c r="C5126" s="1" t="n">
        <v>11</v>
      </c>
      <c r="D5126" s="1" t="s">
        <v>2482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2661</v>
      </c>
      <c r="N5126" s="1" t="n">
        <v>12</v>
      </c>
      <c r="O5126" s="1" t="n">
        <v>33.6</v>
      </c>
      <c r="P5126" s="1" t="s">
        <v>2455</v>
      </c>
    </row>
    <row r="5127" customFormat="false" ht="15" hidden="false" customHeight="true" outlineLevel="0" collapsed="false">
      <c r="A5127" s="1" t="n">
        <v>2</v>
      </c>
      <c r="B5127" s="75" t="n">
        <v>46234</v>
      </c>
      <c r="C5127" s="1" t="n">
        <v>11</v>
      </c>
      <c r="D5127" s="1" t="s">
        <v>2482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2999</v>
      </c>
      <c r="N5127" s="1" t="n">
        <v>4</v>
      </c>
      <c r="O5127" s="1" t="n">
        <v>14.64</v>
      </c>
      <c r="P5127" s="1" t="s">
        <v>2455</v>
      </c>
    </row>
    <row r="5128" customFormat="false" ht="15" hidden="false" customHeight="true" outlineLevel="0" collapsed="false">
      <c r="A5128" s="1" t="n">
        <v>2</v>
      </c>
      <c r="B5128" s="75" t="n">
        <v>46234</v>
      </c>
      <c r="C5128" s="1" t="n">
        <v>11</v>
      </c>
      <c r="D5128" s="1" t="s">
        <v>2482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2533</v>
      </c>
      <c r="N5128" s="1" t="n">
        <v>4</v>
      </c>
      <c r="O5128" s="1" t="n">
        <v>14.64</v>
      </c>
      <c r="P5128" s="1" t="s">
        <v>2455</v>
      </c>
    </row>
    <row r="5129" customFormat="false" ht="15" hidden="false" customHeight="true" outlineLevel="0" collapsed="false">
      <c r="A5129" s="1" t="n">
        <v>2</v>
      </c>
      <c r="B5129" s="75" t="n">
        <v>46234</v>
      </c>
      <c r="C5129" s="1" t="n">
        <v>11</v>
      </c>
      <c r="D5129" s="1" t="s">
        <v>2482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2663</v>
      </c>
      <c r="N5129" s="1" t="n">
        <v>6</v>
      </c>
      <c r="O5129" s="1" t="n">
        <v>19.26</v>
      </c>
      <c r="P5129" s="1" t="s">
        <v>2455</v>
      </c>
    </row>
    <row r="5130" customFormat="false" ht="15" hidden="false" customHeight="true" outlineLevel="0" collapsed="false">
      <c r="A5130" s="1" t="n">
        <v>2</v>
      </c>
      <c r="B5130" s="75" t="n">
        <v>46234</v>
      </c>
      <c r="C5130" s="1" t="n">
        <v>11</v>
      </c>
      <c r="D5130" s="1" t="s">
        <v>2482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3000</v>
      </c>
      <c r="N5130" s="1" t="n">
        <v>6</v>
      </c>
      <c r="O5130" s="1" t="n">
        <v>44.16</v>
      </c>
      <c r="P5130" s="1" t="s">
        <v>2455</v>
      </c>
    </row>
    <row r="5131" customFormat="false" ht="15" hidden="false" customHeight="true" outlineLevel="0" collapsed="false">
      <c r="A5131" s="1" t="n">
        <v>2</v>
      </c>
      <c r="B5131" s="75" t="n">
        <v>46234</v>
      </c>
      <c r="C5131" s="1" t="n">
        <v>11</v>
      </c>
      <c r="D5131" s="1" t="s">
        <v>2482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2537</v>
      </c>
      <c r="N5131" s="1" t="n">
        <v>2</v>
      </c>
      <c r="O5131" s="1" t="n">
        <v>24.58</v>
      </c>
      <c r="P5131" s="1" t="s">
        <v>2455</v>
      </c>
    </row>
    <row r="5132" customFormat="false" ht="15" hidden="false" customHeight="true" outlineLevel="0" collapsed="false">
      <c r="A5132" s="1" t="n">
        <v>2</v>
      </c>
      <c r="B5132" s="75" t="n">
        <v>46234</v>
      </c>
      <c r="C5132" s="1" t="n">
        <v>11</v>
      </c>
      <c r="D5132" s="1" t="s">
        <v>2482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2584</v>
      </c>
      <c r="N5132" s="1" t="n">
        <v>90</v>
      </c>
      <c r="O5132" s="1" t="n">
        <v>770.4</v>
      </c>
      <c r="P5132" s="1" t="s">
        <v>2455</v>
      </c>
    </row>
    <row r="5133" customFormat="false" ht="15" hidden="false" customHeight="true" outlineLevel="0" collapsed="false">
      <c r="A5133" s="1" t="n">
        <v>2</v>
      </c>
      <c r="B5133" s="75" t="n">
        <v>46234</v>
      </c>
      <c r="C5133" s="1" t="n">
        <v>11</v>
      </c>
      <c r="D5133" s="1" t="s">
        <v>2482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2586</v>
      </c>
      <c r="N5133" s="1" t="n">
        <v>60</v>
      </c>
      <c r="O5133" s="1" t="n">
        <v>538.46</v>
      </c>
      <c r="P5133" s="1" t="s">
        <v>2455</v>
      </c>
    </row>
    <row r="5134" customFormat="false" ht="15" hidden="false" customHeight="true" outlineLevel="0" collapsed="false">
      <c r="A5134" s="1" t="n">
        <v>2</v>
      </c>
      <c r="B5134" s="75" t="n">
        <v>46234</v>
      </c>
      <c r="C5134" s="1" t="n">
        <v>11</v>
      </c>
      <c r="D5134" s="1" t="s">
        <v>2482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2592</v>
      </c>
      <c r="N5134" s="1" t="n">
        <v>24</v>
      </c>
      <c r="O5134" s="1" t="n">
        <v>152.63</v>
      </c>
      <c r="P5134" s="1" t="s">
        <v>2455</v>
      </c>
    </row>
    <row r="5135" customFormat="false" ht="15" hidden="false" customHeight="true" outlineLevel="0" collapsed="false">
      <c r="A5135" s="1" t="n">
        <v>2</v>
      </c>
      <c r="B5135" s="75" t="n">
        <v>46234</v>
      </c>
      <c r="C5135" s="1" t="n">
        <v>11</v>
      </c>
      <c r="D5135" s="1" t="s">
        <v>2482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2578</v>
      </c>
      <c r="N5135" s="1" t="n">
        <v>12</v>
      </c>
      <c r="O5135" s="1" t="n">
        <v>89.99</v>
      </c>
      <c r="P5135" s="1" t="s">
        <v>2455</v>
      </c>
    </row>
    <row r="5136" customFormat="false" ht="15" hidden="false" customHeight="true" outlineLevel="0" collapsed="false">
      <c r="A5136" s="1" t="n">
        <v>2</v>
      </c>
      <c r="B5136" s="75" t="n">
        <v>46234</v>
      </c>
      <c r="C5136" s="1" t="n">
        <v>11</v>
      </c>
      <c r="D5136" s="1" t="s">
        <v>2482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2579</v>
      </c>
      <c r="N5136" s="1" t="n">
        <v>12</v>
      </c>
      <c r="O5136" s="1" t="n">
        <v>34.31</v>
      </c>
      <c r="P5136" s="1" t="s">
        <v>2455</v>
      </c>
    </row>
    <row r="5137" customFormat="false" ht="15" hidden="false" customHeight="true" outlineLevel="0" collapsed="false">
      <c r="A5137" s="1" t="n">
        <v>2</v>
      </c>
      <c r="B5137" s="75" t="n">
        <v>46234</v>
      </c>
      <c r="C5137" s="1" t="n">
        <v>11</v>
      </c>
      <c r="D5137" s="1" t="s">
        <v>2482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4672</v>
      </c>
      <c r="N5137" s="1" t="n">
        <v>6</v>
      </c>
      <c r="O5137" s="1" t="n">
        <v>16.79</v>
      </c>
      <c r="P5137" s="1" t="s">
        <v>2455</v>
      </c>
    </row>
    <row r="5138" customFormat="false" ht="15" hidden="false" customHeight="true" outlineLevel="0" collapsed="false">
      <c r="A5138" s="1" t="n">
        <v>2</v>
      </c>
      <c r="B5138" s="75" t="n">
        <v>46234</v>
      </c>
      <c r="C5138" s="1" t="n">
        <v>11</v>
      </c>
      <c r="D5138" s="1" t="s">
        <v>2482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2668</v>
      </c>
      <c r="N5138" s="1" t="n">
        <v>36</v>
      </c>
      <c r="O5138" s="1" t="n">
        <v>163.37</v>
      </c>
      <c r="P5138" s="1" t="s">
        <v>2455</v>
      </c>
    </row>
    <row r="5139" customFormat="false" ht="15" hidden="false" customHeight="true" outlineLevel="0" collapsed="false">
      <c r="A5139" s="1" t="n">
        <v>2</v>
      </c>
      <c r="B5139" s="75" t="n">
        <v>46234</v>
      </c>
      <c r="C5139" s="1" t="n">
        <v>11</v>
      </c>
      <c r="D5139" s="1" t="s">
        <v>2482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2581</v>
      </c>
      <c r="N5139" s="1" t="n">
        <v>24</v>
      </c>
      <c r="O5139" s="1" t="n">
        <v>146.28</v>
      </c>
      <c r="P5139" s="1" t="s">
        <v>2455</v>
      </c>
    </row>
    <row r="5140" customFormat="false" ht="15" hidden="false" customHeight="true" outlineLevel="0" collapsed="false">
      <c r="A5140" s="1" t="n">
        <v>2</v>
      </c>
      <c r="B5140" s="75" t="n">
        <v>46234</v>
      </c>
      <c r="C5140" s="1" t="n">
        <v>11</v>
      </c>
      <c r="D5140" s="1" t="s">
        <v>2482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2584</v>
      </c>
      <c r="N5140" s="1" t="n">
        <v>30</v>
      </c>
      <c r="O5140" s="1" t="n">
        <v>256.72</v>
      </c>
      <c r="P5140" s="1" t="s">
        <v>2455</v>
      </c>
    </row>
    <row r="5141" customFormat="false" ht="15" hidden="false" customHeight="true" outlineLevel="0" collapsed="false">
      <c r="A5141" s="1" t="n">
        <v>2</v>
      </c>
      <c r="B5141" s="75" t="n">
        <v>46234</v>
      </c>
      <c r="C5141" s="1" t="n">
        <v>11</v>
      </c>
      <c r="D5141" s="1" t="s">
        <v>2482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4375</v>
      </c>
      <c r="N5141" s="1" t="n">
        <v>12</v>
      </c>
      <c r="O5141" s="1" t="n">
        <v>86.47</v>
      </c>
      <c r="P5141" s="1" t="s">
        <v>2455</v>
      </c>
    </row>
    <row r="5142" customFormat="false" ht="15" hidden="false" customHeight="true" outlineLevel="0" collapsed="false">
      <c r="A5142" s="1" t="n">
        <v>2</v>
      </c>
      <c r="B5142" s="75" t="n">
        <v>46234</v>
      </c>
      <c r="C5142" s="1" t="n">
        <v>11</v>
      </c>
      <c r="D5142" s="1" t="s">
        <v>2482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2480</v>
      </c>
      <c r="N5142" s="1" t="n">
        <v>9</v>
      </c>
      <c r="O5142" s="1" t="n">
        <v>52.56</v>
      </c>
      <c r="P5142" s="1" t="s">
        <v>2455</v>
      </c>
    </row>
    <row r="5143" customFormat="false" ht="15" hidden="false" customHeight="true" outlineLevel="0" collapsed="false">
      <c r="A5143" s="1" t="n">
        <v>2</v>
      </c>
      <c r="B5143" s="75" t="n">
        <v>46234</v>
      </c>
      <c r="C5143" s="1" t="n">
        <v>11</v>
      </c>
      <c r="D5143" s="1" t="s">
        <v>2482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2481</v>
      </c>
      <c r="N5143" s="1" t="n">
        <v>36</v>
      </c>
      <c r="O5143" s="1" t="n">
        <v>241.39</v>
      </c>
      <c r="P5143" s="1" t="s">
        <v>2455</v>
      </c>
    </row>
    <row r="5144" customFormat="false" ht="15" hidden="false" customHeight="true" outlineLevel="0" collapsed="false">
      <c r="A5144" s="1" t="n">
        <v>2</v>
      </c>
      <c r="B5144" s="75" t="n">
        <v>46234</v>
      </c>
      <c r="C5144" s="1" t="n">
        <v>11</v>
      </c>
      <c r="D5144" s="1" t="s">
        <v>2482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3896</v>
      </c>
      <c r="N5144" s="1" t="n">
        <v>6</v>
      </c>
      <c r="O5144" s="1" t="n">
        <v>43.23</v>
      </c>
      <c r="P5144" s="1" t="s">
        <v>2455</v>
      </c>
    </row>
    <row r="5145" customFormat="false" ht="15" hidden="false" customHeight="true" outlineLevel="0" collapsed="false">
      <c r="A5145" s="1" t="n">
        <v>2</v>
      </c>
      <c r="B5145" s="75" t="n">
        <v>46234</v>
      </c>
      <c r="C5145" s="1" t="n">
        <v>11</v>
      </c>
      <c r="D5145" s="1" t="s">
        <v>2482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3452</v>
      </c>
      <c r="N5145" s="1" t="n">
        <v>18</v>
      </c>
      <c r="O5145" s="1" t="n">
        <v>50.55</v>
      </c>
      <c r="P5145" s="1" t="s">
        <v>2455</v>
      </c>
    </row>
    <row r="5146" customFormat="false" ht="15" hidden="false" customHeight="true" outlineLevel="0" collapsed="false">
      <c r="A5146" s="1" t="n">
        <v>2</v>
      </c>
      <c r="B5146" s="75" t="n">
        <v>46234</v>
      </c>
      <c r="C5146" s="1" t="n">
        <v>11</v>
      </c>
      <c r="D5146" s="1" t="s">
        <v>2482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2669</v>
      </c>
      <c r="N5146" s="1" t="n">
        <v>18</v>
      </c>
      <c r="O5146" s="1" t="n">
        <v>101.83</v>
      </c>
      <c r="P5146" s="1" t="s">
        <v>2455</v>
      </c>
    </row>
    <row r="5147" customFormat="false" ht="15" hidden="false" customHeight="true" outlineLevel="0" collapsed="false">
      <c r="A5147" s="1" t="n">
        <v>2</v>
      </c>
      <c r="B5147" s="75" t="n">
        <v>46234</v>
      </c>
      <c r="C5147" s="1" t="n">
        <v>11</v>
      </c>
      <c r="D5147" s="1" t="s">
        <v>2482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3564</v>
      </c>
      <c r="N5147" s="1" t="n">
        <v>6</v>
      </c>
      <c r="O5147" s="1" t="n">
        <v>36.45</v>
      </c>
      <c r="P5147" s="1" t="s">
        <v>2455</v>
      </c>
    </row>
    <row r="5148" customFormat="false" ht="15" hidden="false" customHeight="true" outlineLevel="0" collapsed="false">
      <c r="A5148" s="1" t="n">
        <v>2</v>
      </c>
      <c r="B5148" s="75" t="n">
        <v>46234</v>
      </c>
      <c r="C5148" s="1" t="n">
        <v>11</v>
      </c>
      <c r="D5148" s="1" t="s">
        <v>2482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3007</v>
      </c>
      <c r="N5148" s="1" t="n">
        <v>12</v>
      </c>
      <c r="O5148" s="1" t="n">
        <v>89.99</v>
      </c>
      <c r="P5148" s="1" t="s">
        <v>2455</v>
      </c>
    </row>
    <row r="5149" customFormat="false" ht="15" hidden="false" customHeight="true" outlineLevel="0" collapsed="false">
      <c r="A5149" s="1" t="n">
        <v>2</v>
      </c>
      <c r="B5149" s="75" t="n">
        <v>46234</v>
      </c>
      <c r="C5149" s="1" t="n">
        <v>11</v>
      </c>
      <c r="D5149" s="1" t="s">
        <v>2482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2489</v>
      </c>
      <c r="N5149" s="1" t="n">
        <v>30</v>
      </c>
      <c r="O5149" s="1" t="n">
        <v>297.92</v>
      </c>
      <c r="P5149" s="1" t="s">
        <v>2455</v>
      </c>
    </row>
    <row r="5150" customFormat="false" ht="15" hidden="false" customHeight="true" outlineLevel="0" collapsed="false">
      <c r="A5150" s="1" t="n">
        <v>2</v>
      </c>
      <c r="B5150" s="75" t="n">
        <v>46234</v>
      </c>
      <c r="C5150" s="1" t="n">
        <v>11</v>
      </c>
      <c r="D5150" s="1" t="s">
        <v>2482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2586</v>
      </c>
      <c r="N5150" s="1" t="n">
        <v>78</v>
      </c>
      <c r="O5150" s="1" t="n">
        <v>688.09</v>
      </c>
      <c r="P5150" s="1" t="s">
        <v>2455</v>
      </c>
    </row>
    <row r="5151" customFormat="false" ht="15" hidden="false" customHeight="true" outlineLevel="0" collapsed="false">
      <c r="A5151" s="1" t="n">
        <v>2</v>
      </c>
      <c r="B5151" s="75" t="n">
        <v>46234</v>
      </c>
      <c r="C5151" s="1" t="n">
        <v>11</v>
      </c>
      <c r="D5151" s="1" t="s">
        <v>2482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2587</v>
      </c>
      <c r="N5151" s="1" t="n">
        <v>24</v>
      </c>
      <c r="O5151" s="1" t="n">
        <v>88.16</v>
      </c>
      <c r="P5151" s="1" t="s">
        <v>2455</v>
      </c>
    </row>
    <row r="5152" customFormat="false" ht="15" hidden="false" customHeight="true" outlineLevel="0" collapsed="false">
      <c r="A5152" s="1" t="n">
        <v>2</v>
      </c>
      <c r="B5152" s="75" t="n">
        <v>46234</v>
      </c>
      <c r="C5152" s="1" t="n">
        <v>11</v>
      </c>
      <c r="D5152" s="1" t="s">
        <v>2482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3269</v>
      </c>
      <c r="N5152" s="1" t="n">
        <v>24</v>
      </c>
      <c r="O5152" s="1" t="n">
        <v>45.18</v>
      </c>
      <c r="P5152" s="1" t="s">
        <v>2455</v>
      </c>
    </row>
    <row r="5153" customFormat="false" ht="15" hidden="false" customHeight="true" outlineLevel="0" collapsed="false">
      <c r="A5153" s="1" t="n">
        <v>2</v>
      </c>
      <c r="B5153" s="75" t="n">
        <v>46235</v>
      </c>
      <c r="C5153" s="1" t="n">
        <v>11</v>
      </c>
      <c r="D5153" s="1" t="s">
        <v>2482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2512</v>
      </c>
      <c r="N5153" s="1" t="n">
        <v>15</v>
      </c>
      <c r="O5153" s="1" t="n">
        <v>180</v>
      </c>
      <c r="P5153" s="1" t="s">
        <v>2455</v>
      </c>
    </row>
    <row r="5154" customFormat="false" ht="15" hidden="false" customHeight="true" outlineLevel="0" collapsed="false">
      <c r="A5154" s="1" t="n">
        <v>2</v>
      </c>
      <c r="B5154" s="75" t="n">
        <v>46235</v>
      </c>
      <c r="C5154" s="1" t="n">
        <v>11</v>
      </c>
      <c r="D5154" s="1" t="s">
        <v>2482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2454</v>
      </c>
      <c r="N5154" s="1" t="n">
        <v>15</v>
      </c>
      <c r="O5154" s="1" t="n">
        <v>74.85</v>
      </c>
      <c r="P5154" s="1" t="s">
        <v>2455</v>
      </c>
    </row>
    <row r="5155" customFormat="false" ht="15" hidden="false" customHeight="true" outlineLevel="0" collapsed="false">
      <c r="A5155" s="1" t="n">
        <v>2</v>
      </c>
      <c r="B5155" s="75" t="n">
        <v>46235</v>
      </c>
      <c r="C5155" s="1" t="n">
        <v>11</v>
      </c>
      <c r="D5155" s="1" t="s">
        <v>2482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2456</v>
      </c>
      <c r="N5155" s="1" t="n">
        <v>30</v>
      </c>
      <c r="O5155" s="1" t="n">
        <v>135</v>
      </c>
      <c r="P5155" s="1" t="s">
        <v>2455</v>
      </c>
    </row>
    <row r="5156" customFormat="false" ht="15" hidden="false" customHeight="true" outlineLevel="0" collapsed="false">
      <c r="A5156" s="1" t="n">
        <v>2</v>
      </c>
      <c r="B5156" s="75" t="n">
        <v>46235</v>
      </c>
      <c r="C5156" s="1" t="n">
        <v>11</v>
      </c>
      <c r="D5156" s="1" t="s">
        <v>2482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2457</v>
      </c>
      <c r="N5156" s="1" t="n">
        <v>15</v>
      </c>
      <c r="O5156" s="1" t="n">
        <v>74.85</v>
      </c>
      <c r="P5156" s="1" t="s">
        <v>2455</v>
      </c>
    </row>
    <row r="5157" customFormat="false" ht="15" hidden="false" customHeight="true" outlineLevel="0" collapsed="false">
      <c r="A5157" s="1" t="n">
        <v>2</v>
      </c>
      <c r="B5157" s="75" t="n">
        <v>46235</v>
      </c>
      <c r="C5157" s="1" t="n">
        <v>11</v>
      </c>
      <c r="D5157" s="1" t="s">
        <v>2482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2595</v>
      </c>
      <c r="N5157" s="1" t="n">
        <v>5</v>
      </c>
      <c r="O5157" s="1" t="n">
        <v>22.5</v>
      </c>
      <c r="P5157" s="1" t="s">
        <v>2455</v>
      </c>
    </row>
    <row r="5158" customFormat="false" ht="15" hidden="false" customHeight="true" outlineLevel="0" collapsed="false">
      <c r="A5158" s="1" t="n">
        <v>2</v>
      </c>
      <c r="B5158" s="75" t="n">
        <v>46235</v>
      </c>
      <c r="C5158" s="1" t="n">
        <v>11</v>
      </c>
      <c r="D5158" s="1" t="s">
        <v>2482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2458</v>
      </c>
      <c r="N5158" s="1" t="n">
        <v>10</v>
      </c>
      <c r="O5158" s="1" t="n">
        <v>49.9</v>
      </c>
      <c r="P5158" s="1" t="s">
        <v>2455</v>
      </c>
    </row>
    <row r="5159" customFormat="false" ht="15" hidden="false" customHeight="true" outlineLevel="0" collapsed="false">
      <c r="A5159" s="1" t="n">
        <v>2</v>
      </c>
      <c r="B5159" s="75" t="n">
        <v>46235</v>
      </c>
      <c r="C5159" s="1" t="n">
        <v>11</v>
      </c>
      <c r="D5159" s="1" t="s">
        <v>2482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2642</v>
      </c>
      <c r="N5159" s="1" t="n">
        <v>150</v>
      </c>
      <c r="O5159" s="1" t="n">
        <v>664.5</v>
      </c>
      <c r="P5159" s="1" t="s">
        <v>2455</v>
      </c>
    </row>
    <row r="5160" customFormat="false" ht="15" hidden="false" customHeight="true" outlineLevel="0" collapsed="false">
      <c r="A5160" s="1" t="n">
        <v>2</v>
      </c>
      <c r="B5160" s="75" t="n">
        <v>46235</v>
      </c>
      <c r="C5160" s="1" t="n">
        <v>11</v>
      </c>
      <c r="D5160" s="1" t="s">
        <v>2482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3032</v>
      </c>
      <c r="N5160" s="1" t="n">
        <v>60</v>
      </c>
      <c r="O5160" s="1" t="n">
        <v>233.8</v>
      </c>
      <c r="P5160" s="1" t="s">
        <v>2455</v>
      </c>
    </row>
    <row r="5161" customFormat="false" ht="15" hidden="false" customHeight="true" outlineLevel="0" collapsed="false">
      <c r="A5161" s="1" t="n">
        <v>2</v>
      </c>
      <c r="B5161" s="75" t="n">
        <v>46235</v>
      </c>
      <c r="C5161" s="1" t="n">
        <v>11</v>
      </c>
      <c r="D5161" s="1" t="s">
        <v>2482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3033</v>
      </c>
      <c r="N5161" s="1" t="n">
        <v>150</v>
      </c>
      <c r="O5161" s="1" t="n">
        <v>549.5</v>
      </c>
      <c r="P5161" s="1" t="s">
        <v>2455</v>
      </c>
    </row>
    <row r="5162" customFormat="false" ht="15" hidden="false" customHeight="true" outlineLevel="0" collapsed="false">
      <c r="A5162" s="1" t="n">
        <v>2</v>
      </c>
      <c r="B5162" s="75" t="n">
        <v>46235</v>
      </c>
      <c r="C5162" s="1" t="n">
        <v>11</v>
      </c>
      <c r="D5162" s="1" t="s">
        <v>2482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4673</v>
      </c>
      <c r="N5162" s="1" t="n">
        <v>300</v>
      </c>
      <c r="O5162" s="1" t="n">
        <v>583.5</v>
      </c>
      <c r="P5162" s="1" t="s">
        <v>2455</v>
      </c>
    </row>
    <row r="5163" customFormat="false" ht="15" hidden="false" customHeight="true" outlineLevel="0" collapsed="false">
      <c r="A5163" s="1" t="n">
        <v>2</v>
      </c>
      <c r="B5163" s="75" t="n">
        <v>46235</v>
      </c>
      <c r="C5163" s="1" t="n">
        <v>11</v>
      </c>
      <c r="D5163" s="1" t="s">
        <v>2482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3034</v>
      </c>
      <c r="N5163" s="1" t="n">
        <v>120</v>
      </c>
      <c r="O5163" s="1" t="n">
        <v>439.6</v>
      </c>
      <c r="P5163" s="1" t="s">
        <v>2455</v>
      </c>
    </row>
    <row r="5164" customFormat="false" ht="15" hidden="false" customHeight="true" outlineLevel="0" collapsed="false">
      <c r="A5164" s="1" t="n">
        <v>2</v>
      </c>
      <c r="B5164" s="75" t="n">
        <v>46235</v>
      </c>
      <c r="C5164" s="1" t="n">
        <v>11</v>
      </c>
      <c r="D5164" s="1" t="s">
        <v>2482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3318</v>
      </c>
      <c r="N5164" s="1" t="n">
        <v>125</v>
      </c>
      <c r="O5164" s="1" t="n">
        <v>505</v>
      </c>
      <c r="P5164" s="1" t="s">
        <v>2455</v>
      </c>
    </row>
    <row r="5165" customFormat="false" ht="15" hidden="false" customHeight="true" outlineLevel="0" collapsed="false">
      <c r="A5165" s="1" t="n">
        <v>2</v>
      </c>
      <c r="B5165" s="75" t="n">
        <v>46235</v>
      </c>
      <c r="C5165" s="1" t="n">
        <v>11</v>
      </c>
      <c r="D5165" s="1" t="s">
        <v>2482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2461</v>
      </c>
      <c r="N5165" s="1" t="n">
        <v>61.35</v>
      </c>
      <c r="O5165" s="1" t="n">
        <v>1349.7</v>
      </c>
      <c r="P5165" s="1" t="s">
        <v>2455</v>
      </c>
    </row>
    <row r="5166" customFormat="false" ht="15" hidden="false" customHeight="true" outlineLevel="0" collapsed="false">
      <c r="A5166" s="1" t="n">
        <v>2</v>
      </c>
      <c r="B5166" s="75" t="n">
        <v>46235</v>
      </c>
      <c r="C5166" s="1" t="n">
        <v>22</v>
      </c>
      <c r="D5166" s="1" t="s">
        <v>2490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2491</v>
      </c>
      <c r="N5166" s="1" t="n">
        <v>2.864</v>
      </c>
      <c r="O5166" s="1" t="n">
        <v>52.5</v>
      </c>
      <c r="P5166" s="1" t="s">
        <v>2455</v>
      </c>
    </row>
    <row r="5167" customFormat="false" ht="15" hidden="false" customHeight="true" outlineLevel="0" collapsed="false">
      <c r="A5167" s="1" t="n">
        <v>2</v>
      </c>
      <c r="B5167" s="75" t="n">
        <v>46235</v>
      </c>
      <c r="C5167" s="1" t="n">
        <v>22</v>
      </c>
      <c r="D5167" s="1" t="s">
        <v>2490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2492</v>
      </c>
      <c r="N5167" s="1" t="n">
        <v>8.045</v>
      </c>
      <c r="O5167" s="1" t="n">
        <v>159.76</v>
      </c>
      <c r="P5167" s="1" t="s">
        <v>2455</v>
      </c>
    </row>
    <row r="5168" customFormat="false" ht="15" hidden="false" customHeight="true" outlineLevel="0" collapsed="false">
      <c r="A5168" s="1" t="n">
        <v>2</v>
      </c>
      <c r="B5168" s="75" t="n">
        <v>46235</v>
      </c>
      <c r="C5168" s="1" t="n">
        <v>22</v>
      </c>
      <c r="D5168" s="1" t="s">
        <v>2490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2493</v>
      </c>
      <c r="N5168" s="1" t="n">
        <v>19.54</v>
      </c>
      <c r="O5168" s="1" t="n">
        <v>447.75</v>
      </c>
      <c r="P5168" s="1" t="s">
        <v>2455</v>
      </c>
    </row>
    <row r="5169" customFormat="false" ht="15" hidden="false" customHeight="true" outlineLevel="0" collapsed="false">
      <c r="A5169" s="1" t="n">
        <v>2</v>
      </c>
      <c r="B5169" s="75" t="n">
        <v>46235</v>
      </c>
      <c r="C5169" s="1" t="n">
        <v>22</v>
      </c>
      <c r="D5169" s="1" t="s">
        <v>2490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2494</v>
      </c>
      <c r="N5169" s="1" t="n">
        <v>13.595</v>
      </c>
      <c r="O5169" s="1" t="n">
        <v>332.3</v>
      </c>
      <c r="P5169" s="1" t="s">
        <v>2455</v>
      </c>
    </row>
    <row r="5170" customFormat="false" ht="15" hidden="false" customHeight="true" outlineLevel="0" collapsed="false">
      <c r="A5170" s="1" t="n">
        <v>2</v>
      </c>
      <c r="B5170" s="75" t="n">
        <v>46235</v>
      </c>
      <c r="C5170" s="1" t="n">
        <v>22</v>
      </c>
      <c r="D5170" s="1" t="s">
        <v>2490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2495</v>
      </c>
      <c r="N5170" s="1" t="n">
        <v>1.254</v>
      </c>
      <c r="O5170" s="1" t="n">
        <v>26.82</v>
      </c>
      <c r="P5170" s="1" t="s">
        <v>2455</v>
      </c>
    </row>
    <row r="5171" customFormat="false" ht="15" hidden="false" customHeight="true" outlineLevel="0" collapsed="false">
      <c r="A5171" s="1" t="n">
        <v>2</v>
      </c>
      <c r="B5171" s="75" t="n">
        <v>46235</v>
      </c>
      <c r="C5171" s="1" t="n">
        <v>22</v>
      </c>
      <c r="D5171" s="1" t="s">
        <v>2490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2593</v>
      </c>
      <c r="N5171" s="1" t="n">
        <v>6.08</v>
      </c>
      <c r="O5171" s="1" t="n">
        <v>139.32</v>
      </c>
      <c r="P5171" s="1" t="s">
        <v>2455</v>
      </c>
    </row>
    <row r="5172" customFormat="false" ht="15" hidden="false" customHeight="true" outlineLevel="0" collapsed="false">
      <c r="A5172" s="1" t="n">
        <v>2</v>
      </c>
      <c r="B5172" s="75" t="n">
        <v>46235</v>
      </c>
      <c r="C5172" s="1" t="n">
        <v>22</v>
      </c>
      <c r="D5172" s="1" t="s">
        <v>2490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2497</v>
      </c>
      <c r="N5172" s="1" t="n">
        <v>3</v>
      </c>
      <c r="O5172" s="1" t="n">
        <v>68.74</v>
      </c>
      <c r="P5172" s="1" t="s">
        <v>2455</v>
      </c>
    </row>
    <row r="5173" customFormat="false" ht="15" hidden="false" customHeight="true" outlineLevel="0" collapsed="false">
      <c r="A5173" s="1" t="n">
        <v>2</v>
      </c>
      <c r="B5173" s="75" t="n">
        <v>46235</v>
      </c>
      <c r="C5173" s="1" t="n">
        <v>22</v>
      </c>
      <c r="D5173" s="1" t="s">
        <v>2490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3790</v>
      </c>
      <c r="N5173" s="1" t="n">
        <v>3.446</v>
      </c>
      <c r="O5173" s="1" t="n">
        <v>110.56</v>
      </c>
      <c r="P5173" s="1" t="s">
        <v>2455</v>
      </c>
    </row>
    <row r="5174" customFormat="false" ht="15" hidden="false" customHeight="true" outlineLevel="0" collapsed="false">
      <c r="A5174" s="1" t="n">
        <v>2</v>
      </c>
      <c r="B5174" s="75" t="n">
        <v>46235</v>
      </c>
      <c r="C5174" s="1" t="n">
        <v>22</v>
      </c>
      <c r="D5174" s="1" t="s">
        <v>2490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2507</v>
      </c>
      <c r="N5174" s="1" t="n">
        <v>0.704</v>
      </c>
      <c r="O5174" s="1" t="n">
        <v>1.61</v>
      </c>
      <c r="P5174" s="1" t="s">
        <v>2455</v>
      </c>
    </row>
    <row r="5175" customFormat="false" ht="15" hidden="false" customHeight="true" outlineLevel="0" collapsed="false">
      <c r="A5175" s="1" t="n">
        <v>2</v>
      </c>
      <c r="B5175" s="75" t="n">
        <v>46235</v>
      </c>
      <c r="C5175" s="1" t="n">
        <v>22</v>
      </c>
      <c r="D5175" s="1" t="s">
        <v>2490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3791</v>
      </c>
      <c r="N5175" s="1" t="n">
        <v>2.712</v>
      </c>
      <c r="O5175" s="1" t="n">
        <v>10.34</v>
      </c>
      <c r="P5175" s="1" t="s">
        <v>2455</v>
      </c>
    </row>
    <row r="5176" customFormat="false" ht="15" hidden="false" customHeight="true" outlineLevel="0" collapsed="false">
      <c r="A5176" s="1" t="n">
        <v>2</v>
      </c>
      <c r="B5176" s="75" t="n">
        <v>46235</v>
      </c>
      <c r="C5176" s="1" t="n">
        <v>22</v>
      </c>
      <c r="D5176" s="1" t="s">
        <v>2490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2509</v>
      </c>
      <c r="N5176" s="1" t="n">
        <v>0.11</v>
      </c>
      <c r="O5176" s="1" t="n">
        <v>0</v>
      </c>
      <c r="P5176" s="1" t="s">
        <v>2455</v>
      </c>
    </row>
    <row r="5177" customFormat="false" ht="15" hidden="false" customHeight="true" outlineLevel="0" collapsed="false">
      <c r="A5177" s="1" t="n">
        <v>2</v>
      </c>
      <c r="B5177" s="75" t="n">
        <v>46235</v>
      </c>
      <c r="C5177" s="1" t="n">
        <v>100</v>
      </c>
      <c r="D5177" s="1" t="s">
        <v>2510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2491</v>
      </c>
      <c r="N5177" s="1" t="n">
        <v>2.864</v>
      </c>
      <c r="O5177" s="1" t="n">
        <v>52.5</v>
      </c>
      <c r="P5177" s="1" t="s">
        <v>2455</v>
      </c>
    </row>
    <row r="5178" customFormat="false" ht="15" hidden="false" customHeight="true" outlineLevel="0" collapsed="false">
      <c r="A5178" s="1" t="n">
        <v>2</v>
      </c>
      <c r="B5178" s="75" t="n">
        <v>46235</v>
      </c>
      <c r="C5178" s="1" t="n">
        <v>100</v>
      </c>
      <c r="D5178" s="1" t="s">
        <v>2510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2492</v>
      </c>
      <c r="N5178" s="1" t="n">
        <v>8.045</v>
      </c>
      <c r="O5178" s="1" t="n">
        <v>159.76</v>
      </c>
      <c r="P5178" s="1" t="s">
        <v>2455</v>
      </c>
    </row>
    <row r="5179" customFormat="false" ht="15" hidden="false" customHeight="true" outlineLevel="0" collapsed="false">
      <c r="A5179" s="1" t="n">
        <v>2</v>
      </c>
      <c r="B5179" s="75" t="n">
        <v>46235</v>
      </c>
      <c r="C5179" s="1" t="n">
        <v>100</v>
      </c>
      <c r="D5179" s="1" t="s">
        <v>2510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2493</v>
      </c>
      <c r="N5179" s="1" t="n">
        <v>19.54</v>
      </c>
      <c r="O5179" s="1" t="n">
        <v>447.75</v>
      </c>
      <c r="P5179" s="1" t="s">
        <v>2455</v>
      </c>
    </row>
    <row r="5180" customFormat="false" ht="15" hidden="false" customHeight="true" outlineLevel="0" collapsed="false">
      <c r="A5180" s="1" t="n">
        <v>2</v>
      </c>
      <c r="B5180" s="75" t="n">
        <v>46235</v>
      </c>
      <c r="C5180" s="1" t="n">
        <v>100</v>
      </c>
      <c r="D5180" s="1" t="s">
        <v>2510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2494</v>
      </c>
      <c r="N5180" s="1" t="n">
        <v>13.595</v>
      </c>
      <c r="O5180" s="1" t="n">
        <v>332.3</v>
      </c>
      <c r="P5180" s="1" t="s">
        <v>2455</v>
      </c>
    </row>
    <row r="5181" customFormat="false" ht="15" hidden="false" customHeight="true" outlineLevel="0" collapsed="false">
      <c r="A5181" s="1" t="n">
        <v>2</v>
      </c>
      <c r="B5181" s="75" t="n">
        <v>46235</v>
      </c>
      <c r="C5181" s="1" t="n">
        <v>100</v>
      </c>
      <c r="D5181" s="1" t="s">
        <v>2510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2495</v>
      </c>
      <c r="N5181" s="1" t="n">
        <v>1.254</v>
      </c>
      <c r="O5181" s="1" t="n">
        <v>26.82</v>
      </c>
      <c r="P5181" s="1" t="s">
        <v>2455</v>
      </c>
    </row>
    <row r="5182" customFormat="false" ht="15" hidden="false" customHeight="true" outlineLevel="0" collapsed="false">
      <c r="A5182" s="1" t="n">
        <v>2</v>
      </c>
      <c r="B5182" s="75" t="n">
        <v>46235</v>
      </c>
      <c r="C5182" s="1" t="n">
        <v>100</v>
      </c>
      <c r="D5182" s="1" t="s">
        <v>2510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2593</v>
      </c>
      <c r="N5182" s="1" t="n">
        <v>6.08</v>
      </c>
      <c r="O5182" s="1" t="n">
        <v>139.32</v>
      </c>
      <c r="P5182" s="1" t="s">
        <v>2455</v>
      </c>
    </row>
    <row r="5183" customFormat="false" ht="15" hidden="false" customHeight="true" outlineLevel="0" collapsed="false">
      <c r="A5183" s="1" t="n">
        <v>2</v>
      </c>
      <c r="B5183" s="75" t="n">
        <v>46235</v>
      </c>
      <c r="C5183" s="1" t="n">
        <v>100</v>
      </c>
      <c r="D5183" s="1" t="s">
        <v>2510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2497</v>
      </c>
      <c r="N5183" s="1" t="n">
        <v>3</v>
      </c>
      <c r="O5183" s="1" t="n">
        <v>68.74</v>
      </c>
      <c r="P5183" s="1" t="s">
        <v>2455</v>
      </c>
    </row>
    <row r="5184" customFormat="false" ht="15" hidden="false" customHeight="true" outlineLevel="0" collapsed="false">
      <c r="A5184" s="1" t="n">
        <v>2</v>
      </c>
      <c r="B5184" s="75" t="n">
        <v>46235</v>
      </c>
      <c r="C5184" s="1" t="n">
        <v>100</v>
      </c>
      <c r="D5184" s="1" t="s">
        <v>2510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3790</v>
      </c>
      <c r="N5184" s="1" t="n">
        <v>3.446</v>
      </c>
      <c r="O5184" s="1" t="n">
        <v>110.56</v>
      </c>
      <c r="P5184" s="1" t="s">
        <v>2455</v>
      </c>
    </row>
    <row r="5185" customFormat="false" ht="15" hidden="false" customHeight="true" outlineLevel="0" collapsed="false">
      <c r="A5185" s="1" t="n">
        <v>2</v>
      </c>
      <c r="B5185" s="75" t="n">
        <v>46235</v>
      </c>
      <c r="C5185" s="1" t="n">
        <v>100</v>
      </c>
      <c r="D5185" s="1" t="s">
        <v>2510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2507</v>
      </c>
      <c r="N5185" s="1" t="n">
        <v>0.704</v>
      </c>
      <c r="O5185" s="1" t="n">
        <v>1.61</v>
      </c>
      <c r="P5185" s="1" t="s">
        <v>2455</v>
      </c>
    </row>
    <row r="5186" customFormat="false" ht="15" hidden="false" customHeight="true" outlineLevel="0" collapsed="false">
      <c r="A5186" s="1" t="n">
        <v>2</v>
      </c>
      <c r="B5186" s="75" t="n">
        <v>46235</v>
      </c>
      <c r="C5186" s="1" t="n">
        <v>100</v>
      </c>
      <c r="D5186" s="1" t="s">
        <v>2510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3791</v>
      </c>
      <c r="N5186" s="1" t="n">
        <v>2.712</v>
      </c>
      <c r="O5186" s="1" t="n">
        <v>10.34</v>
      </c>
      <c r="P5186" s="1" t="s">
        <v>2455</v>
      </c>
    </row>
    <row r="5187" customFormat="false" ht="15" hidden="false" customHeight="true" outlineLevel="0" collapsed="false">
      <c r="A5187" s="1" t="n">
        <v>2</v>
      </c>
      <c r="B5187" s="75" t="n">
        <v>46235</v>
      </c>
      <c r="C5187" s="1" t="n">
        <v>100</v>
      </c>
      <c r="D5187" s="1" t="s">
        <v>2510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2509</v>
      </c>
      <c r="N5187" s="1" t="n">
        <v>0.11</v>
      </c>
      <c r="O5187" s="1" t="n">
        <v>0</v>
      </c>
      <c r="P5187" s="1" t="s">
        <v>2455</v>
      </c>
    </row>
    <row r="5188" customFormat="false" ht="15" hidden="false" customHeight="true" outlineLevel="0" collapsed="false">
      <c r="A5188" s="1" t="n">
        <v>2</v>
      </c>
      <c r="B5188" s="75" t="n">
        <v>46237</v>
      </c>
      <c r="C5188" s="1" t="n">
        <v>6</v>
      </c>
      <c r="D5188" s="1" t="s">
        <v>2564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2545</v>
      </c>
      <c r="N5188" s="1" t="n">
        <v>20</v>
      </c>
      <c r="O5188" s="1" t="n">
        <v>280</v>
      </c>
      <c r="P5188" s="1" t="s">
        <v>2455</v>
      </c>
    </row>
    <row r="5189" customFormat="false" ht="15" hidden="false" customHeight="true" outlineLevel="0" collapsed="false">
      <c r="A5189" s="1" t="n">
        <v>2</v>
      </c>
      <c r="B5189" s="75" t="n">
        <v>46237</v>
      </c>
      <c r="C5189" s="1" t="n">
        <v>6</v>
      </c>
      <c r="D5189" s="1" t="s">
        <v>2564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2545</v>
      </c>
      <c r="N5189" s="1" t="n">
        <v>15</v>
      </c>
      <c r="O5189" s="1" t="n">
        <v>210</v>
      </c>
      <c r="P5189" s="1" t="s">
        <v>2455</v>
      </c>
    </row>
    <row r="5190" customFormat="false" ht="15" hidden="false" customHeight="true" outlineLevel="0" collapsed="false">
      <c r="A5190" s="1" t="n">
        <v>2</v>
      </c>
      <c r="B5190" s="75" t="n">
        <v>46237</v>
      </c>
      <c r="C5190" s="1" t="n">
        <v>11</v>
      </c>
      <c r="D5190" s="1" t="s">
        <v>2482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2636</v>
      </c>
      <c r="N5190" s="1" t="n">
        <v>40</v>
      </c>
      <c r="O5190" s="1" t="n">
        <v>483.84</v>
      </c>
      <c r="P5190" s="1" t="s">
        <v>2455</v>
      </c>
    </row>
    <row r="5191" customFormat="false" ht="15" hidden="false" customHeight="true" outlineLevel="0" collapsed="false">
      <c r="A5191" s="1" t="n">
        <v>2</v>
      </c>
      <c r="B5191" s="75" t="n">
        <v>46237</v>
      </c>
      <c r="C5191" s="1" t="n">
        <v>11</v>
      </c>
      <c r="D5191" s="1" t="s">
        <v>2482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4674</v>
      </c>
      <c r="N5191" s="1" t="n">
        <v>40</v>
      </c>
      <c r="O5191" s="1" t="n">
        <v>536</v>
      </c>
      <c r="P5191" s="1" t="s">
        <v>2455</v>
      </c>
    </row>
    <row r="5192" customFormat="false" ht="15" hidden="false" customHeight="true" outlineLevel="0" collapsed="false">
      <c r="A5192" s="1" t="n">
        <v>2</v>
      </c>
      <c r="B5192" s="75" t="n">
        <v>46237</v>
      </c>
      <c r="C5192" s="1" t="n">
        <v>11</v>
      </c>
      <c r="D5192" s="1" t="s">
        <v>2482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2779</v>
      </c>
      <c r="N5192" s="1" t="n">
        <v>50</v>
      </c>
      <c r="O5192" s="1" t="n">
        <v>292.5</v>
      </c>
      <c r="P5192" s="1" t="s">
        <v>2455</v>
      </c>
    </row>
    <row r="5193" customFormat="false" ht="15" hidden="false" customHeight="true" outlineLevel="0" collapsed="false">
      <c r="A5193" s="1" t="n">
        <v>2</v>
      </c>
      <c r="B5193" s="75" t="n">
        <v>46237</v>
      </c>
      <c r="C5193" s="1" t="n">
        <v>11</v>
      </c>
      <c r="D5193" s="1" t="s">
        <v>2482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2779</v>
      </c>
      <c r="N5193" s="1" t="n">
        <v>40</v>
      </c>
      <c r="O5193" s="1" t="n">
        <v>564</v>
      </c>
      <c r="P5193" s="1" t="s">
        <v>2455</v>
      </c>
    </row>
    <row r="5194" customFormat="false" ht="15" hidden="false" customHeight="true" outlineLevel="0" collapsed="false">
      <c r="A5194" s="1" t="n">
        <v>2</v>
      </c>
      <c r="B5194" s="75" t="n">
        <v>46237</v>
      </c>
      <c r="C5194" s="1" t="n">
        <v>11</v>
      </c>
      <c r="D5194" s="1" t="s">
        <v>2482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3331</v>
      </c>
      <c r="N5194" s="1" t="n">
        <v>50</v>
      </c>
      <c r="O5194" s="1" t="n">
        <v>287.5</v>
      </c>
      <c r="P5194" s="1" t="s">
        <v>2455</v>
      </c>
    </row>
    <row r="5195" customFormat="false" ht="15" hidden="false" customHeight="true" outlineLevel="0" collapsed="false">
      <c r="A5195" s="1" t="n">
        <v>2</v>
      </c>
      <c r="B5195" s="75" t="n">
        <v>46237</v>
      </c>
      <c r="C5195" s="1" t="n">
        <v>11</v>
      </c>
      <c r="D5195" s="1" t="s">
        <v>2482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4675</v>
      </c>
      <c r="N5195" s="1" t="n">
        <v>50</v>
      </c>
      <c r="O5195" s="1" t="n">
        <v>680</v>
      </c>
      <c r="P5195" s="1" t="s">
        <v>2455</v>
      </c>
    </row>
    <row r="5196" customFormat="false" ht="15" hidden="false" customHeight="true" outlineLevel="0" collapsed="false">
      <c r="A5196" s="1" t="n">
        <v>2</v>
      </c>
      <c r="B5196" s="75" t="n">
        <v>46237</v>
      </c>
      <c r="C5196" s="1" t="n">
        <v>11</v>
      </c>
      <c r="D5196" s="1" t="s">
        <v>2482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4676</v>
      </c>
      <c r="N5196" s="1" t="n">
        <v>120</v>
      </c>
      <c r="O5196" s="1" t="n">
        <v>229.2</v>
      </c>
      <c r="P5196" s="1" t="s">
        <v>2455</v>
      </c>
    </row>
    <row r="5197" customFormat="false" ht="15" hidden="false" customHeight="true" outlineLevel="0" collapsed="false">
      <c r="A5197" s="1" t="n">
        <v>2</v>
      </c>
      <c r="B5197" s="75" t="n">
        <v>46237</v>
      </c>
      <c r="C5197" s="1" t="n">
        <v>11</v>
      </c>
      <c r="D5197" s="1" t="s">
        <v>2482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3290</v>
      </c>
      <c r="N5197" s="1" t="n">
        <v>12</v>
      </c>
      <c r="O5197" s="1" t="n">
        <v>53.88</v>
      </c>
      <c r="P5197" s="1" t="s">
        <v>2455</v>
      </c>
    </row>
    <row r="5198" customFormat="false" ht="15" hidden="false" customHeight="true" outlineLevel="0" collapsed="false">
      <c r="A5198" s="1" t="n">
        <v>2</v>
      </c>
      <c r="B5198" s="75" t="n">
        <v>46237</v>
      </c>
      <c r="C5198" s="1" t="n">
        <v>11</v>
      </c>
      <c r="D5198" s="1" t="s">
        <v>2482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3474</v>
      </c>
      <c r="N5198" s="1" t="n">
        <v>60</v>
      </c>
      <c r="O5198" s="1" t="n">
        <v>589.8</v>
      </c>
      <c r="P5198" s="1" t="s">
        <v>2455</v>
      </c>
    </row>
    <row r="5199" customFormat="false" ht="15" hidden="false" customHeight="true" outlineLevel="0" collapsed="false">
      <c r="A5199" s="1" t="n">
        <v>2</v>
      </c>
      <c r="B5199" s="75" t="n">
        <v>46237</v>
      </c>
      <c r="C5199" s="1" t="n">
        <v>11</v>
      </c>
      <c r="D5199" s="1" t="s">
        <v>2482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3475</v>
      </c>
      <c r="N5199" s="1" t="n">
        <v>60</v>
      </c>
      <c r="O5199" s="1" t="n">
        <v>589.8</v>
      </c>
      <c r="P5199" s="1" t="s">
        <v>2455</v>
      </c>
    </row>
    <row r="5200" customFormat="false" ht="15" hidden="false" customHeight="true" outlineLevel="0" collapsed="false">
      <c r="A5200" s="1" t="n">
        <v>2</v>
      </c>
      <c r="B5200" s="75" t="n">
        <v>46237</v>
      </c>
      <c r="C5200" s="1" t="n">
        <v>11</v>
      </c>
      <c r="D5200" s="1" t="s">
        <v>2482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2645</v>
      </c>
      <c r="N5200" s="1" t="n">
        <v>80</v>
      </c>
      <c r="O5200" s="1" t="n">
        <v>297.6</v>
      </c>
      <c r="P5200" s="1" t="s">
        <v>2455</v>
      </c>
    </row>
    <row r="5201" customFormat="false" ht="15" hidden="false" customHeight="true" outlineLevel="0" collapsed="false">
      <c r="A5201" s="1" t="n">
        <v>2</v>
      </c>
      <c r="B5201" s="75" t="n">
        <v>46237</v>
      </c>
      <c r="C5201" s="1" t="n">
        <v>11</v>
      </c>
      <c r="D5201" s="1" t="s">
        <v>2482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2784</v>
      </c>
      <c r="N5201" s="1" t="n">
        <v>60</v>
      </c>
      <c r="O5201" s="1" t="n">
        <v>54</v>
      </c>
      <c r="P5201" s="1" t="s">
        <v>2455</v>
      </c>
    </row>
    <row r="5202" customFormat="false" ht="15" hidden="false" customHeight="true" outlineLevel="0" collapsed="false">
      <c r="A5202" s="1" t="n">
        <v>2</v>
      </c>
      <c r="B5202" s="75" t="n">
        <v>46237</v>
      </c>
      <c r="C5202" s="1" t="n">
        <v>11</v>
      </c>
      <c r="D5202" s="1" t="s">
        <v>2482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4677</v>
      </c>
      <c r="N5202" s="1" t="n">
        <v>30</v>
      </c>
      <c r="O5202" s="1" t="n">
        <v>32.1</v>
      </c>
      <c r="P5202" s="1" t="s">
        <v>2455</v>
      </c>
    </row>
    <row r="5203" customFormat="false" ht="15" hidden="false" customHeight="true" outlineLevel="0" collapsed="false">
      <c r="A5203" s="1" t="n">
        <v>2</v>
      </c>
      <c r="B5203" s="75" t="n">
        <v>46237</v>
      </c>
      <c r="C5203" s="1" t="n">
        <v>11</v>
      </c>
      <c r="D5203" s="1" t="s">
        <v>2482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2460</v>
      </c>
      <c r="N5203" s="1" t="n">
        <v>75.3</v>
      </c>
      <c r="O5203" s="1" t="n">
        <v>1882.5</v>
      </c>
      <c r="P5203" s="1" t="s">
        <v>2455</v>
      </c>
    </row>
    <row r="5204" customFormat="false" ht="15" hidden="false" customHeight="true" outlineLevel="0" collapsed="false">
      <c r="A5204" s="1" t="n">
        <v>2</v>
      </c>
      <c r="B5204" s="75" t="n">
        <v>46237</v>
      </c>
      <c r="C5204" s="1" t="n">
        <v>11</v>
      </c>
      <c r="D5204" s="1" t="s">
        <v>2482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2461</v>
      </c>
      <c r="N5204" s="1" t="n">
        <v>55.8</v>
      </c>
      <c r="O5204" s="1" t="n">
        <v>1395</v>
      </c>
      <c r="P5204" s="1" t="s">
        <v>2455</v>
      </c>
    </row>
    <row r="5205" customFormat="false" ht="15" hidden="false" customHeight="true" outlineLevel="0" collapsed="false">
      <c r="A5205" s="1" t="n">
        <v>2</v>
      </c>
      <c r="B5205" s="75" t="n">
        <v>46237</v>
      </c>
      <c r="C5205" s="1" t="n">
        <v>11</v>
      </c>
      <c r="D5205" s="1" t="s">
        <v>2482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2612</v>
      </c>
      <c r="N5205" s="1" t="n">
        <v>16</v>
      </c>
      <c r="O5205" s="1" t="n">
        <v>114.26</v>
      </c>
      <c r="P5205" s="1" t="s">
        <v>2455</v>
      </c>
    </row>
    <row r="5206" customFormat="false" ht="15" hidden="false" customHeight="true" outlineLevel="0" collapsed="false">
      <c r="A5206" s="1" t="n">
        <v>2</v>
      </c>
      <c r="B5206" s="75" t="n">
        <v>46237</v>
      </c>
      <c r="C5206" s="1" t="n">
        <v>11</v>
      </c>
      <c r="D5206" s="1" t="s">
        <v>2482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2613</v>
      </c>
      <c r="N5206" s="1" t="n">
        <v>6</v>
      </c>
      <c r="O5206" s="1" t="n">
        <v>46.16</v>
      </c>
      <c r="P5206" s="1" t="s">
        <v>2455</v>
      </c>
    </row>
    <row r="5207" customFormat="false" ht="15" hidden="false" customHeight="true" outlineLevel="0" collapsed="false">
      <c r="A5207" s="1" t="n">
        <v>2</v>
      </c>
      <c r="B5207" s="75" t="n">
        <v>46237</v>
      </c>
      <c r="C5207" s="1" t="n">
        <v>11</v>
      </c>
      <c r="D5207" s="1" t="s">
        <v>2482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3593</v>
      </c>
      <c r="N5207" s="1" t="n">
        <v>6</v>
      </c>
      <c r="O5207" s="1" t="n">
        <v>46.61</v>
      </c>
      <c r="P5207" s="1" t="s">
        <v>2455</v>
      </c>
    </row>
    <row r="5208" customFormat="false" ht="15" hidden="false" customHeight="true" outlineLevel="0" collapsed="false">
      <c r="A5208" s="1" t="n">
        <v>2</v>
      </c>
      <c r="B5208" s="75" t="n">
        <v>46237</v>
      </c>
      <c r="C5208" s="1" t="n">
        <v>11</v>
      </c>
      <c r="D5208" s="1" t="s">
        <v>2482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2615</v>
      </c>
      <c r="N5208" s="1" t="n">
        <v>64</v>
      </c>
      <c r="O5208" s="1" t="n">
        <v>516.52</v>
      </c>
      <c r="P5208" s="1" t="s">
        <v>2455</v>
      </c>
    </row>
    <row r="5209" customFormat="false" ht="15" hidden="false" customHeight="true" outlineLevel="0" collapsed="false">
      <c r="A5209" s="1" t="n">
        <v>2</v>
      </c>
      <c r="B5209" s="75" t="n">
        <v>46237</v>
      </c>
      <c r="C5209" s="1" t="n">
        <v>11</v>
      </c>
      <c r="D5209" s="1" t="s">
        <v>2482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3596</v>
      </c>
      <c r="N5209" s="1" t="n">
        <v>64</v>
      </c>
      <c r="O5209" s="1" t="n">
        <v>287.17</v>
      </c>
      <c r="P5209" s="1" t="s">
        <v>2455</v>
      </c>
    </row>
    <row r="5210" customFormat="false" ht="15" hidden="false" customHeight="true" outlineLevel="0" collapsed="false">
      <c r="A5210" s="1" t="n">
        <v>2</v>
      </c>
      <c r="B5210" s="75" t="n">
        <v>46237</v>
      </c>
      <c r="C5210" s="1" t="n">
        <v>11</v>
      </c>
      <c r="D5210" s="1" t="s">
        <v>2482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3597</v>
      </c>
      <c r="N5210" s="1" t="n">
        <v>36</v>
      </c>
      <c r="O5210" s="1" t="n">
        <v>231.7</v>
      </c>
      <c r="P5210" s="1" t="s">
        <v>2455</v>
      </c>
    </row>
    <row r="5211" customFormat="false" ht="15" hidden="false" customHeight="true" outlineLevel="0" collapsed="false">
      <c r="A5211" s="1" t="n">
        <v>2</v>
      </c>
      <c r="B5211" s="75" t="n">
        <v>46237</v>
      </c>
      <c r="C5211" s="1" t="n">
        <v>11</v>
      </c>
      <c r="D5211" s="1" t="s">
        <v>2482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2649</v>
      </c>
      <c r="N5211" s="1" t="n">
        <v>20</v>
      </c>
      <c r="O5211" s="1" t="n">
        <v>139.8</v>
      </c>
      <c r="P5211" s="1" t="s">
        <v>2455</v>
      </c>
    </row>
    <row r="5212" customFormat="false" ht="15" hidden="false" customHeight="true" outlineLevel="0" collapsed="false">
      <c r="A5212" s="1" t="n">
        <v>2</v>
      </c>
      <c r="B5212" s="75" t="n">
        <v>46237</v>
      </c>
      <c r="C5212" s="1" t="n">
        <v>11</v>
      </c>
      <c r="D5212" s="1" t="s">
        <v>2482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3407</v>
      </c>
      <c r="N5212" s="1" t="n">
        <v>30</v>
      </c>
      <c r="O5212" s="1" t="n">
        <v>299.7</v>
      </c>
      <c r="P5212" s="1" t="s">
        <v>2455</v>
      </c>
    </row>
    <row r="5213" customFormat="false" ht="15" hidden="false" customHeight="true" outlineLevel="0" collapsed="false">
      <c r="A5213" s="1" t="n">
        <v>2</v>
      </c>
      <c r="B5213" s="75" t="n">
        <v>46237</v>
      </c>
      <c r="C5213" s="1" t="n">
        <v>11</v>
      </c>
      <c r="D5213" s="1" t="s">
        <v>2482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2476</v>
      </c>
      <c r="N5213" s="1" t="n">
        <v>20</v>
      </c>
      <c r="O5213" s="1" t="n">
        <v>30</v>
      </c>
      <c r="P5213" s="1" t="s">
        <v>2455</v>
      </c>
    </row>
    <row r="5214" customFormat="false" ht="15" hidden="false" customHeight="true" outlineLevel="0" collapsed="false">
      <c r="A5214" s="1" t="n">
        <v>2</v>
      </c>
      <c r="B5214" s="75" t="n">
        <v>46237</v>
      </c>
      <c r="C5214" s="1" t="n">
        <v>11</v>
      </c>
      <c r="D5214" s="1" t="s">
        <v>2482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2478</v>
      </c>
      <c r="N5214" s="1" t="n">
        <v>50</v>
      </c>
      <c r="O5214" s="1" t="n">
        <v>90</v>
      </c>
      <c r="P5214" s="1" t="s">
        <v>2455</v>
      </c>
    </row>
    <row r="5215" customFormat="false" ht="15" hidden="false" customHeight="true" outlineLevel="0" collapsed="false">
      <c r="A5215" s="1" t="n">
        <v>2</v>
      </c>
      <c r="B5215" s="75" t="n">
        <v>46237</v>
      </c>
      <c r="C5215" s="1" t="n">
        <v>22</v>
      </c>
      <c r="D5215" s="1" t="s">
        <v>2490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2491</v>
      </c>
      <c r="N5215" s="1" t="n">
        <v>2.098</v>
      </c>
      <c r="O5215" s="1" t="n">
        <v>44.59</v>
      </c>
      <c r="P5215" s="1" t="s">
        <v>2455</v>
      </c>
    </row>
    <row r="5216" customFormat="false" ht="15" hidden="false" customHeight="true" outlineLevel="0" collapsed="false">
      <c r="A5216" s="1" t="n">
        <v>2</v>
      </c>
      <c r="B5216" s="75" t="n">
        <v>46237</v>
      </c>
      <c r="C5216" s="1" t="n">
        <v>22</v>
      </c>
      <c r="D5216" s="1" t="s">
        <v>2490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2491</v>
      </c>
      <c r="N5216" s="1" t="n">
        <v>2.202</v>
      </c>
      <c r="O5216" s="1" t="n">
        <v>37.55</v>
      </c>
      <c r="P5216" s="1" t="s">
        <v>2455</v>
      </c>
    </row>
    <row r="5217" customFormat="false" ht="15" hidden="false" customHeight="true" outlineLevel="0" collapsed="false">
      <c r="A5217" s="1" t="n">
        <v>2</v>
      </c>
      <c r="B5217" s="75" t="n">
        <v>46237</v>
      </c>
      <c r="C5217" s="1" t="n">
        <v>22</v>
      </c>
      <c r="D5217" s="1" t="s">
        <v>2490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2492</v>
      </c>
      <c r="N5217" s="1" t="n">
        <v>8.675</v>
      </c>
      <c r="O5217" s="1" t="n">
        <v>199.74</v>
      </c>
      <c r="P5217" s="1" t="s">
        <v>2455</v>
      </c>
    </row>
    <row r="5218" customFormat="false" ht="15" hidden="false" customHeight="true" outlineLevel="0" collapsed="false">
      <c r="A5218" s="1" t="n">
        <v>2</v>
      </c>
      <c r="B5218" s="75" t="n">
        <v>46237</v>
      </c>
      <c r="C5218" s="1" t="n">
        <v>22</v>
      </c>
      <c r="D5218" s="1" t="s">
        <v>2490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2493</v>
      </c>
      <c r="N5218" s="1" t="n">
        <v>20.43</v>
      </c>
      <c r="O5218" s="1" t="n">
        <v>542.8</v>
      </c>
      <c r="P5218" s="1" t="s">
        <v>2455</v>
      </c>
    </row>
    <row r="5219" customFormat="false" ht="15" hidden="false" customHeight="true" outlineLevel="0" collapsed="false">
      <c r="A5219" s="1" t="n">
        <v>2</v>
      </c>
      <c r="B5219" s="75" t="n">
        <v>46237</v>
      </c>
      <c r="C5219" s="1" t="n">
        <v>22</v>
      </c>
      <c r="D5219" s="1" t="s">
        <v>2490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2494</v>
      </c>
      <c r="N5219" s="1" t="n">
        <v>15.23</v>
      </c>
      <c r="O5219" s="1" t="n">
        <v>431.63</v>
      </c>
      <c r="P5219" s="1" t="s">
        <v>2455</v>
      </c>
    </row>
    <row r="5220" customFormat="false" ht="15" hidden="false" customHeight="true" outlineLevel="0" collapsed="false">
      <c r="A5220" s="1" t="n">
        <v>2</v>
      </c>
      <c r="B5220" s="75" t="n">
        <v>46237</v>
      </c>
      <c r="C5220" s="1" t="n">
        <v>22</v>
      </c>
      <c r="D5220" s="1" t="s">
        <v>2490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2495</v>
      </c>
      <c r="N5220" s="1" t="n">
        <v>10.49</v>
      </c>
      <c r="O5220" s="1" t="n">
        <v>208.7</v>
      </c>
      <c r="P5220" s="1" t="s">
        <v>2455</v>
      </c>
    </row>
    <row r="5221" customFormat="false" ht="15" hidden="false" customHeight="true" outlineLevel="0" collapsed="false">
      <c r="A5221" s="1" t="n">
        <v>2</v>
      </c>
      <c r="B5221" s="75" t="n">
        <v>46237</v>
      </c>
      <c r="C5221" s="1" t="n">
        <v>22</v>
      </c>
      <c r="D5221" s="1" t="s">
        <v>2490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2495</v>
      </c>
      <c r="N5221" s="1" t="n">
        <v>1.01</v>
      </c>
      <c r="O5221" s="1" t="n">
        <v>25.05</v>
      </c>
      <c r="P5221" s="1" t="s">
        <v>2455</v>
      </c>
    </row>
    <row r="5222" customFormat="false" ht="15" hidden="false" customHeight="true" outlineLevel="0" collapsed="false">
      <c r="A5222" s="1" t="n">
        <v>2</v>
      </c>
      <c r="B5222" s="75" t="n">
        <v>46237</v>
      </c>
      <c r="C5222" s="1" t="n">
        <v>22</v>
      </c>
      <c r="D5222" s="1" t="s">
        <v>2490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2593</v>
      </c>
      <c r="N5222" s="1" t="n">
        <v>0.81</v>
      </c>
      <c r="O5222" s="1" t="n">
        <v>21.52</v>
      </c>
      <c r="P5222" s="1" t="s">
        <v>2455</v>
      </c>
    </row>
    <row r="5223" customFormat="false" ht="15" hidden="false" customHeight="true" outlineLevel="0" collapsed="false">
      <c r="A5223" s="1" t="n">
        <v>2</v>
      </c>
      <c r="B5223" s="75" t="n">
        <v>46237</v>
      </c>
      <c r="C5223" s="1" t="n">
        <v>22</v>
      </c>
      <c r="D5223" s="1" t="s">
        <v>2490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2496</v>
      </c>
      <c r="N5223" s="1" t="n">
        <v>2.064</v>
      </c>
      <c r="O5223" s="1" t="n">
        <v>49.87</v>
      </c>
      <c r="P5223" s="1" t="s">
        <v>2455</v>
      </c>
    </row>
    <row r="5224" customFormat="false" ht="15" hidden="false" customHeight="true" outlineLevel="0" collapsed="false">
      <c r="A5224" s="1" t="n">
        <v>2</v>
      </c>
      <c r="B5224" s="75" t="n">
        <v>46237</v>
      </c>
      <c r="C5224" s="1" t="n">
        <v>22</v>
      </c>
      <c r="D5224" s="1" t="s">
        <v>2490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2497</v>
      </c>
      <c r="N5224" s="1" t="n">
        <v>3.94</v>
      </c>
      <c r="O5224" s="1" t="n">
        <v>83.99</v>
      </c>
      <c r="P5224" s="1" t="s">
        <v>2455</v>
      </c>
    </row>
    <row r="5225" customFormat="false" ht="15" hidden="false" customHeight="true" outlineLevel="0" collapsed="false">
      <c r="A5225" s="1" t="n">
        <v>2</v>
      </c>
      <c r="B5225" s="75" t="n">
        <v>46237</v>
      </c>
      <c r="C5225" s="1" t="n">
        <v>22</v>
      </c>
      <c r="D5225" s="1" t="s">
        <v>2490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2497</v>
      </c>
      <c r="N5225" s="1" t="n">
        <v>1.093</v>
      </c>
      <c r="O5225" s="1" t="n">
        <v>29.04</v>
      </c>
      <c r="P5225" s="1" t="s">
        <v>2455</v>
      </c>
    </row>
    <row r="5226" customFormat="false" ht="15" hidden="false" customHeight="true" outlineLevel="0" collapsed="false">
      <c r="A5226" s="1" t="n">
        <v>2</v>
      </c>
      <c r="B5226" s="75" t="n">
        <v>46237</v>
      </c>
      <c r="C5226" s="1" t="n">
        <v>22</v>
      </c>
      <c r="D5226" s="1" t="s">
        <v>2490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2498</v>
      </c>
      <c r="N5226" s="1" t="n">
        <v>10.885</v>
      </c>
      <c r="O5226" s="1" t="n">
        <v>301.67</v>
      </c>
      <c r="P5226" s="1" t="s">
        <v>2455</v>
      </c>
    </row>
    <row r="5227" customFormat="false" ht="15" hidden="false" customHeight="true" outlineLevel="0" collapsed="false">
      <c r="A5227" s="1" t="n">
        <v>2</v>
      </c>
      <c r="B5227" s="75" t="n">
        <v>46237</v>
      </c>
      <c r="C5227" s="1" t="n">
        <v>22</v>
      </c>
      <c r="D5227" s="1" t="s">
        <v>2490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2499</v>
      </c>
      <c r="N5227" s="1" t="n">
        <v>8.37</v>
      </c>
      <c r="O5227" s="1" t="n">
        <v>261.72</v>
      </c>
      <c r="P5227" s="1" t="s">
        <v>2455</v>
      </c>
    </row>
    <row r="5228" customFormat="false" ht="15" hidden="false" customHeight="true" outlineLevel="0" collapsed="false">
      <c r="A5228" s="1" t="n">
        <v>2</v>
      </c>
      <c r="B5228" s="75" t="n">
        <v>46237</v>
      </c>
      <c r="C5228" s="1" t="n">
        <v>22</v>
      </c>
      <c r="D5228" s="1" t="s">
        <v>2490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2500</v>
      </c>
      <c r="N5228" s="1" t="n">
        <v>5.05</v>
      </c>
      <c r="O5228" s="1" t="n">
        <v>179.44</v>
      </c>
      <c r="P5228" s="1" t="s">
        <v>2455</v>
      </c>
    </row>
    <row r="5229" customFormat="false" ht="15" hidden="false" customHeight="true" outlineLevel="0" collapsed="false">
      <c r="A5229" s="1" t="n">
        <v>2</v>
      </c>
      <c r="B5229" s="75" t="n">
        <v>46237</v>
      </c>
      <c r="C5229" s="1" t="n">
        <v>22</v>
      </c>
      <c r="D5229" s="1" t="s">
        <v>2490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2501</v>
      </c>
      <c r="N5229" s="1" t="n">
        <v>9.02</v>
      </c>
      <c r="O5229" s="1" t="n">
        <v>339.74</v>
      </c>
      <c r="P5229" s="1" t="s">
        <v>2455</v>
      </c>
    </row>
    <row r="5230" customFormat="false" ht="15" hidden="false" customHeight="true" outlineLevel="0" collapsed="false">
      <c r="A5230" s="1" t="n">
        <v>2</v>
      </c>
      <c r="B5230" s="75" t="n">
        <v>46237</v>
      </c>
      <c r="C5230" s="1" t="n">
        <v>22</v>
      </c>
      <c r="D5230" s="1" t="s">
        <v>2490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2502</v>
      </c>
      <c r="N5230" s="1" t="n">
        <v>3.69</v>
      </c>
      <c r="O5230" s="1" t="n">
        <v>141.61</v>
      </c>
      <c r="P5230" s="1" t="s">
        <v>2455</v>
      </c>
    </row>
    <row r="5231" customFormat="false" ht="15" hidden="false" customHeight="true" outlineLevel="0" collapsed="false">
      <c r="A5231" s="1" t="n">
        <v>2</v>
      </c>
      <c r="B5231" s="75" t="n">
        <v>46237</v>
      </c>
      <c r="C5231" s="1" t="n">
        <v>22</v>
      </c>
      <c r="D5231" s="1" t="s">
        <v>2490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2503</v>
      </c>
      <c r="N5231" s="1" t="n">
        <v>1.588</v>
      </c>
      <c r="O5231" s="1" t="n">
        <v>54.17</v>
      </c>
      <c r="P5231" s="1" t="s">
        <v>2455</v>
      </c>
    </row>
    <row r="5232" customFormat="false" ht="15" hidden="false" customHeight="true" outlineLevel="0" collapsed="false">
      <c r="A5232" s="1" t="n">
        <v>2</v>
      </c>
      <c r="B5232" s="75" t="n">
        <v>46237</v>
      </c>
      <c r="C5232" s="1" t="n">
        <v>22</v>
      </c>
      <c r="D5232" s="1" t="s">
        <v>2490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2505</v>
      </c>
      <c r="N5232" s="1" t="n">
        <v>1.458</v>
      </c>
      <c r="O5232" s="1" t="n">
        <v>72.53</v>
      </c>
      <c r="P5232" s="1" t="s">
        <v>2455</v>
      </c>
    </row>
    <row r="5233" customFormat="false" ht="15" hidden="false" customHeight="true" outlineLevel="0" collapsed="false">
      <c r="A5233" s="1" t="n">
        <v>2</v>
      </c>
      <c r="B5233" s="75" t="n">
        <v>46237</v>
      </c>
      <c r="C5233" s="1" t="n">
        <v>22</v>
      </c>
      <c r="D5233" s="1" t="s">
        <v>2490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2673</v>
      </c>
      <c r="N5233" s="1" t="n">
        <v>1.134</v>
      </c>
      <c r="O5233" s="1" t="n">
        <v>24.17</v>
      </c>
      <c r="P5233" s="1" t="s">
        <v>2455</v>
      </c>
    </row>
    <row r="5234" customFormat="false" ht="15" hidden="false" customHeight="true" outlineLevel="0" collapsed="false">
      <c r="A5234" s="1" t="n">
        <v>2</v>
      </c>
      <c r="B5234" s="75" t="n">
        <v>46237</v>
      </c>
      <c r="C5234" s="1" t="n">
        <v>22</v>
      </c>
      <c r="D5234" s="1" t="s">
        <v>2490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2594</v>
      </c>
      <c r="N5234" s="1" t="n">
        <v>3.014</v>
      </c>
      <c r="O5234" s="1" t="n">
        <v>85.42</v>
      </c>
      <c r="P5234" s="1" t="s">
        <v>2455</v>
      </c>
    </row>
    <row r="5235" customFormat="false" ht="15" hidden="false" customHeight="true" outlineLevel="0" collapsed="false">
      <c r="A5235" s="1" t="n">
        <v>2</v>
      </c>
      <c r="B5235" s="75" t="n">
        <v>46237</v>
      </c>
      <c r="C5235" s="1" t="n">
        <v>22</v>
      </c>
      <c r="D5235" s="1" t="s">
        <v>2490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2506</v>
      </c>
      <c r="N5235" s="1" t="n">
        <v>0.5</v>
      </c>
      <c r="O5235" s="1" t="n">
        <v>15.63</v>
      </c>
      <c r="P5235" s="1" t="s">
        <v>2455</v>
      </c>
    </row>
    <row r="5236" customFormat="false" ht="15" hidden="false" customHeight="true" outlineLevel="0" collapsed="false">
      <c r="A5236" s="1" t="n">
        <v>2</v>
      </c>
      <c r="B5236" s="75" t="n">
        <v>46237</v>
      </c>
      <c r="C5236" s="1" t="n">
        <v>22</v>
      </c>
      <c r="D5236" s="1" t="s">
        <v>2490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2507</v>
      </c>
      <c r="N5236" s="1" t="n">
        <v>1.798</v>
      </c>
      <c r="O5236" s="1" t="n">
        <v>3.82</v>
      </c>
      <c r="P5236" s="1" t="s">
        <v>2455</v>
      </c>
    </row>
    <row r="5237" customFormat="false" ht="15" hidden="false" customHeight="true" outlineLevel="0" collapsed="false">
      <c r="A5237" s="1" t="n">
        <v>2</v>
      </c>
      <c r="B5237" s="75" t="n">
        <v>46237</v>
      </c>
      <c r="C5237" s="1" t="n">
        <v>22</v>
      </c>
      <c r="D5237" s="1" t="s">
        <v>2490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3791</v>
      </c>
      <c r="N5237" s="1" t="n">
        <v>3.44</v>
      </c>
      <c r="O5237" s="1" t="n">
        <v>15.21</v>
      </c>
      <c r="P5237" s="1" t="s">
        <v>2455</v>
      </c>
    </row>
    <row r="5238" customFormat="false" ht="15" hidden="false" customHeight="true" outlineLevel="0" collapsed="false">
      <c r="A5238" s="1" t="n">
        <v>2</v>
      </c>
      <c r="B5238" s="75" t="n">
        <v>46237</v>
      </c>
      <c r="C5238" s="1" t="n">
        <v>22</v>
      </c>
      <c r="D5238" s="1" t="s">
        <v>2490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3791</v>
      </c>
      <c r="N5238" s="1" t="n">
        <v>9.804</v>
      </c>
      <c r="O5238" s="1" t="n">
        <v>34.77</v>
      </c>
      <c r="P5238" s="1" t="s">
        <v>2455</v>
      </c>
    </row>
    <row r="5239" customFormat="false" ht="15" hidden="false" customHeight="true" outlineLevel="0" collapsed="false">
      <c r="A5239" s="1" t="n">
        <v>2</v>
      </c>
      <c r="B5239" s="75" t="n">
        <v>46237</v>
      </c>
      <c r="C5239" s="1" t="n">
        <v>22</v>
      </c>
      <c r="D5239" s="1" t="s">
        <v>2490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2509</v>
      </c>
      <c r="N5239" s="1" t="n">
        <v>0.669</v>
      </c>
      <c r="O5239" s="1" t="n">
        <v>0.01</v>
      </c>
      <c r="P5239" s="1" t="s">
        <v>2455</v>
      </c>
    </row>
    <row r="5240" customFormat="false" ht="15" hidden="false" customHeight="true" outlineLevel="0" collapsed="false">
      <c r="A5240" s="1" t="n">
        <v>2</v>
      </c>
      <c r="B5240" s="75" t="n">
        <v>46237</v>
      </c>
      <c r="C5240" s="1" t="n">
        <v>22</v>
      </c>
      <c r="D5240" s="1" t="s">
        <v>2490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2674</v>
      </c>
      <c r="N5240" s="1" t="n">
        <v>2.638</v>
      </c>
      <c r="O5240" s="1" t="n">
        <v>73.11</v>
      </c>
      <c r="P5240" s="1" t="s">
        <v>2455</v>
      </c>
    </row>
    <row r="5241" customFormat="false" ht="15" hidden="false" customHeight="true" outlineLevel="0" collapsed="false">
      <c r="A5241" s="1" t="n">
        <v>2</v>
      </c>
      <c r="B5241" s="75" t="n">
        <v>46237</v>
      </c>
      <c r="C5241" s="1" t="n">
        <v>100</v>
      </c>
      <c r="D5241" s="1" t="s">
        <v>2510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2491</v>
      </c>
      <c r="N5241" s="1" t="n">
        <v>2.098</v>
      </c>
      <c r="O5241" s="1" t="n">
        <v>44.59</v>
      </c>
      <c r="P5241" s="1" t="s">
        <v>2455</v>
      </c>
    </row>
    <row r="5242" customFormat="false" ht="15" hidden="false" customHeight="true" outlineLevel="0" collapsed="false">
      <c r="A5242" s="1" t="n">
        <v>2</v>
      </c>
      <c r="B5242" s="75" t="n">
        <v>46237</v>
      </c>
      <c r="C5242" s="1" t="n">
        <v>100</v>
      </c>
      <c r="D5242" s="1" t="s">
        <v>2510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2492</v>
      </c>
      <c r="N5242" s="1" t="n">
        <v>8.675</v>
      </c>
      <c r="O5242" s="1" t="n">
        <v>199.74</v>
      </c>
      <c r="P5242" s="1" t="s">
        <v>2455</v>
      </c>
    </row>
    <row r="5243" customFormat="false" ht="15" hidden="false" customHeight="true" outlineLevel="0" collapsed="false">
      <c r="A5243" s="1" t="n">
        <v>2</v>
      </c>
      <c r="B5243" s="75" t="n">
        <v>46237</v>
      </c>
      <c r="C5243" s="1" t="n">
        <v>100</v>
      </c>
      <c r="D5243" s="1" t="s">
        <v>2510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2493</v>
      </c>
      <c r="N5243" s="1" t="n">
        <v>20.43</v>
      </c>
      <c r="O5243" s="1" t="n">
        <v>542.8</v>
      </c>
      <c r="P5243" s="1" t="s">
        <v>2455</v>
      </c>
    </row>
    <row r="5244" customFormat="false" ht="15" hidden="false" customHeight="true" outlineLevel="0" collapsed="false">
      <c r="A5244" s="1" t="n">
        <v>2</v>
      </c>
      <c r="B5244" s="75" t="n">
        <v>46237</v>
      </c>
      <c r="C5244" s="1" t="n">
        <v>100</v>
      </c>
      <c r="D5244" s="1" t="s">
        <v>2510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2494</v>
      </c>
      <c r="N5244" s="1" t="n">
        <v>15.23</v>
      </c>
      <c r="O5244" s="1" t="n">
        <v>431.63</v>
      </c>
      <c r="P5244" s="1" t="s">
        <v>2455</v>
      </c>
    </row>
    <row r="5245" customFormat="false" ht="15" hidden="false" customHeight="true" outlineLevel="0" collapsed="false">
      <c r="A5245" s="1" t="n">
        <v>2</v>
      </c>
      <c r="B5245" s="75" t="n">
        <v>46237</v>
      </c>
      <c r="C5245" s="1" t="n">
        <v>100</v>
      </c>
      <c r="D5245" s="1" t="s">
        <v>2510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2495</v>
      </c>
      <c r="N5245" s="1" t="n">
        <v>1.01</v>
      </c>
      <c r="O5245" s="1" t="n">
        <v>25.05</v>
      </c>
      <c r="P5245" s="1" t="s">
        <v>2455</v>
      </c>
    </row>
    <row r="5246" customFormat="false" ht="15" hidden="false" customHeight="true" outlineLevel="0" collapsed="false">
      <c r="A5246" s="1" t="n">
        <v>2</v>
      </c>
      <c r="B5246" s="75" t="n">
        <v>46237</v>
      </c>
      <c r="C5246" s="1" t="n">
        <v>100</v>
      </c>
      <c r="D5246" s="1" t="s">
        <v>2510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2593</v>
      </c>
      <c r="N5246" s="1" t="n">
        <v>0.81</v>
      </c>
      <c r="O5246" s="1" t="n">
        <v>21.52</v>
      </c>
      <c r="P5246" s="1" t="s">
        <v>2455</v>
      </c>
    </row>
    <row r="5247" customFormat="false" ht="15" hidden="false" customHeight="true" outlineLevel="0" collapsed="false">
      <c r="A5247" s="1" t="n">
        <v>2</v>
      </c>
      <c r="B5247" s="75" t="n">
        <v>46237</v>
      </c>
      <c r="C5247" s="1" t="n">
        <v>100</v>
      </c>
      <c r="D5247" s="1" t="s">
        <v>2510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2497</v>
      </c>
      <c r="N5247" s="1" t="n">
        <v>1.093</v>
      </c>
      <c r="O5247" s="1" t="n">
        <v>29.04</v>
      </c>
      <c r="P5247" s="1" t="s">
        <v>2455</v>
      </c>
    </row>
    <row r="5248" customFormat="false" ht="15" hidden="false" customHeight="true" outlineLevel="0" collapsed="false">
      <c r="A5248" s="1" t="n">
        <v>2</v>
      </c>
      <c r="B5248" s="75" t="n">
        <v>46237</v>
      </c>
      <c r="C5248" s="1" t="n">
        <v>100</v>
      </c>
      <c r="D5248" s="1" t="s">
        <v>2510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2594</v>
      </c>
      <c r="N5248" s="1" t="n">
        <v>3.014</v>
      </c>
      <c r="O5248" s="1" t="n">
        <v>85.42</v>
      </c>
      <c r="P5248" s="1" t="s">
        <v>2455</v>
      </c>
    </row>
    <row r="5249" customFormat="false" ht="15" hidden="false" customHeight="true" outlineLevel="0" collapsed="false">
      <c r="A5249" s="1" t="n">
        <v>2</v>
      </c>
      <c r="B5249" s="75" t="n">
        <v>46237</v>
      </c>
      <c r="C5249" s="1" t="n">
        <v>100</v>
      </c>
      <c r="D5249" s="1" t="s">
        <v>2510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3791</v>
      </c>
      <c r="N5249" s="1" t="n">
        <v>3.44</v>
      </c>
      <c r="O5249" s="1" t="n">
        <v>15.21</v>
      </c>
      <c r="P5249" s="1" t="s">
        <v>2455</v>
      </c>
    </row>
    <row r="5250" customFormat="false" ht="15" hidden="false" customHeight="true" outlineLevel="0" collapsed="false">
      <c r="A5250" s="1" t="n">
        <v>2</v>
      </c>
      <c r="B5250" s="75" t="n">
        <v>46237</v>
      </c>
      <c r="C5250" s="1" t="n">
        <v>100</v>
      </c>
      <c r="D5250" s="1" t="s">
        <v>2510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2491</v>
      </c>
      <c r="N5250" s="1" t="n">
        <v>2.202</v>
      </c>
      <c r="O5250" s="1" t="n">
        <v>37.55</v>
      </c>
      <c r="P5250" s="1" t="s">
        <v>2455</v>
      </c>
    </row>
    <row r="5251" customFormat="false" ht="15" hidden="false" customHeight="true" outlineLevel="0" collapsed="false">
      <c r="A5251" s="1" t="n">
        <v>2</v>
      </c>
      <c r="B5251" s="75" t="n">
        <v>46237</v>
      </c>
      <c r="C5251" s="1" t="n">
        <v>100</v>
      </c>
      <c r="D5251" s="1" t="s">
        <v>2510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2495</v>
      </c>
      <c r="N5251" s="1" t="n">
        <v>10.49</v>
      </c>
      <c r="O5251" s="1" t="n">
        <v>208.7</v>
      </c>
      <c r="P5251" s="1" t="s">
        <v>2455</v>
      </c>
    </row>
    <row r="5252" customFormat="false" ht="15" hidden="false" customHeight="true" outlineLevel="0" collapsed="false">
      <c r="A5252" s="1" t="n">
        <v>2</v>
      </c>
      <c r="B5252" s="75" t="n">
        <v>46237</v>
      </c>
      <c r="C5252" s="1" t="n">
        <v>100</v>
      </c>
      <c r="D5252" s="1" t="s">
        <v>2510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2496</v>
      </c>
      <c r="N5252" s="1" t="n">
        <v>2.064</v>
      </c>
      <c r="O5252" s="1" t="n">
        <v>49.87</v>
      </c>
      <c r="P5252" s="1" t="s">
        <v>2455</v>
      </c>
    </row>
    <row r="5253" customFormat="false" ht="15" hidden="false" customHeight="true" outlineLevel="0" collapsed="false">
      <c r="A5253" s="1" t="n">
        <v>2</v>
      </c>
      <c r="B5253" s="75" t="n">
        <v>46237</v>
      </c>
      <c r="C5253" s="1" t="n">
        <v>100</v>
      </c>
      <c r="D5253" s="1" t="s">
        <v>2510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2497</v>
      </c>
      <c r="N5253" s="1" t="n">
        <v>3.94</v>
      </c>
      <c r="O5253" s="1" t="n">
        <v>83.99</v>
      </c>
      <c r="P5253" s="1" t="s">
        <v>2455</v>
      </c>
    </row>
    <row r="5254" customFormat="false" ht="15" hidden="false" customHeight="true" outlineLevel="0" collapsed="false">
      <c r="A5254" s="1" t="n">
        <v>2</v>
      </c>
      <c r="B5254" s="75" t="n">
        <v>46237</v>
      </c>
      <c r="C5254" s="1" t="n">
        <v>100</v>
      </c>
      <c r="D5254" s="1" t="s">
        <v>2510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2498</v>
      </c>
      <c r="N5254" s="1" t="n">
        <v>10.885</v>
      </c>
      <c r="O5254" s="1" t="n">
        <v>301.67</v>
      </c>
      <c r="P5254" s="1" t="s">
        <v>2455</v>
      </c>
    </row>
    <row r="5255" customFormat="false" ht="15" hidden="false" customHeight="true" outlineLevel="0" collapsed="false">
      <c r="A5255" s="1" t="n">
        <v>2</v>
      </c>
      <c r="B5255" s="75" t="n">
        <v>46237</v>
      </c>
      <c r="C5255" s="1" t="n">
        <v>100</v>
      </c>
      <c r="D5255" s="1" t="s">
        <v>2510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2499</v>
      </c>
      <c r="N5255" s="1" t="n">
        <v>8.37</v>
      </c>
      <c r="O5255" s="1" t="n">
        <v>261.72</v>
      </c>
      <c r="P5255" s="1" t="s">
        <v>2455</v>
      </c>
    </row>
    <row r="5256" customFormat="false" ht="15" hidden="false" customHeight="true" outlineLevel="0" collapsed="false">
      <c r="A5256" s="1" t="n">
        <v>2</v>
      </c>
      <c r="B5256" s="75" t="n">
        <v>46237</v>
      </c>
      <c r="C5256" s="1" t="n">
        <v>100</v>
      </c>
      <c r="D5256" s="1" t="s">
        <v>2510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2500</v>
      </c>
      <c r="N5256" s="1" t="n">
        <v>5.05</v>
      </c>
      <c r="O5256" s="1" t="n">
        <v>179.44</v>
      </c>
      <c r="P5256" s="1" t="s">
        <v>2455</v>
      </c>
    </row>
    <row r="5257" customFormat="false" ht="15" hidden="false" customHeight="true" outlineLevel="0" collapsed="false">
      <c r="A5257" s="1" t="n">
        <v>2</v>
      </c>
      <c r="B5257" s="75" t="n">
        <v>46237</v>
      </c>
      <c r="C5257" s="1" t="n">
        <v>100</v>
      </c>
      <c r="D5257" s="1" t="s">
        <v>2510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2501</v>
      </c>
      <c r="N5257" s="1" t="n">
        <v>9.02</v>
      </c>
      <c r="O5257" s="1" t="n">
        <v>339.74</v>
      </c>
      <c r="P5257" s="1" t="s">
        <v>2455</v>
      </c>
    </row>
    <row r="5258" customFormat="false" ht="15" hidden="false" customHeight="true" outlineLevel="0" collapsed="false">
      <c r="A5258" s="1" t="n">
        <v>2</v>
      </c>
      <c r="B5258" s="75" t="n">
        <v>46237</v>
      </c>
      <c r="C5258" s="1" t="n">
        <v>100</v>
      </c>
      <c r="D5258" s="1" t="s">
        <v>2510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2502</v>
      </c>
      <c r="N5258" s="1" t="n">
        <v>3.69</v>
      </c>
      <c r="O5258" s="1" t="n">
        <v>141.61</v>
      </c>
      <c r="P5258" s="1" t="s">
        <v>2455</v>
      </c>
    </row>
    <row r="5259" customFormat="false" ht="15" hidden="false" customHeight="true" outlineLevel="0" collapsed="false">
      <c r="A5259" s="1" t="n">
        <v>2</v>
      </c>
      <c r="B5259" s="75" t="n">
        <v>46237</v>
      </c>
      <c r="C5259" s="1" t="n">
        <v>100</v>
      </c>
      <c r="D5259" s="1" t="s">
        <v>2510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2503</v>
      </c>
      <c r="N5259" s="1" t="n">
        <v>1.588</v>
      </c>
      <c r="O5259" s="1" t="n">
        <v>54.17</v>
      </c>
      <c r="P5259" s="1" t="s">
        <v>2455</v>
      </c>
    </row>
    <row r="5260" customFormat="false" ht="15" hidden="false" customHeight="true" outlineLevel="0" collapsed="false">
      <c r="A5260" s="1" t="n">
        <v>2</v>
      </c>
      <c r="B5260" s="75" t="n">
        <v>46237</v>
      </c>
      <c r="C5260" s="1" t="n">
        <v>100</v>
      </c>
      <c r="D5260" s="1" t="s">
        <v>2510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2505</v>
      </c>
      <c r="N5260" s="1" t="n">
        <v>1.458</v>
      </c>
      <c r="O5260" s="1" t="n">
        <v>72.53</v>
      </c>
      <c r="P5260" s="1" t="s">
        <v>2455</v>
      </c>
    </row>
    <row r="5261" customFormat="false" ht="15" hidden="false" customHeight="true" outlineLevel="0" collapsed="false">
      <c r="A5261" s="1" t="n">
        <v>2</v>
      </c>
      <c r="B5261" s="75" t="n">
        <v>46237</v>
      </c>
      <c r="C5261" s="1" t="n">
        <v>100</v>
      </c>
      <c r="D5261" s="1" t="s">
        <v>2510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2673</v>
      </c>
      <c r="N5261" s="1" t="n">
        <v>1.134</v>
      </c>
      <c r="O5261" s="1" t="n">
        <v>24.17</v>
      </c>
      <c r="P5261" s="1" t="s">
        <v>2455</v>
      </c>
    </row>
    <row r="5262" customFormat="false" ht="15" hidden="false" customHeight="true" outlineLevel="0" collapsed="false">
      <c r="A5262" s="1" t="n">
        <v>2</v>
      </c>
      <c r="B5262" s="75" t="n">
        <v>46237</v>
      </c>
      <c r="C5262" s="1" t="n">
        <v>100</v>
      </c>
      <c r="D5262" s="1" t="s">
        <v>2510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2506</v>
      </c>
      <c r="N5262" s="1" t="n">
        <v>0.5</v>
      </c>
      <c r="O5262" s="1" t="n">
        <v>15.63</v>
      </c>
      <c r="P5262" s="1" t="s">
        <v>2455</v>
      </c>
    </row>
    <row r="5263" customFormat="false" ht="15" hidden="false" customHeight="true" outlineLevel="0" collapsed="false">
      <c r="A5263" s="1" t="n">
        <v>2</v>
      </c>
      <c r="B5263" s="75" t="n">
        <v>46237</v>
      </c>
      <c r="C5263" s="1" t="n">
        <v>100</v>
      </c>
      <c r="D5263" s="1" t="s">
        <v>2510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2507</v>
      </c>
      <c r="N5263" s="1" t="n">
        <v>1.798</v>
      </c>
      <c r="O5263" s="1" t="n">
        <v>3.82</v>
      </c>
      <c r="P5263" s="1" t="s">
        <v>2455</v>
      </c>
    </row>
    <row r="5264" customFormat="false" ht="15" hidden="false" customHeight="true" outlineLevel="0" collapsed="false">
      <c r="A5264" s="1" t="n">
        <v>2</v>
      </c>
      <c r="B5264" s="75" t="n">
        <v>46237</v>
      </c>
      <c r="C5264" s="1" t="n">
        <v>100</v>
      </c>
      <c r="D5264" s="1" t="s">
        <v>2510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3791</v>
      </c>
      <c r="N5264" s="1" t="n">
        <v>9.804</v>
      </c>
      <c r="O5264" s="1" t="n">
        <v>34.77</v>
      </c>
      <c r="P5264" s="1" t="s">
        <v>2455</v>
      </c>
    </row>
    <row r="5265" customFormat="false" ht="15" hidden="false" customHeight="true" outlineLevel="0" collapsed="false">
      <c r="A5265" s="1" t="n">
        <v>2</v>
      </c>
      <c r="B5265" s="75" t="n">
        <v>46237</v>
      </c>
      <c r="C5265" s="1" t="n">
        <v>100</v>
      </c>
      <c r="D5265" s="1" t="s">
        <v>2510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2509</v>
      </c>
      <c r="N5265" s="1" t="n">
        <v>0.669</v>
      </c>
      <c r="O5265" s="1" t="n">
        <v>0.01</v>
      </c>
      <c r="P5265" s="1" t="s">
        <v>2455</v>
      </c>
    </row>
    <row r="5266" customFormat="false" ht="15" hidden="false" customHeight="true" outlineLevel="0" collapsed="false">
      <c r="A5266" s="1" t="n">
        <v>2</v>
      </c>
      <c r="B5266" s="75" t="n">
        <v>46237</v>
      </c>
      <c r="C5266" s="1" t="n">
        <v>100</v>
      </c>
      <c r="D5266" s="1" t="s">
        <v>2510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2674</v>
      </c>
      <c r="N5266" s="1" t="n">
        <v>2.638</v>
      </c>
      <c r="O5266" s="1" t="n">
        <v>73.11</v>
      </c>
      <c r="P5266" s="1" t="s">
        <v>2455</v>
      </c>
    </row>
    <row r="5267" customFormat="false" ht="15" hidden="false" customHeight="true" outlineLevel="0" collapsed="false">
      <c r="A5267" s="1" t="n">
        <v>2</v>
      </c>
      <c r="B5267" s="75" t="n">
        <v>46238</v>
      </c>
      <c r="C5267" s="1" t="n">
        <v>6</v>
      </c>
      <c r="D5267" s="1" t="s">
        <v>2564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2547</v>
      </c>
      <c r="N5267" s="1" t="n">
        <v>24</v>
      </c>
      <c r="O5267" s="1" t="n">
        <v>150</v>
      </c>
      <c r="P5267" s="1" t="s">
        <v>2455</v>
      </c>
    </row>
    <row r="5268" customFormat="false" ht="15" hidden="false" customHeight="true" outlineLevel="0" collapsed="false">
      <c r="A5268" s="1" t="n">
        <v>2</v>
      </c>
      <c r="B5268" s="75" t="n">
        <v>46238</v>
      </c>
      <c r="C5268" s="1" t="n">
        <v>6</v>
      </c>
      <c r="D5268" s="1" t="s">
        <v>2564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2548</v>
      </c>
      <c r="N5268" s="1" t="n">
        <v>20</v>
      </c>
      <c r="O5268" s="1" t="n">
        <v>120</v>
      </c>
      <c r="P5268" s="1" t="s">
        <v>2455</v>
      </c>
    </row>
    <row r="5269" customFormat="false" ht="15" hidden="false" customHeight="true" outlineLevel="0" collapsed="false">
      <c r="A5269" s="1" t="n">
        <v>2</v>
      </c>
      <c r="B5269" s="75" t="n">
        <v>46238</v>
      </c>
      <c r="C5269" s="1" t="n">
        <v>6</v>
      </c>
      <c r="D5269" s="1" t="s">
        <v>2564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2550</v>
      </c>
      <c r="N5269" s="1" t="n">
        <v>20</v>
      </c>
      <c r="O5269" s="1" t="n">
        <v>55</v>
      </c>
      <c r="P5269" s="1" t="s">
        <v>2455</v>
      </c>
    </row>
    <row r="5270" customFormat="false" ht="15" hidden="false" customHeight="true" outlineLevel="0" collapsed="false">
      <c r="A5270" s="1" t="n">
        <v>2</v>
      </c>
      <c r="B5270" s="75" t="n">
        <v>46238</v>
      </c>
      <c r="C5270" s="1" t="n">
        <v>6</v>
      </c>
      <c r="D5270" s="1" t="s">
        <v>2564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2705</v>
      </c>
      <c r="N5270" s="1" t="n">
        <v>15</v>
      </c>
      <c r="O5270" s="1" t="n">
        <v>100</v>
      </c>
      <c r="P5270" s="1" t="s">
        <v>2455</v>
      </c>
    </row>
    <row r="5271" customFormat="false" ht="15" hidden="false" customHeight="true" outlineLevel="0" collapsed="false">
      <c r="A5271" s="1" t="n">
        <v>2</v>
      </c>
      <c r="B5271" s="75" t="n">
        <v>46238</v>
      </c>
      <c r="C5271" s="1" t="n">
        <v>6</v>
      </c>
      <c r="D5271" s="1" t="s">
        <v>2564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2551</v>
      </c>
      <c r="N5271" s="1" t="n">
        <v>2</v>
      </c>
      <c r="O5271" s="1" t="n">
        <v>30</v>
      </c>
      <c r="P5271" s="1" t="s">
        <v>2455</v>
      </c>
    </row>
    <row r="5272" customFormat="false" ht="15" hidden="false" customHeight="true" outlineLevel="0" collapsed="false">
      <c r="A5272" s="1" t="n">
        <v>2</v>
      </c>
      <c r="B5272" s="75" t="n">
        <v>46238</v>
      </c>
      <c r="C5272" s="1" t="n">
        <v>6</v>
      </c>
      <c r="D5272" s="1" t="s">
        <v>2564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2553</v>
      </c>
      <c r="N5272" s="1" t="n">
        <v>2</v>
      </c>
      <c r="O5272" s="1" t="n">
        <v>20</v>
      </c>
      <c r="P5272" s="1" t="s">
        <v>2455</v>
      </c>
    </row>
    <row r="5273" customFormat="false" ht="15" hidden="false" customHeight="true" outlineLevel="0" collapsed="false">
      <c r="A5273" s="1" t="n">
        <v>2</v>
      </c>
      <c r="B5273" s="75" t="n">
        <v>46238</v>
      </c>
      <c r="C5273" s="1" t="n">
        <v>6</v>
      </c>
      <c r="D5273" s="1" t="s">
        <v>2564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2554</v>
      </c>
      <c r="N5273" s="1" t="n">
        <v>2</v>
      </c>
      <c r="O5273" s="1" t="n">
        <v>20</v>
      </c>
      <c r="P5273" s="1" t="s">
        <v>2455</v>
      </c>
    </row>
    <row r="5274" customFormat="false" ht="15" hidden="false" customHeight="true" outlineLevel="0" collapsed="false">
      <c r="A5274" s="1" t="n">
        <v>2</v>
      </c>
      <c r="B5274" s="75" t="n">
        <v>46238</v>
      </c>
      <c r="C5274" s="1" t="n">
        <v>6</v>
      </c>
      <c r="D5274" s="1" t="s">
        <v>2564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2706</v>
      </c>
      <c r="N5274" s="1" t="n">
        <v>5</v>
      </c>
      <c r="O5274" s="1" t="n">
        <v>55</v>
      </c>
      <c r="P5274" s="1" t="s">
        <v>2455</v>
      </c>
    </row>
    <row r="5275" customFormat="false" ht="15" hidden="false" customHeight="true" outlineLevel="0" collapsed="false">
      <c r="A5275" s="1" t="n">
        <v>2</v>
      </c>
      <c r="B5275" s="75" t="n">
        <v>46238</v>
      </c>
      <c r="C5275" s="1" t="n">
        <v>6</v>
      </c>
      <c r="D5275" s="1" t="s">
        <v>2564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2608</v>
      </c>
      <c r="N5275" s="1" t="n">
        <v>20</v>
      </c>
      <c r="O5275" s="1" t="n">
        <v>100</v>
      </c>
      <c r="P5275" s="1" t="s">
        <v>2455</v>
      </c>
    </row>
    <row r="5276" customFormat="false" ht="15" hidden="false" customHeight="true" outlineLevel="0" collapsed="false">
      <c r="A5276" s="1" t="n">
        <v>2</v>
      </c>
      <c r="B5276" s="75" t="n">
        <v>46238</v>
      </c>
      <c r="C5276" s="1" t="n">
        <v>6</v>
      </c>
      <c r="D5276" s="1" t="s">
        <v>2564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2609</v>
      </c>
      <c r="N5276" s="1" t="n">
        <v>13</v>
      </c>
      <c r="O5276" s="1" t="n">
        <v>60</v>
      </c>
      <c r="P5276" s="1" t="s">
        <v>2455</v>
      </c>
    </row>
    <row r="5277" customFormat="false" ht="15" hidden="false" customHeight="true" outlineLevel="0" collapsed="false">
      <c r="A5277" s="1" t="n">
        <v>2</v>
      </c>
      <c r="B5277" s="75" t="n">
        <v>46238</v>
      </c>
      <c r="C5277" s="1" t="n">
        <v>6</v>
      </c>
      <c r="D5277" s="1" t="s">
        <v>2564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2556</v>
      </c>
      <c r="N5277" s="1" t="n">
        <v>20</v>
      </c>
      <c r="O5277" s="1" t="n">
        <v>140</v>
      </c>
      <c r="P5277" s="1" t="s">
        <v>2455</v>
      </c>
    </row>
    <row r="5278" customFormat="false" ht="15" hidden="false" customHeight="true" outlineLevel="0" collapsed="false">
      <c r="A5278" s="1" t="n">
        <v>2</v>
      </c>
      <c r="B5278" s="75" t="n">
        <v>46238</v>
      </c>
      <c r="C5278" s="1" t="n">
        <v>6</v>
      </c>
      <c r="D5278" s="1" t="s">
        <v>2564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2557</v>
      </c>
      <c r="N5278" s="1" t="n">
        <v>45.935</v>
      </c>
      <c r="O5278" s="1" t="n">
        <v>160</v>
      </c>
      <c r="P5278" s="1" t="s">
        <v>2455</v>
      </c>
    </row>
    <row r="5279" customFormat="false" ht="15" hidden="false" customHeight="true" outlineLevel="0" collapsed="false">
      <c r="A5279" s="1" t="n">
        <v>2</v>
      </c>
      <c r="B5279" s="75" t="n">
        <v>46238</v>
      </c>
      <c r="C5279" s="1" t="n">
        <v>6</v>
      </c>
      <c r="D5279" s="1" t="s">
        <v>2564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2558</v>
      </c>
      <c r="N5279" s="1" t="n">
        <v>20</v>
      </c>
      <c r="O5279" s="1" t="n">
        <v>110</v>
      </c>
      <c r="P5279" s="1" t="s">
        <v>2455</v>
      </c>
    </row>
    <row r="5280" customFormat="false" ht="15" hidden="false" customHeight="true" outlineLevel="0" collapsed="false">
      <c r="A5280" s="1" t="n">
        <v>2</v>
      </c>
      <c r="B5280" s="75" t="n">
        <v>46238</v>
      </c>
      <c r="C5280" s="1" t="n">
        <v>6</v>
      </c>
      <c r="D5280" s="1" t="s">
        <v>2564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2560</v>
      </c>
      <c r="N5280" s="1" t="n">
        <v>40</v>
      </c>
      <c r="O5280" s="1" t="n">
        <v>240</v>
      </c>
      <c r="P5280" s="1" t="s">
        <v>2455</v>
      </c>
    </row>
    <row r="5281" customFormat="false" ht="15" hidden="false" customHeight="true" outlineLevel="0" collapsed="false">
      <c r="A5281" s="1" t="n">
        <v>2</v>
      </c>
      <c r="B5281" s="75" t="n">
        <v>46238</v>
      </c>
      <c r="C5281" s="1" t="n">
        <v>6</v>
      </c>
      <c r="D5281" s="1" t="s">
        <v>2564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2561</v>
      </c>
      <c r="N5281" s="1" t="n">
        <v>60</v>
      </c>
      <c r="O5281" s="1" t="n">
        <v>420</v>
      </c>
      <c r="P5281" s="1" t="s">
        <v>2455</v>
      </c>
    </row>
    <row r="5282" customFormat="false" ht="15" hidden="false" customHeight="true" outlineLevel="0" collapsed="false">
      <c r="A5282" s="1" t="n">
        <v>2</v>
      </c>
      <c r="B5282" s="75" t="n">
        <v>46238</v>
      </c>
      <c r="C5282" s="1" t="n">
        <v>6</v>
      </c>
      <c r="D5282" s="1" t="s">
        <v>2564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2562</v>
      </c>
      <c r="N5282" s="1" t="n">
        <v>10</v>
      </c>
      <c r="O5282" s="1" t="n">
        <v>30</v>
      </c>
      <c r="P5282" s="1" t="s">
        <v>2455</v>
      </c>
    </row>
    <row r="5283" customFormat="false" ht="15" hidden="false" customHeight="true" outlineLevel="0" collapsed="false">
      <c r="A5283" s="1" t="n">
        <v>2</v>
      </c>
      <c r="B5283" s="75" t="n">
        <v>46238</v>
      </c>
      <c r="C5283" s="1" t="n">
        <v>6</v>
      </c>
      <c r="D5283" s="1" t="s">
        <v>2564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2563</v>
      </c>
      <c r="N5283" s="1" t="n">
        <v>25</v>
      </c>
      <c r="O5283" s="1" t="n">
        <v>100</v>
      </c>
      <c r="P5283" s="1" t="s">
        <v>2455</v>
      </c>
    </row>
    <row r="5284" customFormat="false" ht="15" hidden="false" customHeight="true" outlineLevel="0" collapsed="false">
      <c r="A5284" s="1" t="n">
        <v>2</v>
      </c>
      <c r="B5284" s="75" t="n">
        <v>46238</v>
      </c>
      <c r="C5284" s="1" t="n">
        <v>11</v>
      </c>
      <c r="D5284" s="1" t="s">
        <v>2482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2512</v>
      </c>
      <c r="N5284" s="1" t="n">
        <v>15</v>
      </c>
      <c r="O5284" s="1" t="n">
        <v>180</v>
      </c>
      <c r="P5284" s="1" t="s">
        <v>2455</v>
      </c>
    </row>
    <row r="5285" customFormat="false" ht="15" hidden="false" customHeight="true" outlineLevel="0" collapsed="false">
      <c r="A5285" s="1" t="n">
        <v>2</v>
      </c>
      <c r="B5285" s="75" t="n">
        <v>46238</v>
      </c>
      <c r="C5285" s="1" t="n">
        <v>11</v>
      </c>
      <c r="D5285" s="1" t="s">
        <v>2482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2513</v>
      </c>
      <c r="N5285" s="1" t="n">
        <v>2</v>
      </c>
      <c r="O5285" s="1" t="n">
        <v>14.5</v>
      </c>
      <c r="P5285" s="1" t="s">
        <v>2455</v>
      </c>
    </row>
    <row r="5286" customFormat="false" ht="15" hidden="false" customHeight="true" outlineLevel="0" collapsed="false">
      <c r="A5286" s="1" t="n">
        <v>2</v>
      </c>
      <c r="B5286" s="75" t="n">
        <v>46238</v>
      </c>
      <c r="C5286" s="1" t="n">
        <v>11</v>
      </c>
      <c r="D5286" s="1" t="s">
        <v>2482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2514</v>
      </c>
      <c r="N5286" s="1" t="n">
        <v>4</v>
      </c>
      <c r="O5286" s="1" t="n">
        <v>22</v>
      </c>
      <c r="P5286" s="1" t="s">
        <v>2455</v>
      </c>
    </row>
    <row r="5287" customFormat="false" ht="15" hidden="false" customHeight="true" outlineLevel="0" collapsed="false">
      <c r="A5287" s="1" t="n">
        <v>2</v>
      </c>
      <c r="B5287" s="75" t="n">
        <v>46238</v>
      </c>
      <c r="C5287" s="1" t="n">
        <v>11</v>
      </c>
      <c r="D5287" s="1" t="s">
        <v>2482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2515</v>
      </c>
      <c r="N5287" s="1" t="n">
        <v>12</v>
      </c>
      <c r="O5287" s="1" t="n">
        <v>78</v>
      </c>
      <c r="P5287" s="1" t="s">
        <v>2455</v>
      </c>
    </row>
    <row r="5288" customFormat="false" ht="15" hidden="false" customHeight="true" outlineLevel="0" collapsed="false">
      <c r="A5288" s="1" t="n">
        <v>2</v>
      </c>
      <c r="B5288" s="75" t="n">
        <v>46238</v>
      </c>
      <c r="C5288" s="1" t="n">
        <v>11</v>
      </c>
      <c r="D5288" s="1" t="s">
        <v>2482</v>
      </c>
      <c r="E5288" s="1" t="n">
        <v>1328</v>
      </c>
      <c r="F5288" s="1" t="s">
        <v>95</v>
      </c>
      <c r="I5288" s="1" t="n">
        <v>4280</v>
      </c>
      <c r="J5288" s="1" t="n">
        <v>31784</v>
      </c>
      <c r="K5288" s="1" t="n">
        <v>7898588380545</v>
      </c>
      <c r="L5288" s="1" t="s">
        <v>2601</v>
      </c>
      <c r="N5288" s="1" t="n">
        <v>4</v>
      </c>
      <c r="O5288" s="1" t="n">
        <v>22</v>
      </c>
      <c r="P5288" s="1" t="s">
        <v>2455</v>
      </c>
    </row>
    <row r="5289" customFormat="false" ht="15" hidden="false" customHeight="true" outlineLevel="0" collapsed="false">
      <c r="A5289" s="1" t="n">
        <v>2</v>
      </c>
      <c r="B5289" s="75" t="n">
        <v>46238</v>
      </c>
      <c r="C5289" s="1" t="n">
        <v>11</v>
      </c>
      <c r="D5289" s="1" t="s">
        <v>2482</v>
      </c>
      <c r="E5289" s="1" t="n">
        <v>1328</v>
      </c>
      <c r="F5289" s="1" t="s">
        <v>95</v>
      </c>
      <c r="I5289" s="1" t="n">
        <v>4280</v>
      </c>
      <c r="J5289" s="1" t="n">
        <v>31782</v>
      </c>
      <c r="K5289" s="1" t="n">
        <v>7898588380132</v>
      </c>
      <c r="L5289" s="1" t="s">
        <v>2516</v>
      </c>
      <c r="N5289" s="1" t="n">
        <v>3</v>
      </c>
      <c r="O5289" s="1" t="n">
        <v>16.5</v>
      </c>
      <c r="P5289" s="1" t="s">
        <v>2455</v>
      </c>
    </row>
    <row r="5290" customFormat="false" ht="15" hidden="false" customHeight="true" outlineLevel="0" collapsed="false">
      <c r="A5290" s="1" t="n">
        <v>2</v>
      </c>
      <c r="B5290" s="75" t="n">
        <v>46238</v>
      </c>
      <c r="C5290" s="1" t="n">
        <v>11</v>
      </c>
      <c r="D5290" s="1" t="s">
        <v>2482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2517</v>
      </c>
      <c r="N5290" s="1" t="n">
        <v>4</v>
      </c>
      <c r="O5290" s="1" t="n">
        <v>22</v>
      </c>
      <c r="P5290" s="1" t="s">
        <v>2455</v>
      </c>
    </row>
    <row r="5291" customFormat="false" ht="15" hidden="false" customHeight="true" outlineLevel="0" collapsed="false">
      <c r="A5291" s="1" t="n">
        <v>2</v>
      </c>
      <c r="B5291" s="75" t="n">
        <v>46238</v>
      </c>
      <c r="C5291" s="1" t="n">
        <v>11</v>
      </c>
      <c r="D5291" s="1" t="s">
        <v>2482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2518</v>
      </c>
      <c r="N5291" s="1" t="n">
        <v>2</v>
      </c>
      <c r="O5291" s="1" t="n">
        <v>16.8</v>
      </c>
      <c r="P5291" s="1" t="s">
        <v>2455</v>
      </c>
    </row>
    <row r="5292" customFormat="false" ht="15" hidden="false" customHeight="true" outlineLevel="0" collapsed="false">
      <c r="A5292" s="1" t="n">
        <v>2</v>
      </c>
      <c r="B5292" s="75" t="n">
        <v>46238</v>
      </c>
      <c r="C5292" s="1" t="n">
        <v>11</v>
      </c>
      <c r="D5292" s="1" t="s">
        <v>2482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2457</v>
      </c>
      <c r="N5292" s="1" t="n">
        <v>2</v>
      </c>
      <c r="O5292" s="1" t="n">
        <v>11</v>
      </c>
      <c r="P5292" s="1" t="s">
        <v>2455</v>
      </c>
    </row>
    <row r="5293" customFormat="false" ht="15" hidden="false" customHeight="true" outlineLevel="0" collapsed="false">
      <c r="A5293" s="1" t="n">
        <v>2</v>
      </c>
      <c r="B5293" s="75" t="n">
        <v>46238</v>
      </c>
      <c r="C5293" s="1" t="n">
        <v>11</v>
      </c>
      <c r="D5293" s="1" t="s">
        <v>2482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2519</v>
      </c>
      <c r="N5293" s="1" t="n">
        <v>3</v>
      </c>
      <c r="O5293" s="1" t="n">
        <v>16.5</v>
      </c>
      <c r="P5293" s="1" t="s">
        <v>2455</v>
      </c>
    </row>
    <row r="5294" customFormat="false" ht="15" hidden="false" customHeight="true" outlineLevel="0" collapsed="false">
      <c r="A5294" s="1" t="n">
        <v>2</v>
      </c>
      <c r="B5294" s="75" t="n">
        <v>46238</v>
      </c>
      <c r="C5294" s="1" t="n">
        <v>11</v>
      </c>
      <c r="D5294" s="1" t="s">
        <v>2482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2476</v>
      </c>
      <c r="N5294" s="1" t="n">
        <v>14</v>
      </c>
      <c r="O5294" s="1" t="n">
        <v>21</v>
      </c>
      <c r="P5294" s="1" t="s">
        <v>2455</v>
      </c>
    </row>
    <row r="5295" customFormat="false" ht="15" hidden="false" customHeight="true" outlineLevel="0" collapsed="false">
      <c r="A5295" s="1" t="n">
        <v>2</v>
      </c>
      <c r="B5295" s="75" t="n">
        <v>46238</v>
      </c>
      <c r="C5295" s="1" t="n">
        <v>11</v>
      </c>
      <c r="D5295" s="1" t="s">
        <v>2482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2477</v>
      </c>
      <c r="N5295" s="1" t="n">
        <v>7</v>
      </c>
      <c r="O5295" s="1" t="n">
        <v>24.5</v>
      </c>
      <c r="P5295" s="1" t="s">
        <v>2455</v>
      </c>
    </row>
    <row r="5296" customFormat="false" ht="15" hidden="false" customHeight="true" outlineLevel="0" collapsed="false">
      <c r="A5296" s="1" t="n">
        <v>2</v>
      </c>
      <c r="B5296" s="75" t="n">
        <v>46238</v>
      </c>
      <c r="C5296" s="1" t="n">
        <v>11</v>
      </c>
      <c r="D5296" s="1" t="s">
        <v>2482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2478</v>
      </c>
      <c r="N5296" s="1" t="n">
        <v>55</v>
      </c>
      <c r="O5296" s="1" t="n">
        <v>99</v>
      </c>
      <c r="P5296" s="1" t="s">
        <v>2455</v>
      </c>
    </row>
    <row r="5297" customFormat="false" ht="15" hidden="false" customHeight="true" outlineLevel="0" collapsed="false">
      <c r="A5297" s="1" t="n">
        <v>2</v>
      </c>
      <c r="B5297" s="75" t="n">
        <v>46238</v>
      </c>
      <c r="C5297" s="1" t="n">
        <v>171</v>
      </c>
      <c r="D5297" s="1" t="s">
        <v>3028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4086</v>
      </c>
      <c r="N5297" s="1" t="n">
        <v>1</v>
      </c>
      <c r="O5297" s="1" t="n">
        <v>10.13</v>
      </c>
      <c r="P5297" s="1" t="s">
        <v>3030</v>
      </c>
    </row>
    <row r="5298" customFormat="false" ht="15" hidden="false" customHeight="true" outlineLevel="0" collapsed="false">
      <c r="A5298" s="1" t="n">
        <v>2</v>
      </c>
      <c r="B5298" s="75" t="n">
        <v>46238</v>
      </c>
      <c r="C5298" s="1" t="n">
        <v>171</v>
      </c>
      <c r="D5298" s="1" t="s">
        <v>3028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4087</v>
      </c>
      <c r="N5298" s="1" t="n">
        <v>1</v>
      </c>
      <c r="O5298" s="1" t="n">
        <v>10.13</v>
      </c>
      <c r="P5298" s="1" t="s">
        <v>3030</v>
      </c>
    </row>
    <row r="5299" customFormat="false" ht="15" hidden="false" customHeight="true" outlineLevel="0" collapsed="false">
      <c r="A5299" s="1" t="n">
        <v>2</v>
      </c>
      <c r="B5299" s="75" t="n">
        <v>46238</v>
      </c>
      <c r="C5299" s="1" t="n">
        <v>171</v>
      </c>
      <c r="D5299" s="1" t="s">
        <v>3028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4088</v>
      </c>
      <c r="N5299" s="1" t="n">
        <v>1</v>
      </c>
      <c r="O5299" s="1" t="n">
        <v>10.13</v>
      </c>
      <c r="P5299" s="1" t="s">
        <v>3030</v>
      </c>
    </row>
    <row r="5300" customFormat="false" ht="15" hidden="false" customHeight="true" outlineLevel="0" collapsed="false">
      <c r="A5300" s="1" t="n">
        <v>2</v>
      </c>
      <c r="B5300" s="75" t="n">
        <v>46238</v>
      </c>
      <c r="C5300" s="1" t="n">
        <v>171</v>
      </c>
      <c r="D5300" s="1" t="s">
        <v>3028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4678</v>
      </c>
      <c r="N5300" s="1" t="n">
        <v>1</v>
      </c>
      <c r="O5300" s="1" t="n">
        <v>10.13</v>
      </c>
      <c r="P5300" s="1" t="s">
        <v>3030</v>
      </c>
    </row>
    <row r="5301" customFormat="false" ht="15" hidden="false" customHeight="true" outlineLevel="0" collapsed="false">
      <c r="A5301" s="1" t="n">
        <v>2</v>
      </c>
      <c r="B5301" s="75" t="n">
        <v>46238</v>
      </c>
      <c r="C5301" s="1" t="n">
        <v>171</v>
      </c>
      <c r="D5301" s="1" t="s">
        <v>3028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4093</v>
      </c>
      <c r="N5301" s="1" t="n">
        <v>1</v>
      </c>
      <c r="O5301" s="1" t="n">
        <v>10.13</v>
      </c>
      <c r="P5301" s="1" t="s">
        <v>3030</v>
      </c>
    </row>
    <row r="5302" customFormat="false" ht="15" hidden="false" customHeight="true" outlineLevel="0" collapsed="false">
      <c r="A5302" s="1" t="n">
        <v>2</v>
      </c>
      <c r="B5302" s="75" t="n">
        <v>46238</v>
      </c>
      <c r="C5302" s="1" t="n">
        <v>171</v>
      </c>
      <c r="D5302" s="1" t="s">
        <v>3028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4679</v>
      </c>
      <c r="N5302" s="1" t="n">
        <v>1</v>
      </c>
      <c r="O5302" s="1" t="n">
        <v>12.48</v>
      </c>
      <c r="P5302" s="1" t="s">
        <v>3030</v>
      </c>
    </row>
    <row r="5303" customFormat="false" ht="15" hidden="false" customHeight="true" outlineLevel="0" collapsed="false">
      <c r="A5303" s="1" t="n">
        <v>2</v>
      </c>
      <c r="B5303" s="75" t="n">
        <v>46238</v>
      </c>
      <c r="C5303" s="1" t="n">
        <v>171</v>
      </c>
      <c r="D5303" s="1" t="s">
        <v>3028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4680</v>
      </c>
      <c r="N5303" s="1" t="n">
        <v>1</v>
      </c>
      <c r="O5303" s="1" t="n">
        <v>14.69</v>
      </c>
      <c r="P5303" s="1" t="s">
        <v>3030</v>
      </c>
    </row>
    <row r="5304" customFormat="false" ht="15" hidden="false" customHeight="true" outlineLevel="0" collapsed="false">
      <c r="A5304" s="1" t="n">
        <v>2</v>
      </c>
      <c r="B5304" s="75" t="n">
        <v>46238</v>
      </c>
      <c r="C5304" s="1" t="n">
        <v>171</v>
      </c>
      <c r="D5304" s="1" t="s">
        <v>3028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4121</v>
      </c>
      <c r="N5304" s="1" t="n">
        <v>1</v>
      </c>
      <c r="O5304" s="1" t="n">
        <v>15.82</v>
      </c>
      <c r="P5304" s="1" t="s">
        <v>3030</v>
      </c>
    </row>
    <row r="5305" customFormat="false" ht="15" hidden="false" customHeight="true" outlineLevel="0" collapsed="false">
      <c r="A5305" s="1" t="n">
        <v>2</v>
      </c>
      <c r="B5305" s="75" t="n">
        <v>46238</v>
      </c>
      <c r="C5305" s="1" t="n">
        <v>171</v>
      </c>
      <c r="D5305" s="1" t="s">
        <v>3028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4122</v>
      </c>
      <c r="N5305" s="1" t="n">
        <v>1</v>
      </c>
      <c r="O5305" s="1" t="n">
        <v>14.69</v>
      </c>
      <c r="P5305" s="1" t="s">
        <v>3030</v>
      </c>
    </row>
    <row r="5306" customFormat="false" ht="15" hidden="false" customHeight="true" outlineLevel="0" collapsed="false">
      <c r="A5306" s="1" t="n">
        <v>2</v>
      </c>
      <c r="B5306" s="75" t="n">
        <v>46238</v>
      </c>
      <c r="C5306" s="1" t="n">
        <v>171</v>
      </c>
      <c r="D5306" s="1" t="s">
        <v>3028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4681</v>
      </c>
      <c r="N5306" s="1" t="n">
        <v>1</v>
      </c>
      <c r="O5306" s="1" t="n">
        <v>11.66</v>
      </c>
      <c r="P5306" s="1" t="s">
        <v>3030</v>
      </c>
    </row>
    <row r="5307" customFormat="false" ht="15" hidden="false" customHeight="true" outlineLevel="0" collapsed="false">
      <c r="A5307" s="1" t="n">
        <v>2</v>
      </c>
      <c r="B5307" s="75" t="n">
        <v>46238</v>
      </c>
      <c r="C5307" s="1" t="n">
        <v>171</v>
      </c>
      <c r="D5307" s="1" t="s">
        <v>3028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4682</v>
      </c>
      <c r="N5307" s="1" t="n">
        <v>1</v>
      </c>
      <c r="O5307" s="1" t="n">
        <v>8.09</v>
      </c>
      <c r="P5307" s="1" t="s">
        <v>3030</v>
      </c>
    </row>
    <row r="5308" customFormat="false" ht="15" hidden="false" customHeight="true" outlineLevel="0" collapsed="false">
      <c r="A5308" s="1" t="n">
        <v>2</v>
      </c>
      <c r="B5308" s="75" t="n">
        <v>46238</v>
      </c>
      <c r="C5308" s="1" t="n">
        <v>171</v>
      </c>
      <c r="D5308" s="1" t="s">
        <v>3028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4683</v>
      </c>
      <c r="N5308" s="1" t="n">
        <v>1</v>
      </c>
      <c r="O5308" s="1" t="n">
        <v>18.69</v>
      </c>
      <c r="P5308" s="1" t="s">
        <v>3030</v>
      </c>
    </row>
    <row r="5309" customFormat="false" ht="15" hidden="false" customHeight="true" outlineLevel="0" collapsed="false">
      <c r="A5309" s="1" t="n">
        <v>2</v>
      </c>
      <c r="B5309" s="75" t="n">
        <v>46238</v>
      </c>
      <c r="C5309" s="1" t="n">
        <v>171</v>
      </c>
      <c r="D5309" s="1" t="s">
        <v>3028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4684</v>
      </c>
      <c r="N5309" s="1" t="n">
        <v>1</v>
      </c>
      <c r="O5309" s="1" t="n">
        <v>15.14</v>
      </c>
      <c r="P5309" s="1" t="s">
        <v>3030</v>
      </c>
    </row>
    <row r="5310" customFormat="false" ht="15" hidden="false" customHeight="true" outlineLevel="0" collapsed="false">
      <c r="A5310" s="1" t="n">
        <v>2</v>
      </c>
      <c r="B5310" s="75" t="n">
        <v>46238</v>
      </c>
      <c r="C5310" s="1" t="n">
        <v>171</v>
      </c>
      <c r="D5310" s="1" t="s">
        <v>3028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4685</v>
      </c>
      <c r="N5310" s="1" t="n">
        <v>1</v>
      </c>
      <c r="O5310" s="1" t="n">
        <v>15.82</v>
      </c>
      <c r="P5310" s="1" t="s">
        <v>3030</v>
      </c>
    </row>
    <row r="5311" customFormat="false" ht="15" hidden="false" customHeight="true" outlineLevel="0" collapsed="false">
      <c r="A5311" s="1" t="n">
        <v>2</v>
      </c>
      <c r="B5311" s="75" t="n">
        <v>46238</v>
      </c>
      <c r="C5311" s="1" t="n">
        <v>171</v>
      </c>
      <c r="D5311" s="1" t="s">
        <v>3028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4126</v>
      </c>
      <c r="N5311" s="1" t="n">
        <v>1</v>
      </c>
      <c r="O5311" s="1" t="n">
        <v>14.69</v>
      </c>
      <c r="P5311" s="1" t="s">
        <v>3030</v>
      </c>
    </row>
    <row r="5312" customFormat="false" ht="15" hidden="false" customHeight="true" outlineLevel="0" collapsed="false">
      <c r="A5312" s="1" t="n">
        <v>2</v>
      </c>
      <c r="B5312" s="75" t="n">
        <v>46238</v>
      </c>
      <c r="C5312" s="1" t="n">
        <v>171</v>
      </c>
      <c r="D5312" s="1" t="s">
        <v>3028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4686</v>
      </c>
      <c r="N5312" s="1" t="n">
        <v>1</v>
      </c>
      <c r="O5312" s="1" t="n">
        <v>27.67</v>
      </c>
      <c r="P5312" s="1" t="s">
        <v>3030</v>
      </c>
    </row>
    <row r="5313" customFormat="false" ht="15" hidden="false" customHeight="true" outlineLevel="0" collapsed="false">
      <c r="A5313" s="1" t="n">
        <v>2</v>
      </c>
      <c r="B5313" s="75" t="n">
        <v>46238</v>
      </c>
      <c r="C5313" s="1" t="n">
        <v>171</v>
      </c>
      <c r="D5313" s="1" t="s">
        <v>3028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4687</v>
      </c>
      <c r="N5313" s="1" t="n">
        <v>1</v>
      </c>
      <c r="O5313" s="1" t="n">
        <v>37.26</v>
      </c>
      <c r="P5313" s="1" t="s">
        <v>3030</v>
      </c>
    </row>
    <row r="5314" customFormat="false" ht="15" hidden="false" customHeight="true" outlineLevel="0" collapsed="false">
      <c r="A5314" s="1" t="n">
        <v>2</v>
      </c>
      <c r="B5314" s="75" t="n">
        <v>46239</v>
      </c>
      <c r="C5314" s="1" t="n">
        <v>6</v>
      </c>
      <c r="D5314" s="1" t="s">
        <v>2564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2545</v>
      </c>
      <c r="N5314" s="1" t="n">
        <v>15</v>
      </c>
      <c r="O5314" s="1" t="n">
        <v>210</v>
      </c>
      <c r="P5314" s="1" t="s">
        <v>2455</v>
      </c>
    </row>
    <row r="5315" customFormat="false" ht="15" hidden="false" customHeight="true" outlineLevel="0" collapsed="false">
      <c r="A5315" s="1" t="n">
        <v>2</v>
      </c>
      <c r="B5315" s="75" t="n">
        <v>46239</v>
      </c>
      <c r="C5315" s="1" t="n">
        <v>11</v>
      </c>
      <c r="D5315" s="1" t="s">
        <v>2482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2520</v>
      </c>
      <c r="N5315" s="1" t="n">
        <v>15</v>
      </c>
      <c r="O5315" s="1" t="n">
        <v>180</v>
      </c>
      <c r="P5315" s="1" t="s">
        <v>2455</v>
      </c>
    </row>
    <row r="5316" customFormat="false" ht="15" hidden="false" customHeight="true" outlineLevel="0" collapsed="false">
      <c r="A5316" s="1" t="n">
        <v>2</v>
      </c>
      <c r="B5316" s="75" t="n">
        <v>46239</v>
      </c>
      <c r="C5316" s="1" t="n">
        <v>11</v>
      </c>
      <c r="D5316" s="1" t="s">
        <v>2482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2521</v>
      </c>
      <c r="N5316" s="1" t="n">
        <v>5</v>
      </c>
      <c r="O5316" s="1" t="n">
        <v>20</v>
      </c>
      <c r="P5316" s="1" t="s">
        <v>2455</v>
      </c>
    </row>
    <row r="5317" customFormat="false" ht="15" hidden="false" customHeight="true" outlineLevel="0" collapsed="false">
      <c r="A5317" s="1" t="n">
        <v>2</v>
      </c>
      <c r="B5317" s="75" t="n">
        <v>46239</v>
      </c>
      <c r="C5317" s="1" t="n">
        <v>11</v>
      </c>
      <c r="D5317" s="1" t="s">
        <v>2482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4688</v>
      </c>
      <c r="N5317" s="1" t="n">
        <v>40</v>
      </c>
      <c r="O5317" s="1" t="n">
        <v>210</v>
      </c>
      <c r="P5317" s="1" t="s">
        <v>2455</v>
      </c>
    </row>
    <row r="5318" customFormat="false" ht="15" hidden="false" customHeight="true" outlineLevel="0" collapsed="false">
      <c r="A5318" s="1" t="n">
        <v>2</v>
      </c>
      <c r="B5318" s="75" t="n">
        <v>46239</v>
      </c>
      <c r="C5318" s="1" t="n">
        <v>11</v>
      </c>
      <c r="D5318" s="1" t="s">
        <v>2482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4689</v>
      </c>
      <c r="N5318" s="1" t="n">
        <v>40</v>
      </c>
      <c r="O5318" s="1" t="n">
        <v>180</v>
      </c>
      <c r="P5318" s="1" t="s">
        <v>2455</v>
      </c>
    </row>
    <row r="5319" customFormat="false" ht="15" hidden="false" customHeight="true" outlineLevel="0" collapsed="false">
      <c r="A5319" s="1" t="n">
        <v>2</v>
      </c>
      <c r="B5319" s="75" t="n">
        <v>46239</v>
      </c>
      <c r="C5319" s="1" t="n">
        <v>11</v>
      </c>
      <c r="D5319" s="1" t="s">
        <v>2482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2454</v>
      </c>
      <c r="N5319" s="1" t="n">
        <v>15</v>
      </c>
      <c r="O5319" s="1" t="n">
        <v>74.85</v>
      </c>
      <c r="P5319" s="1" t="s">
        <v>2455</v>
      </c>
    </row>
    <row r="5320" customFormat="false" ht="15" hidden="false" customHeight="true" outlineLevel="0" collapsed="false">
      <c r="A5320" s="1" t="n">
        <v>2</v>
      </c>
      <c r="B5320" s="75" t="n">
        <v>46239</v>
      </c>
      <c r="C5320" s="1" t="n">
        <v>11</v>
      </c>
      <c r="D5320" s="1" t="s">
        <v>2482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2456</v>
      </c>
      <c r="N5320" s="1" t="n">
        <v>20</v>
      </c>
      <c r="O5320" s="1" t="n">
        <v>90</v>
      </c>
      <c r="P5320" s="1" t="s">
        <v>2455</v>
      </c>
    </row>
    <row r="5321" customFormat="false" ht="15" hidden="false" customHeight="true" outlineLevel="0" collapsed="false">
      <c r="A5321" s="1" t="n">
        <v>2</v>
      </c>
      <c r="B5321" s="75" t="n">
        <v>46239</v>
      </c>
      <c r="C5321" s="1" t="n">
        <v>11</v>
      </c>
      <c r="D5321" s="1" t="s">
        <v>2482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2457</v>
      </c>
      <c r="N5321" s="1" t="n">
        <v>15</v>
      </c>
      <c r="O5321" s="1" t="n">
        <v>74.85</v>
      </c>
      <c r="P5321" s="1" t="s">
        <v>2455</v>
      </c>
    </row>
    <row r="5322" customFormat="false" ht="15" hidden="false" customHeight="true" outlineLevel="0" collapsed="false">
      <c r="A5322" s="1" t="n">
        <v>2</v>
      </c>
      <c r="B5322" s="75" t="n">
        <v>46239</v>
      </c>
      <c r="C5322" s="1" t="n">
        <v>11</v>
      </c>
      <c r="D5322" s="1" t="s">
        <v>2482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2956</v>
      </c>
      <c r="N5322" s="1" t="n">
        <v>5</v>
      </c>
      <c r="O5322" s="1" t="n">
        <v>22.5</v>
      </c>
      <c r="P5322" s="1" t="s">
        <v>2455</v>
      </c>
    </row>
    <row r="5323" customFormat="false" ht="15" hidden="false" customHeight="true" outlineLevel="0" collapsed="false">
      <c r="A5323" s="1" t="n">
        <v>2</v>
      </c>
      <c r="B5323" s="75" t="n">
        <v>46239</v>
      </c>
      <c r="C5323" s="1" t="n">
        <v>11</v>
      </c>
      <c r="D5323" s="1" t="s">
        <v>2482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2458</v>
      </c>
      <c r="N5323" s="1" t="n">
        <v>10</v>
      </c>
      <c r="O5323" s="1" t="n">
        <v>49.9</v>
      </c>
      <c r="P5323" s="1" t="s">
        <v>2455</v>
      </c>
    </row>
    <row r="5324" customFormat="false" ht="15" hidden="false" customHeight="true" outlineLevel="0" collapsed="false">
      <c r="A5324" s="1" t="n">
        <v>2</v>
      </c>
      <c r="B5324" s="75" t="n">
        <v>46239</v>
      </c>
      <c r="C5324" s="1" t="n">
        <v>11</v>
      </c>
      <c r="D5324" s="1" t="s">
        <v>2482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2596</v>
      </c>
      <c r="N5324" s="1" t="n">
        <v>4</v>
      </c>
      <c r="O5324" s="1" t="n">
        <v>24</v>
      </c>
      <c r="P5324" s="1" t="s">
        <v>2455</v>
      </c>
    </row>
    <row r="5325" customFormat="false" ht="15" hidden="false" customHeight="true" outlineLevel="0" collapsed="false">
      <c r="A5325" s="1" t="n">
        <v>2</v>
      </c>
      <c r="B5325" s="75" t="n">
        <v>46239</v>
      </c>
      <c r="C5325" s="1" t="n">
        <v>11</v>
      </c>
      <c r="D5325" s="1" t="s">
        <v>2482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2598</v>
      </c>
      <c r="N5325" s="1" t="n">
        <v>10</v>
      </c>
      <c r="O5325" s="1" t="n">
        <v>60</v>
      </c>
      <c r="P5325" s="1" t="s">
        <v>2455</v>
      </c>
    </row>
    <row r="5326" customFormat="false" ht="15" hidden="false" customHeight="true" outlineLevel="0" collapsed="false">
      <c r="A5326" s="1" t="n">
        <v>2</v>
      </c>
      <c r="B5326" s="75" t="n">
        <v>46239</v>
      </c>
      <c r="C5326" s="1" t="n">
        <v>11</v>
      </c>
      <c r="D5326" s="1" t="s">
        <v>2482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2599</v>
      </c>
      <c r="N5326" s="1" t="n">
        <v>5</v>
      </c>
      <c r="O5326" s="1" t="n">
        <v>30</v>
      </c>
      <c r="P5326" s="1" t="s">
        <v>2455</v>
      </c>
    </row>
    <row r="5327" customFormat="false" ht="15" hidden="false" customHeight="true" outlineLevel="0" collapsed="false">
      <c r="A5327" s="1" t="n">
        <v>2</v>
      </c>
      <c r="B5327" s="75" t="n">
        <v>46239</v>
      </c>
      <c r="C5327" s="1" t="n">
        <v>11</v>
      </c>
      <c r="D5327" s="1" t="s">
        <v>2482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2600</v>
      </c>
      <c r="N5327" s="1" t="n">
        <v>4</v>
      </c>
      <c r="O5327" s="1" t="n">
        <v>24</v>
      </c>
      <c r="P5327" s="1" t="s">
        <v>2455</v>
      </c>
    </row>
    <row r="5328" customFormat="false" ht="15" hidden="false" customHeight="true" outlineLevel="0" collapsed="false">
      <c r="A5328" s="1" t="n">
        <v>2</v>
      </c>
      <c r="B5328" s="75" t="n">
        <v>46239</v>
      </c>
      <c r="C5328" s="1" t="n">
        <v>11</v>
      </c>
      <c r="D5328" s="1" t="s">
        <v>2482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4690</v>
      </c>
      <c r="N5328" s="1" t="n">
        <v>4</v>
      </c>
      <c r="O5328" s="1" t="n">
        <v>28</v>
      </c>
      <c r="P5328" s="1" t="s">
        <v>2455</v>
      </c>
    </row>
    <row r="5329" customFormat="false" ht="15" hidden="false" customHeight="true" outlineLevel="0" collapsed="false">
      <c r="A5329" s="1" t="n">
        <v>2</v>
      </c>
      <c r="B5329" s="75" t="n">
        <v>46239</v>
      </c>
      <c r="C5329" s="1" t="n">
        <v>11</v>
      </c>
      <c r="D5329" s="1" t="s">
        <v>2482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2460</v>
      </c>
      <c r="N5329" s="1" t="n">
        <v>73.35</v>
      </c>
      <c r="O5329" s="1" t="n">
        <v>2347.2</v>
      </c>
      <c r="P5329" s="1" t="s">
        <v>2455</v>
      </c>
    </row>
    <row r="5330" customFormat="false" ht="15" hidden="false" customHeight="true" outlineLevel="0" collapsed="false">
      <c r="A5330" s="1" t="n">
        <v>2</v>
      </c>
      <c r="B5330" s="75" t="n">
        <v>46239</v>
      </c>
      <c r="C5330" s="1" t="n">
        <v>11</v>
      </c>
      <c r="D5330" s="1" t="s">
        <v>2482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2696</v>
      </c>
      <c r="N5330" s="1" t="n">
        <v>35</v>
      </c>
      <c r="O5330" s="1" t="n">
        <v>110.49</v>
      </c>
      <c r="P5330" s="1" t="s">
        <v>2455</v>
      </c>
    </row>
    <row r="5331" customFormat="false" ht="15" hidden="false" customHeight="true" outlineLevel="0" collapsed="false">
      <c r="A5331" s="1" t="n">
        <v>2</v>
      </c>
      <c r="B5331" s="75" t="n">
        <v>46239</v>
      </c>
      <c r="C5331" s="1" t="n">
        <v>11</v>
      </c>
      <c r="D5331" s="1" t="s">
        <v>2482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2697</v>
      </c>
      <c r="N5331" s="1" t="n">
        <v>12</v>
      </c>
      <c r="O5331" s="1" t="n">
        <v>46.57</v>
      </c>
      <c r="P5331" s="1" t="s">
        <v>2455</v>
      </c>
    </row>
    <row r="5332" customFormat="false" ht="15" hidden="false" customHeight="true" outlineLevel="0" collapsed="false">
      <c r="A5332" s="1" t="n">
        <v>2</v>
      </c>
      <c r="B5332" s="75" t="n">
        <v>46239</v>
      </c>
      <c r="C5332" s="1" t="n">
        <v>11</v>
      </c>
      <c r="D5332" s="1" t="s">
        <v>2482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2698</v>
      </c>
      <c r="N5332" s="1" t="n">
        <v>12</v>
      </c>
      <c r="O5332" s="1" t="n">
        <v>43.47</v>
      </c>
      <c r="P5332" s="1" t="s">
        <v>2455</v>
      </c>
    </row>
    <row r="5333" customFormat="false" ht="15" hidden="false" customHeight="true" outlineLevel="0" collapsed="false">
      <c r="A5333" s="1" t="n">
        <v>2</v>
      </c>
      <c r="B5333" s="75" t="n">
        <v>46239</v>
      </c>
      <c r="C5333" s="1" t="n">
        <v>11</v>
      </c>
      <c r="D5333" s="1" t="s">
        <v>2482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3880</v>
      </c>
      <c r="N5333" s="1" t="n">
        <v>12</v>
      </c>
      <c r="O5333" s="1" t="n">
        <v>22.36</v>
      </c>
      <c r="P5333" s="1" t="s">
        <v>2455</v>
      </c>
    </row>
    <row r="5334" customFormat="false" ht="15" hidden="false" customHeight="true" outlineLevel="0" collapsed="false">
      <c r="A5334" s="1" t="n">
        <v>2</v>
      </c>
      <c r="B5334" s="75" t="n">
        <v>46239</v>
      </c>
      <c r="C5334" s="1" t="n">
        <v>11</v>
      </c>
      <c r="D5334" s="1" t="s">
        <v>2482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2701</v>
      </c>
      <c r="N5334" s="1" t="n">
        <v>24</v>
      </c>
      <c r="O5334" s="1" t="n">
        <v>50.48</v>
      </c>
      <c r="P5334" s="1" t="s">
        <v>2455</v>
      </c>
    </row>
    <row r="5335" customFormat="false" ht="15" hidden="false" customHeight="true" outlineLevel="0" collapsed="false">
      <c r="A5335" s="1" t="n">
        <v>2</v>
      </c>
      <c r="B5335" s="75" t="n">
        <v>46239</v>
      </c>
      <c r="C5335" s="1" t="n">
        <v>11</v>
      </c>
      <c r="D5335" s="1" t="s">
        <v>2482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2702</v>
      </c>
      <c r="N5335" s="1" t="n">
        <v>6</v>
      </c>
      <c r="O5335" s="1" t="n">
        <v>40.68</v>
      </c>
      <c r="P5335" s="1" t="s">
        <v>2455</v>
      </c>
    </row>
    <row r="5336" customFormat="false" ht="15" hidden="false" customHeight="true" outlineLevel="0" collapsed="false">
      <c r="A5336" s="1" t="n">
        <v>2</v>
      </c>
      <c r="B5336" s="75" t="n">
        <v>46239</v>
      </c>
      <c r="C5336" s="1" t="n">
        <v>11</v>
      </c>
      <c r="D5336" s="1" t="s">
        <v>2482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4691</v>
      </c>
      <c r="N5336" s="1" t="n">
        <v>24</v>
      </c>
      <c r="O5336" s="1" t="n">
        <v>48.01</v>
      </c>
      <c r="P5336" s="1" t="s">
        <v>2455</v>
      </c>
    </row>
    <row r="5337" customFormat="false" ht="15" hidden="false" customHeight="true" outlineLevel="0" collapsed="false">
      <c r="A5337" s="1" t="n">
        <v>2</v>
      </c>
      <c r="B5337" s="75" t="n">
        <v>46239</v>
      </c>
      <c r="C5337" s="1" t="n">
        <v>11</v>
      </c>
      <c r="D5337" s="1" t="s">
        <v>2482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3079</v>
      </c>
      <c r="N5337" s="1" t="n">
        <v>30</v>
      </c>
      <c r="O5337" s="1" t="n">
        <v>193.35</v>
      </c>
      <c r="P5337" s="1" t="s">
        <v>2455</v>
      </c>
    </row>
    <row r="5338" customFormat="false" ht="15" hidden="false" customHeight="true" outlineLevel="0" collapsed="false">
      <c r="A5338" s="1" t="n">
        <v>2</v>
      </c>
      <c r="B5338" s="75" t="n">
        <v>46239</v>
      </c>
      <c r="C5338" s="1" t="n">
        <v>11</v>
      </c>
      <c r="D5338" s="1" t="s">
        <v>2482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3080</v>
      </c>
      <c r="N5338" s="1" t="n">
        <v>30</v>
      </c>
      <c r="O5338" s="1" t="n">
        <v>230.99</v>
      </c>
      <c r="P5338" s="1" t="s">
        <v>2455</v>
      </c>
    </row>
    <row r="5339" customFormat="false" ht="15" hidden="false" customHeight="true" outlineLevel="0" collapsed="false">
      <c r="A5339" s="1" t="n">
        <v>2</v>
      </c>
      <c r="B5339" s="75" t="n">
        <v>46239</v>
      </c>
      <c r="C5339" s="1" t="n">
        <v>11</v>
      </c>
      <c r="D5339" s="1" t="s">
        <v>2482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3081</v>
      </c>
      <c r="N5339" s="1" t="n">
        <v>96</v>
      </c>
      <c r="O5339" s="1" t="n">
        <v>429.39</v>
      </c>
      <c r="P5339" s="1" t="s">
        <v>2455</v>
      </c>
    </row>
    <row r="5340" customFormat="false" ht="15" hidden="false" customHeight="true" outlineLevel="0" collapsed="false">
      <c r="A5340" s="1" t="n">
        <v>2</v>
      </c>
      <c r="B5340" s="75" t="n">
        <v>46239</v>
      </c>
      <c r="C5340" s="1" t="n">
        <v>11</v>
      </c>
      <c r="D5340" s="1" t="s">
        <v>2482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3082</v>
      </c>
      <c r="N5340" s="1" t="n">
        <v>60</v>
      </c>
      <c r="O5340" s="1" t="n">
        <v>452.73</v>
      </c>
      <c r="P5340" s="1" t="s">
        <v>2455</v>
      </c>
    </row>
    <row r="5341" customFormat="false" ht="15" hidden="false" customHeight="true" outlineLevel="0" collapsed="false">
      <c r="A5341" s="1" t="n">
        <v>2</v>
      </c>
      <c r="B5341" s="75" t="n">
        <v>46239</v>
      </c>
      <c r="C5341" s="1" t="n">
        <v>11</v>
      </c>
      <c r="D5341" s="1" t="s">
        <v>2482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3355</v>
      </c>
      <c r="N5341" s="1" t="n">
        <v>240</v>
      </c>
      <c r="O5341" s="1" t="n">
        <v>798.839869</v>
      </c>
      <c r="P5341" s="1" t="s">
        <v>2455</v>
      </c>
    </row>
    <row r="5342" customFormat="false" ht="15" hidden="false" customHeight="true" outlineLevel="0" collapsed="false">
      <c r="A5342" s="1" t="n">
        <v>2</v>
      </c>
      <c r="B5342" s="75" t="n">
        <v>46239</v>
      </c>
      <c r="C5342" s="1" t="n">
        <v>11</v>
      </c>
      <c r="D5342" s="1" t="s">
        <v>2482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3786</v>
      </c>
      <c r="N5342" s="1" t="n">
        <v>18</v>
      </c>
      <c r="O5342" s="1" t="n">
        <v>123.42</v>
      </c>
      <c r="P5342" s="1" t="s">
        <v>2455</v>
      </c>
    </row>
    <row r="5343" customFormat="false" ht="15" hidden="false" customHeight="true" outlineLevel="0" collapsed="false">
      <c r="A5343" s="1" t="n">
        <v>2</v>
      </c>
      <c r="B5343" s="75" t="n">
        <v>46239</v>
      </c>
      <c r="C5343" s="1" t="n">
        <v>11</v>
      </c>
      <c r="D5343" s="1" t="s">
        <v>2482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3103</v>
      </c>
      <c r="N5343" s="1" t="n">
        <v>30</v>
      </c>
      <c r="O5343" s="1" t="n">
        <v>102.69</v>
      </c>
      <c r="P5343" s="1" t="s">
        <v>2455</v>
      </c>
    </row>
    <row r="5344" customFormat="false" ht="15" hidden="false" customHeight="true" outlineLevel="0" collapsed="false">
      <c r="A5344" s="1" t="n">
        <v>2</v>
      </c>
      <c r="B5344" s="75" t="n">
        <v>46239</v>
      </c>
      <c r="C5344" s="1" t="n">
        <v>11</v>
      </c>
      <c r="D5344" s="1" t="s">
        <v>2482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3788</v>
      </c>
      <c r="N5344" s="1" t="n">
        <v>30</v>
      </c>
      <c r="O5344" s="1" t="n">
        <v>115.65</v>
      </c>
      <c r="P5344" s="1" t="s">
        <v>2455</v>
      </c>
    </row>
    <row r="5345" customFormat="false" ht="15" hidden="false" customHeight="true" outlineLevel="0" collapsed="false">
      <c r="A5345" s="1" t="n">
        <v>2</v>
      </c>
      <c r="B5345" s="75" t="n">
        <v>46239</v>
      </c>
      <c r="C5345" s="1" t="n">
        <v>11</v>
      </c>
      <c r="D5345" s="1" t="s">
        <v>2482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2783</v>
      </c>
      <c r="N5345" s="1" t="n">
        <v>495</v>
      </c>
      <c r="O5345" s="1" t="n">
        <v>1184.7</v>
      </c>
      <c r="P5345" s="1" t="s">
        <v>2455</v>
      </c>
    </row>
    <row r="5346" customFormat="false" ht="15" hidden="false" customHeight="true" outlineLevel="0" collapsed="false">
      <c r="A5346" s="1" t="n">
        <v>2</v>
      </c>
      <c r="B5346" s="75" t="n">
        <v>46239</v>
      </c>
      <c r="C5346" s="1" t="n">
        <v>11</v>
      </c>
      <c r="D5346" s="1" t="s">
        <v>2482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2783</v>
      </c>
      <c r="N5346" s="1" t="n">
        <v>510</v>
      </c>
      <c r="O5346" s="1" t="n">
        <v>1220.6</v>
      </c>
      <c r="P5346" s="1" t="s">
        <v>2455</v>
      </c>
    </row>
    <row r="5347" customFormat="false" ht="15" hidden="false" customHeight="true" outlineLevel="0" collapsed="false">
      <c r="A5347" s="1" t="n">
        <v>2</v>
      </c>
      <c r="B5347" s="75" t="n">
        <v>46239</v>
      </c>
      <c r="C5347" s="1" t="n">
        <v>11</v>
      </c>
      <c r="D5347" s="1" t="s">
        <v>2482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2783</v>
      </c>
      <c r="N5347" s="1" t="n">
        <v>495</v>
      </c>
      <c r="O5347" s="1" t="n">
        <v>1184.7</v>
      </c>
      <c r="P5347" s="1" t="s">
        <v>2455</v>
      </c>
    </row>
    <row r="5348" customFormat="false" ht="15" hidden="false" customHeight="true" outlineLevel="0" collapsed="false">
      <c r="A5348" s="1" t="n">
        <v>2</v>
      </c>
      <c r="B5348" s="75" t="n">
        <v>46239</v>
      </c>
      <c r="C5348" s="1" t="n">
        <v>22</v>
      </c>
      <c r="D5348" s="1" t="s">
        <v>2490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2491</v>
      </c>
      <c r="N5348" s="1" t="n">
        <v>3.13</v>
      </c>
      <c r="O5348" s="1" t="n">
        <v>60.04</v>
      </c>
      <c r="P5348" s="1" t="s">
        <v>2455</v>
      </c>
    </row>
    <row r="5349" customFormat="false" ht="15" hidden="false" customHeight="true" outlineLevel="0" collapsed="false">
      <c r="A5349" s="1" t="n">
        <v>2</v>
      </c>
      <c r="B5349" s="75" t="n">
        <v>46239</v>
      </c>
      <c r="C5349" s="1" t="n">
        <v>22</v>
      </c>
      <c r="D5349" s="1" t="s">
        <v>2490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2496</v>
      </c>
      <c r="N5349" s="1" t="n">
        <v>2.426</v>
      </c>
      <c r="O5349" s="1" t="n">
        <v>65.93</v>
      </c>
      <c r="P5349" s="1" t="s">
        <v>2455</v>
      </c>
    </row>
    <row r="5350" customFormat="false" ht="15" hidden="false" customHeight="true" outlineLevel="0" collapsed="false">
      <c r="A5350" s="1" t="n">
        <v>2</v>
      </c>
      <c r="B5350" s="75" t="n">
        <v>46239</v>
      </c>
      <c r="C5350" s="1" t="n">
        <v>22</v>
      </c>
      <c r="D5350" s="1" t="s">
        <v>2490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2497</v>
      </c>
      <c r="N5350" s="1" t="n">
        <v>1.518</v>
      </c>
      <c r="O5350" s="1" t="n">
        <v>36.4</v>
      </c>
      <c r="P5350" s="1" t="s">
        <v>2455</v>
      </c>
    </row>
    <row r="5351" customFormat="false" ht="15" hidden="false" customHeight="true" outlineLevel="0" collapsed="false">
      <c r="A5351" s="1" t="n">
        <v>2</v>
      </c>
      <c r="B5351" s="75" t="n">
        <v>46239</v>
      </c>
      <c r="C5351" s="1" t="n">
        <v>22</v>
      </c>
      <c r="D5351" s="1" t="s">
        <v>2490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2498</v>
      </c>
      <c r="N5351" s="1" t="n">
        <v>15.32</v>
      </c>
      <c r="O5351" s="1" t="n">
        <v>477.58</v>
      </c>
      <c r="P5351" s="1" t="s">
        <v>2455</v>
      </c>
    </row>
    <row r="5352" customFormat="false" ht="15" hidden="false" customHeight="true" outlineLevel="0" collapsed="false">
      <c r="A5352" s="1" t="n">
        <v>2</v>
      </c>
      <c r="B5352" s="75" t="n">
        <v>46239</v>
      </c>
      <c r="C5352" s="1" t="n">
        <v>22</v>
      </c>
      <c r="D5352" s="1" t="s">
        <v>2490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2499</v>
      </c>
      <c r="N5352" s="1" t="n">
        <v>10.895</v>
      </c>
      <c r="O5352" s="1" t="n">
        <v>383.19</v>
      </c>
      <c r="P5352" s="1" t="s">
        <v>2455</v>
      </c>
    </row>
    <row r="5353" customFormat="false" ht="15" hidden="false" customHeight="true" outlineLevel="0" collapsed="false">
      <c r="A5353" s="1" t="n">
        <v>2</v>
      </c>
      <c r="B5353" s="75" t="n">
        <v>46239</v>
      </c>
      <c r="C5353" s="1" t="n">
        <v>22</v>
      </c>
      <c r="D5353" s="1" t="s">
        <v>2490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2500</v>
      </c>
      <c r="N5353" s="1" t="n">
        <v>5.64</v>
      </c>
      <c r="O5353" s="1" t="n">
        <v>225.42</v>
      </c>
      <c r="P5353" s="1" t="s">
        <v>2455</v>
      </c>
    </row>
    <row r="5354" customFormat="false" ht="15" hidden="false" customHeight="true" outlineLevel="0" collapsed="false">
      <c r="A5354" s="1" t="n">
        <v>2</v>
      </c>
      <c r="B5354" s="75" t="n">
        <v>46239</v>
      </c>
      <c r="C5354" s="1" t="n">
        <v>22</v>
      </c>
      <c r="D5354" s="1" t="s">
        <v>2490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2501</v>
      </c>
      <c r="N5354" s="1" t="n">
        <v>10.87</v>
      </c>
      <c r="O5354" s="1" t="n">
        <v>460.53</v>
      </c>
      <c r="P5354" s="1" t="s">
        <v>2455</v>
      </c>
    </row>
    <row r="5355" customFormat="false" ht="15" hidden="false" customHeight="true" outlineLevel="0" collapsed="false">
      <c r="A5355" s="1" t="n">
        <v>2</v>
      </c>
      <c r="B5355" s="75" t="n">
        <v>46239</v>
      </c>
      <c r="C5355" s="1" t="n">
        <v>22</v>
      </c>
      <c r="D5355" s="1" t="s">
        <v>2490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2502</v>
      </c>
      <c r="N5355" s="1" t="n">
        <v>4.346</v>
      </c>
      <c r="O5355" s="1" t="n">
        <v>187.6</v>
      </c>
      <c r="P5355" s="1" t="s">
        <v>2455</v>
      </c>
    </row>
    <row r="5356" customFormat="false" ht="15" hidden="false" customHeight="true" outlineLevel="0" collapsed="false">
      <c r="A5356" s="1" t="n">
        <v>2</v>
      </c>
      <c r="B5356" s="75" t="n">
        <v>46239</v>
      </c>
      <c r="C5356" s="1" t="n">
        <v>22</v>
      </c>
      <c r="D5356" s="1" t="s">
        <v>2490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2503</v>
      </c>
      <c r="N5356" s="1" t="n">
        <v>2.052</v>
      </c>
      <c r="O5356" s="1" t="n">
        <v>78.73</v>
      </c>
      <c r="P5356" s="1" t="s">
        <v>2455</v>
      </c>
    </row>
    <row r="5357" customFormat="false" ht="15" hidden="false" customHeight="true" outlineLevel="0" collapsed="false">
      <c r="A5357" s="1" t="n">
        <v>2</v>
      </c>
      <c r="B5357" s="75" t="n">
        <v>46239</v>
      </c>
      <c r="C5357" s="1" t="n">
        <v>22</v>
      </c>
      <c r="D5357" s="1" t="s">
        <v>2490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2504</v>
      </c>
      <c r="N5357" s="1" t="n">
        <v>2.84</v>
      </c>
      <c r="O5357" s="1" t="n">
        <v>158.92</v>
      </c>
      <c r="P5357" s="1" t="s">
        <v>2455</v>
      </c>
    </row>
    <row r="5358" customFormat="false" ht="15" hidden="false" customHeight="true" outlineLevel="0" collapsed="false">
      <c r="A5358" s="1" t="n">
        <v>2</v>
      </c>
      <c r="B5358" s="75" t="n">
        <v>46239</v>
      </c>
      <c r="C5358" s="1" t="n">
        <v>22</v>
      </c>
      <c r="D5358" s="1" t="s">
        <v>2490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2505</v>
      </c>
      <c r="N5358" s="1" t="n">
        <v>1.876</v>
      </c>
      <c r="O5358" s="1" t="n">
        <v>104.98</v>
      </c>
      <c r="P5358" s="1" t="s">
        <v>2455</v>
      </c>
    </row>
    <row r="5359" customFormat="false" ht="15" hidden="false" customHeight="true" outlineLevel="0" collapsed="false">
      <c r="A5359" s="1" t="n">
        <v>2</v>
      </c>
      <c r="B5359" s="75" t="n">
        <v>46239</v>
      </c>
      <c r="C5359" s="1" t="n">
        <v>22</v>
      </c>
      <c r="D5359" s="1" t="s">
        <v>2490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2506</v>
      </c>
      <c r="N5359" s="1" t="n">
        <v>2.448</v>
      </c>
      <c r="O5359" s="1" t="n">
        <v>86.1</v>
      </c>
      <c r="P5359" s="1" t="s">
        <v>2455</v>
      </c>
    </row>
    <row r="5360" customFormat="false" ht="15" hidden="false" customHeight="true" outlineLevel="0" collapsed="false">
      <c r="A5360" s="1" t="n">
        <v>2</v>
      </c>
      <c r="B5360" s="75" t="n">
        <v>46239</v>
      </c>
      <c r="C5360" s="1" t="n">
        <v>22</v>
      </c>
      <c r="D5360" s="1" t="s">
        <v>2490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2507</v>
      </c>
      <c r="N5360" s="1" t="n">
        <v>1.074</v>
      </c>
      <c r="O5360" s="1" t="n">
        <v>2.57</v>
      </c>
      <c r="P5360" s="1" t="s">
        <v>2455</v>
      </c>
    </row>
    <row r="5361" customFormat="false" ht="15" hidden="false" customHeight="true" outlineLevel="0" collapsed="false">
      <c r="A5361" s="1" t="n">
        <v>2</v>
      </c>
      <c r="B5361" s="75" t="n">
        <v>46239</v>
      </c>
      <c r="C5361" s="1" t="n">
        <v>22</v>
      </c>
      <c r="D5361" s="1" t="s">
        <v>2490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2508</v>
      </c>
      <c r="N5361" s="1" t="n">
        <v>8.03</v>
      </c>
      <c r="O5361" s="1" t="n">
        <v>19.2</v>
      </c>
      <c r="P5361" s="1" t="s">
        <v>2455</v>
      </c>
    </row>
    <row r="5362" customFormat="false" ht="15" hidden="false" customHeight="true" outlineLevel="0" collapsed="false">
      <c r="A5362" s="1" t="n">
        <v>2</v>
      </c>
      <c r="B5362" s="75" t="n">
        <v>46239</v>
      </c>
      <c r="C5362" s="1" t="n">
        <v>22</v>
      </c>
      <c r="D5362" s="1" t="s">
        <v>2490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2509</v>
      </c>
      <c r="N5362" s="1" t="n">
        <v>0.885</v>
      </c>
      <c r="O5362" s="1" t="n">
        <v>0.01</v>
      </c>
      <c r="P5362" s="1" t="s">
        <v>2455</v>
      </c>
    </row>
    <row r="5363" customFormat="false" ht="15" hidden="false" customHeight="true" outlineLevel="0" collapsed="false">
      <c r="A5363" s="1" t="n">
        <v>2</v>
      </c>
      <c r="B5363" s="75" t="n">
        <v>46239</v>
      </c>
      <c r="C5363" s="1" t="n">
        <v>100</v>
      </c>
      <c r="D5363" s="1" t="s">
        <v>2510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2491</v>
      </c>
      <c r="N5363" s="1" t="n">
        <v>3.13</v>
      </c>
      <c r="O5363" s="1" t="n">
        <v>60.04</v>
      </c>
      <c r="P5363" s="1" t="s">
        <v>2455</v>
      </c>
    </row>
    <row r="5364" customFormat="false" ht="15" hidden="false" customHeight="true" outlineLevel="0" collapsed="false">
      <c r="A5364" s="1" t="n">
        <v>2</v>
      </c>
      <c r="B5364" s="75" t="n">
        <v>46239</v>
      </c>
      <c r="C5364" s="1" t="n">
        <v>100</v>
      </c>
      <c r="D5364" s="1" t="s">
        <v>2510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2496</v>
      </c>
      <c r="N5364" s="1" t="n">
        <v>2.426</v>
      </c>
      <c r="O5364" s="1" t="n">
        <v>65.93</v>
      </c>
      <c r="P5364" s="1" t="s">
        <v>2455</v>
      </c>
    </row>
    <row r="5365" customFormat="false" ht="15" hidden="false" customHeight="true" outlineLevel="0" collapsed="false">
      <c r="A5365" s="1" t="n">
        <v>2</v>
      </c>
      <c r="B5365" s="75" t="n">
        <v>46239</v>
      </c>
      <c r="C5365" s="1" t="n">
        <v>100</v>
      </c>
      <c r="D5365" s="1" t="s">
        <v>2510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2497</v>
      </c>
      <c r="N5365" s="1" t="n">
        <v>1.518</v>
      </c>
      <c r="O5365" s="1" t="n">
        <v>36.4</v>
      </c>
      <c r="P5365" s="1" t="s">
        <v>2455</v>
      </c>
    </row>
    <row r="5366" customFormat="false" ht="15" hidden="false" customHeight="true" outlineLevel="0" collapsed="false">
      <c r="A5366" s="1" t="n">
        <v>2</v>
      </c>
      <c r="B5366" s="75" t="n">
        <v>46239</v>
      </c>
      <c r="C5366" s="1" t="n">
        <v>100</v>
      </c>
      <c r="D5366" s="1" t="s">
        <v>2510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2498</v>
      </c>
      <c r="N5366" s="1" t="n">
        <v>15.32</v>
      </c>
      <c r="O5366" s="1" t="n">
        <v>477.58</v>
      </c>
      <c r="P5366" s="1" t="s">
        <v>2455</v>
      </c>
    </row>
    <row r="5367" customFormat="false" ht="15" hidden="false" customHeight="true" outlineLevel="0" collapsed="false">
      <c r="A5367" s="1" t="n">
        <v>2</v>
      </c>
      <c r="B5367" s="75" t="n">
        <v>46239</v>
      </c>
      <c r="C5367" s="1" t="n">
        <v>100</v>
      </c>
      <c r="D5367" s="1" t="s">
        <v>2510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2499</v>
      </c>
      <c r="N5367" s="1" t="n">
        <v>10.895</v>
      </c>
      <c r="O5367" s="1" t="n">
        <v>383.19</v>
      </c>
      <c r="P5367" s="1" t="s">
        <v>2455</v>
      </c>
    </row>
    <row r="5368" customFormat="false" ht="15" hidden="false" customHeight="true" outlineLevel="0" collapsed="false">
      <c r="A5368" s="1" t="n">
        <v>2</v>
      </c>
      <c r="B5368" s="75" t="n">
        <v>46239</v>
      </c>
      <c r="C5368" s="1" t="n">
        <v>100</v>
      </c>
      <c r="D5368" s="1" t="s">
        <v>2510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2500</v>
      </c>
      <c r="N5368" s="1" t="n">
        <v>5.64</v>
      </c>
      <c r="O5368" s="1" t="n">
        <v>225.42</v>
      </c>
      <c r="P5368" s="1" t="s">
        <v>2455</v>
      </c>
    </row>
    <row r="5369" customFormat="false" ht="15" hidden="false" customHeight="true" outlineLevel="0" collapsed="false">
      <c r="A5369" s="1" t="n">
        <v>2</v>
      </c>
      <c r="B5369" s="75" t="n">
        <v>46239</v>
      </c>
      <c r="C5369" s="1" t="n">
        <v>100</v>
      </c>
      <c r="D5369" s="1" t="s">
        <v>2510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2501</v>
      </c>
      <c r="N5369" s="1" t="n">
        <v>10.87</v>
      </c>
      <c r="O5369" s="1" t="n">
        <v>460.53</v>
      </c>
      <c r="P5369" s="1" t="s">
        <v>2455</v>
      </c>
    </row>
    <row r="5370" customFormat="false" ht="15" hidden="false" customHeight="true" outlineLevel="0" collapsed="false">
      <c r="A5370" s="1" t="n">
        <v>2</v>
      </c>
      <c r="B5370" s="75" t="n">
        <v>46239</v>
      </c>
      <c r="C5370" s="1" t="n">
        <v>100</v>
      </c>
      <c r="D5370" s="1" t="s">
        <v>2510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2502</v>
      </c>
      <c r="N5370" s="1" t="n">
        <v>4.346</v>
      </c>
      <c r="O5370" s="1" t="n">
        <v>187.6</v>
      </c>
      <c r="P5370" s="1" t="s">
        <v>2455</v>
      </c>
    </row>
    <row r="5371" customFormat="false" ht="15" hidden="false" customHeight="true" outlineLevel="0" collapsed="false">
      <c r="A5371" s="1" t="n">
        <v>2</v>
      </c>
      <c r="B5371" s="75" t="n">
        <v>46239</v>
      </c>
      <c r="C5371" s="1" t="n">
        <v>100</v>
      </c>
      <c r="D5371" s="1" t="s">
        <v>2510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2503</v>
      </c>
      <c r="N5371" s="1" t="n">
        <v>2.052</v>
      </c>
      <c r="O5371" s="1" t="n">
        <v>78.73</v>
      </c>
      <c r="P5371" s="1" t="s">
        <v>2455</v>
      </c>
    </row>
    <row r="5372" customFormat="false" ht="15" hidden="false" customHeight="true" outlineLevel="0" collapsed="false">
      <c r="A5372" s="1" t="n">
        <v>2</v>
      </c>
      <c r="B5372" s="75" t="n">
        <v>46239</v>
      </c>
      <c r="C5372" s="1" t="n">
        <v>100</v>
      </c>
      <c r="D5372" s="1" t="s">
        <v>2510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2504</v>
      </c>
      <c r="N5372" s="1" t="n">
        <v>2.84</v>
      </c>
      <c r="O5372" s="1" t="n">
        <v>158.92</v>
      </c>
      <c r="P5372" s="1" t="s">
        <v>2455</v>
      </c>
    </row>
    <row r="5373" customFormat="false" ht="15" hidden="false" customHeight="true" outlineLevel="0" collapsed="false">
      <c r="A5373" s="1" t="n">
        <v>2</v>
      </c>
      <c r="B5373" s="75" t="n">
        <v>46239</v>
      </c>
      <c r="C5373" s="1" t="n">
        <v>100</v>
      </c>
      <c r="D5373" s="1" t="s">
        <v>2510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2505</v>
      </c>
      <c r="N5373" s="1" t="n">
        <v>1.876</v>
      </c>
      <c r="O5373" s="1" t="n">
        <v>104.98</v>
      </c>
      <c r="P5373" s="1" t="s">
        <v>2455</v>
      </c>
    </row>
    <row r="5374" customFormat="false" ht="15" hidden="false" customHeight="true" outlineLevel="0" collapsed="false">
      <c r="A5374" s="1" t="n">
        <v>2</v>
      </c>
      <c r="B5374" s="75" t="n">
        <v>46239</v>
      </c>
      <c r="C5374" s="1" t="n">
        <v>100</v>
      </c>
      <c r="D5374" s="1" t="s">
        <v>2510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2506</v>
      </c>
      <c r="N5374" s="1" t="n">
        <v>2.448</v>
      </c>
      <c r="O5374" s="1" t="n">
        <v>86.1</v>
      </c>
      <c r="P5374" s="1" t="s">
        <v>2455</v>
      </c>
    </row>
    <row r="5375" customFormat="false" ht="15" hidden="false" customHeight="true" outlineLevel="0" collapsed="false">
      <c r="A5375" s="1" t="n">
        <v>2</v>
      </c>
      <c r="B5375" s="75" t="n">
        <v>46239</v>
      </c>
      <c r="C5375" s="1" t="n">
        <v>100</v>
      </c>
      <c r="D5375" s="1" t="s">
        <v>2510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2507</v>
      </c>
      <c r="N5375" s="1" t="n">
        <v>1.074</v>
      </c>
      <c r="O5375" s="1" t="n">
        <v>2.57</v>
      </c>
      <c r="P5375" s="1" t="s">
        <v>2455</v>
      </c>
    </row>
    <row r="5376" customFormat="false" ht="15" hidden="false" customHeight="true" outlineLevel="0" collapsed="false">
      <c r="A5376" s="1" t="n">
        <v>2</v>
      </c>
      <c r="B5376" s="75" t="n">
        <v>46239</v>
      </c>
      <c r="C5376" s="1" t="n">
        <v>100</v>
      </c>
      <c r="D5376" s="1" t="s">
        <v>2510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2508</v>
      </c>
      <c r="N5376" s="1" t="n">
        <v>8.03</v>
      </c>
      <c r="O5376" s="1" t="n">
        <v>19.2</v>
      </c>
      <c r="P5376" s="1" t="s">
        <v>2455</v>
      </c>
    </row>
    <row r="5377" customFormat="false" ht="15" hidden="false" customHeight="true" outlineLevel="0" collapsed="false">
      <c r="A5377" s="1" t="n">
        <v>2</v>
      </c>
      <c r="B5377" s="75" t="n">
        <v>46239</v>
      </c>
      <c r="C5377" s="1" t="n">
        <v>100</v>
      </c>
      <c r="D5377" s="1" t="s">
        <v>2510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2509</v>
      </c>
      <c r="N5377" s="1" t="n">
        <v>0.885</v>
      </c>
      <c r="O5377" s="1" t="n">
        <v>0.01</v>
      </c>
      <c r="P5377" s="1" t="s">
        <v>2455</v>
      </c>
    </row>
    <row r="5378" customFormat="false" ht="15" hidden="false" customHeight="true" outlineLevel="0" collapsed="false">
      <c r="A5378" s="1" t="n">
        <v>2</v>
      </c>
      <c r="B5378" s="75" t="n">
        <v>46240</v>
      </c>
      <c r="C5378" s="1" t="n">
        <v>6</v>
      </c>
      <c r="D5378" s="1" t="s">
        <v>2564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2545</v>
      </c>
      <c r="N5378" s="1" t="n">
        <v>20</v>
      </c>
      <c r="O5378" s="1" t="n">
        <v>300</v>
      </c>
      <c r="P5378" s="1" t="s">
        <v>2455</v>
      </c>
    </row>
    <row r="5379" customFormat="false" ht="15" hidden="false" customHeight="true" outlineLevel="0" collapsed="false">
      <c r="A5379" s="1" t="n">
        <v>2</v>
      </c>
      <c r="B5379" s="75" t="n">
        <v>46240</v>
      </c>
      <c r="C5379" s="1" t="n">
        <v>11</v>
      </c>
      <c r="D5379" s="1" t="s">
        <v>2482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3913</v>
      </c>
      <c r="N5379" s="1" t="n">
        <v>6</v>
      </c>
      <c r="O5379" s="1" t="n">
        <v>28.5</v>
      </c>
      <c r="P5379" s="1" t="s">
        <v>2455</v>
      </c>
    </row>
    <row r="5380" customFormat="false" ht="15" hidden="false" customHeight="true" outlineLevel="0" collapsed="false">
      <c r="A5380" s="1" t="n">
        <v>2</v>
      </c>
      <c r="B5380" s="75" t="n">
        <v>46240</v>
      </c>
      <c r="C5380" s="1" t="n">
        <v>11</v>
      </c>
      <c r="D5380" s="1" t="s">
        <v>2482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3914</v>
      </c>
      <c r="N5380" s="1" t="n">
        <v>4</v>
      </c>
      <c r="O5380" s="1" t="n">
        <v>19</v>
      </c>
      <c r="P5380" s="1" t="s">
        <v>2455</v>
      </c>
    </row>
    <row r="5381" customFormat="false" ht="15" hidden="false" customHeight="true" outlineLevel="0" collapsed="false">
      <c r="A5381" s="1" t="n">
        <v>2</v>
      </c>
      <c r="B5381" s="75" t="n">
        <v>46240</v>
      </c>
      <c r="C5381" s="1" t="n">
        <v>11</v>
      </c>
      <c r="D5381" s="1" t="s">
        <v>2482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3915</v>
      </c>
      <c r="N5381" s="1" t="n">
        <v>4</v>
      </c>
      <c r="O5381" s="1" t="n">
        <v>19</v>
      </c>
      <c r="P5381" s="1" t="s">
        <v>2455</v>
      </c>
    </row>
    <row r="5382" customFormat="false" ht="15" hidden="false" customHeight="true" outlineLevel="0" collapsed="false">
      <c r="A5382" s="1" t="n">
        <v>2</v>
      </c>
      <c r="B5382" s="75" t="n">
        <v>46240</v>
      </c>
      <c r="C5382" s="1" t="n">
        <v>11</v>
      </c>
      <c r="D5382" s="1" t="s">
        <v>2482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3916</v>
      </c>
      <c r="N5382" s="1" t="n">
        <v>6</v>
      </c>
      <c r="O5382" s="1" t="n">
        <v>14</v>
      </c>
      <c r="P5382" s="1" t="s">
        <v>2455</v>
      </c>
    </row>
    <row r="5383" customFormat="false" ht="15" hidden="false" customHeight="true" outlineLevel="0" collapsed="false">
      <c r="A5383" s="1" t="n">
        <v>2</v>
      </c>
      <c r="B5383" s="75" t="n">
        <v>46240</v>
      </c>
      <c r="C5383" s="1" t="n">
        <v>11</v>
      </c>
      <c r="D5383" s="1" t="s">
        <v>2482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3917</v>
      </c>
      <c r="N5383" s="1" t="n">
        <v>4</v>
      </c>
      <c r="O5383" s="1" t="n">
        <v>28</v>
      </c>
      <c r="P5383" s="1" t="s">
        <v>2455</v>
      </c>
    </row>
    <row r="5384" customFormat="false" ht="15" hidden="false" customHeight="true" outlineLevel="0" collapsed="false">
      <c r="A5384" s="1" t="n">
        <v>2</v>
      </c>
      <c r="B5384" s="75" t="n">
        <v>46240</v>
      </c>
      <c r="C5384" s="1" t="n">
        <v>11</v>
      </c>
      <c r="D5384" s="1" t="s">
        <v>2482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3918</v>
      </c>
      <c r="N5384" s="1" t="n">
        <v>4</v>
      </c>
      <c r="O5384" s="1" t="n">
        <v>28</v>
      </c>
      <c r="P5384" s="1" t="s">
        <v>2455</v>
      </c>
    </row>
    <row r="5385" customFormat="false" ht="15" hidden="false" customHeight="true" outlineLevel="0" collapsed="false">
      <c r="A5385" s="1" t="n">
        <v>2</v>
      </c>
      <c r="B5385" s="75" t="n">
        <v>46240</v>
      </c>
      <c r="C5385" s="1" t="n">
        <v>11</v>
      </c>
      <c r="D5385" s="1" t="s">
        <v>2482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2566</v>
      </c>
      <c r="N5385" s="1" t="n">
        <v>40</v>
      </c>
      <c r="O5385" s="1" t="n">
        <v>301.2</v>
      </c>
      <c r="P5385" s="1" t="s">
        <v>2455</v>
      </c>
    </row>
    <row r="5386" customFormat="false" ht="15" hidden="false" customHeight="true" outlineLevel="0" collapsed="false">
      <c r="A5386" s="1" t="n">
        <v>2</v>
      </c>
      <c r="B5386" s="75" t="n">
        <v>46240</v>
      </c>
      <c r="C5386" s="1" t="n">
        <v>11</v>
      </c>
      <c r="D5386" s="1" t="s">
        <v>2482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2992</v>
      </c>
      <c r="N5386" s="1" t="n">
        <v>18</v>
      </c>
      <c r="O5386" s="1" t="n">
        <v>190.26</v>
      </c>
      <c r="P5386" s="1" t="s">
        <v>2455</v>
      </c>
    </row>
    <row r="5387" customFormat="false" ht="15" hidden="false" customHeight="true" outlineLevel="0" collapsed="false">
      <c r="A5387" s="1" t="n">
        <v>2</v>
      </c>
      <c r="B5387" s="75" t="n">
        <v>46240</v>
      </c>
      <c r="C5387" s="1" t="n">
        <v>11</v>
      </c>
      <c r="D5387" s="1" t="s">
        <v>2482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2459</v>
      </c>
      <c r="N5387" s="1" t="n">
        <v>50</v>
      </c>
      <c r="O5387" s="1" t="n">
        <v>449.5</v>
      </c>
      <c r="P5387" s="1" t="s">
        <v>2455</v>
      </c>
    </row>
    <row r="5388" customFormat="false" ht="15" hidden="false" customHeight="true" outlineLevel="0" collapsed="false">
      <c r="A5388" s="1" t="n">
        <v>2</v>
      </c>
      <c r="B5388" s="75" t="n">
        <v>46240</v>
      </c>
      <c r="C5388" s="1" t="n">
        <v>11</v>
      </c>
      <c r="D5388" s="1" t="s">
        <v>2482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4692</v>
      </c>
      <c r="N5388" s="1" t="n">
        <v>25</v>
      </c>
      <c r="O5388" s="1" t="n">
        <v>140</v>
      </c>
      <c r="P5388" s="1" t="s">
        <v>2455</v>
      </c>
    </row>
    <row r="5389" customFormat="false" ht="15" hidden="false" customHeight="true" outlineLevel="0" collapsed="false">
      <c r="A5389" s="1" t="n">
        <v>2</v>
      </c>
      <c r="B5389" s="75" t="n">
        <v>46240</v>
      </c>
      <c r="C5389" s="1" t="n">
        <v>11</v>
      </c>
      <c r="D5389" s="1" t="s">
        <v>2482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2695</v>
      </c>
      <c r="N5389" s="1" t="n">
        <v>64</v>
      </c>
      <c r="O5389" s="1" t="n">
        <v>460</v>
      </c>
      <c r="P5389" s="1" t="s">
        <v>2455</v>
      </c>
    </row>
    <row r="5390" customFormat="false" ht="15" hidden="false" customHeight="true" outlineLevel="0" collapsed="false">
      <c r="A5390" s="1" t="n">
        <v>2</v>
      </c>
      <c r="B5390" s="75" t="n">
        <v>46240</v>
      </c>
      <c r="C5390" s="1" t="n">
        <v>11</v>
      </c>
      <c r="D5390" s="1" t="s">
        <v>2482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2499</v>
      </c>
      <c r="N5390" s="1" t="n">
        <v>24.852</v>
      </c>
      <c r="O5390" s="1" t="n">
        <v>894.42</v>
      </c>
      <c r="P5390" s="1" t="s">
        <v>2455</v>
      </c>
    </row>
    <row r="5391" customFormat="false" ht="15" hidden="false" customHeight="true" outlineLevel="0" collapsed="false">
      <c r="A5391" s="1" t="n">
        <v>2</v>
      </c>
      <c r="B5391" s="75" t="n">
        <v>46240</v>
      </c>
      <c r="C5391" s="1" t="n">
        <v>11</v>
      </c>
      <c r="D5391" s="1" t="s">
        <v>2482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2502</v>
      </c>
      <c r="N5391" s="1" t="n">
        <v>23.581</v>
      </c>
      <c r="O5391" s="1" t="n">
        <v>990.17</v>
      </c>
      <c r="P5391" s="1" t="s">
        <v>2455</v>
      </c>
    </row>
    <row r="5392" customFormat="false" ht="15" hidden="false" customHeight="true" outlineLevel="0" collapsed="false">
      <c r="A5392" s="1" t="n">
        <v>2</v>
      </c>
      <c r="B5392" s="75" t="n">
        <v>46240</v>
      </c>
      <c r="C5392" s="1" t="n">
        <v>11</v>
      </c>
      <c r="D5392" s="1" t="s">
        <v>2482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3710</v>
      </c>
      <c r="N5392" s="1" t="n">
        <v>60</v>
      </c>
      <c r="O5392" s="1" t="n">
        <v>65</v>
      </c>
      <c r="P5392" s="1" t="s">
        <v>2455</v>
      </c>
    </row>
    <row r="5393" customFormat="false" ht="15" hidden="false" customHeight="true" outlineLevel="0" collapsed="false">
      <c r="A5393" s="1" t="n">
        <v>2</v>
      </c>
      <c r="B5393" s="75" t="n">
        <v>46240</v>
      </c>
      <c r="C5393" s="1" t="n">
        <v>11</v>
      </c>
      <c r="D5393" s="1" t="s">
        <v>2482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2804</v>
      </c>
      <c r="N5393" s="1" t="n">
        <v>180</v>
      </c>
      <c r="O5393" s="1" t="n">
        <v>420</v>
      </c>
      <c r="P5393" s="1" t="s">
        <v>2455</v>
      </c>
    </row>
    <row r="5394" customFormat="false" ht="15" hidden="false" customHeight="true" outlineLevel="0" collapsed="false">
      <c r="A5394" s="1" t="n">
        <v>2</v>
      </c>
      <c r="B5394" s="75" t="n">
        <v>46240</v>
      </c>
      <c r="C5394" s="1" t="n">
        <v>11</v>
      </c>
      <c r="D5394" s="1" t="s">
        <v>2482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2476</v>
      </c>
      <c r="N5394" s="1" t="n">
        <v>15</v>
      </c>
      <c r="O5394" s="1" t="n">
        <v>22.5</v>
      </c>
      <c r="P5394" s="1" t="s">
        <v>2455</v>
      </c>
    </row>
    <row r="5395" customFormat="false" ht="15" hidden="false" customHeight="true" outlineLevel="0" collapsed="false">
      <c r="A5395" s="1" t="n">
        <v>2</v>
      </c>
      <c r="B5395" s="75" t="n">
        <v>46240</v>
      </c>
      <c r="C5395" s="1" t="n">
        <v>11</v>
      </c>
      <c r="D5395" s="1" t="s">
        <v>2482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2477</v>
      </c>
      <c r="N5395" s="1" t="n">
        <v>5</v>
      </c>
      <c r="O5395" s="1" t="n">
        <v>17.5</v>
      </c>
      <c r="P5395" s="1" t="s">
        <v>2455</v>
      </c>
    </row>
    <row r="5396" customFormat="false" ht="15" hidden="false" customHeight="true" outlineLevel="0" collapsed="false">
      <c r="A5396" s="1" t="n">
        <v>2</v>
      </c>
      <c r="B5396" s="75" t="n">
        <v>46240</v>
      </c>
      <c r="C5396" s="1" t="n">
        <v>11</v>
      </c>
      <c r="D5396" s="1" t="s">
        <v>2482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2478</v>
      </c>
      <c r="N5396" s="1" t="n">
        <v>80</v>
      </c>
      <c r="O5396" s="1" t="n">
        <v>144</v>
      </c>
      <c r="P5396" s="1" t="s">
        <v>2455</v>
      </c>
    </row>
    <row r="5397" customFormat="false" ht="15" hidden="false" customHeight="true" outlineLevel="0" collapsed="false">
      <c r="A5397" s="1" t="n">
        <v>2</v>
      </c>
      <c r="B5397" s="75" t="n">
        <v>46241</v>
      </c>
      <c r="C5397" s="1" t="n">
        <v>6</v>
      </c>
      <c r="D5397" s="1" t="s">
        <v>2564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2749</v>
      </c>
      <c r="N5397" s="1" t="n">
        <v>25</v>
      </c>
      <c r="O5397" s="1" t="n">
        <v>300</v>
      </c>
      <c r="P5397" s="1" t="s">
        <v>2455</v>
      </c>
    </row>
    <row r="5398" customFormat="false" ht="15" hidden="false" customHeight="true" outlineLevel="0" collapsed="false">
      <c r="A5398" s="1" t="n">
        <v>2</v>
      </c>
      <c r="B5398" s="75" t="n">
        <v>46241</v>
      </c>
      <c r="C5398" s="1" t="n">
        <v>6</v>
      </c>
      <c r="D5398" s="1" t="s">
        <v>2564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2750</v>
      </c>
      <c r="N5398" s="1" t="n">
        <v>125</v>
      </c>
      <c r="O5398" s="1" t="n">
        <v>1250</v>
      </c>
      <c r="P5398" s="1" t="s">
        <v>2455</v>
      </c>
    </row>
    <row r="5399" customFormat="false" ht="15" hidden="false" customHeight="true" outlineLevel="0" collapsed="false">
      <c r="A5399" s="1" t="n">
        <v>2</v>
      </c>
      <c r="B5399" s="75" t="n">
        <v>46241</v>
      </c>
      <c r="C5399" s="1" t="n">
        <v>6</v>
      </c>
      <c r="D5399" s="1" t="s">
        <v>2564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2751</v>
      </c>
      <c r="N5399" s="1" t="n">
        <v>125</v>
      </c>
      <c r="O5399" s="1" t="n">
        <v>650</v>
      </c>
      <c r="P5399" s="1" t="s">
        <v>2455</v>
      </c>
    </row>
    <row r="5400" customFormat="false" ht="15" hidden="false" customHeight="true" outlineLevel="0" collapsed="false">
      <c r="A5400" s="1" t="n">
        <v>2</v>
      </c>
      <c r="B5400" s="75" t="n">
        <v>46241</v>
      </c>
      <c r="C5400" s="1" t="n">
        <v>6</v>
      </c>
      <c r="D5400" s="1" t="s">
        <v>2564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2550</v>
      </c>
      <c r="N5400" s="1" t="n">
        <v>20</v>
      </c>
      <c r="O5400" s="1" t="n">
        <v>55</v>
      </c>
      <c r="P5400" s="1" t="s">
        <v>2455</v>
      </c>
    </row>
    <row r="5401" customFormat="false" ht="15" hidden="false" customHeight="true" outlineLevel="0" collapsed="false">
      <c r="A5401" s="1" t="n">
        <v>2</v>
      </c>
      <c r="B5401" s="75" t="n">
        <v>46241</v>
      </c>
      <c r="C5401" s="1" t="n">
        <v>6</v>
      </c>
      <c r="D5401" s="1" t="s">
        <v>2564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2560</v>
      </c>
      <c r="N5401" s="1" t="n">
        <v>20</v>
      </c>
      <c r="O5401" s="1" t="n">
        <v>120</v>
      </c>
      <c r="P5401" s="1" t="s">
        <v>2455</v>
      </c>
    </row>
    <row r="5402" customFormat="false" ht="15" hidden="false" customHeight="true" outlineLevel="0" collapsed="false">
      <c r="A5402" s="1" t="n">
        <v>2</v>
      </c>
      <c r="B5402" s="75" t="n">
        <v>46241</v>
      </c>
      <c r="C5402" s="1" t="n">
        <v>6</v>
      </c>
      <c r="D5402" s="1" t="s">
        <v>2564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2546</v>
      </c>
      <c r="N5402" s="1" t="n">
        <v>13</v>
      </c>
      <c r="O5402" s="1" t="n">
        <v>93.86</v>
      </c>
      <c r="P5402" s="1" t="s">
        <v>2455</v>
      </c>
    </row>
    <row r="5403" customFormat="false" ht="15" hidden="false" customHeight="true" outlineLevel="0" collapsed="false">
      <c r="A5403" s="1" t="n">
        <v>2</v>
      </c>
      <c r="B5403" s="75" t="n">
        <v>46241</v>
      </c>
      <c r="C5403" s="1" t="n">
        <v>6</v>
      </c>
      <c r="D5403" s="1" t="s">
        <v>2564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2547</v>
      </c>
      <c r="N5403" s="1" t="n">
        <v>24</v>
      </c>
      <c r="O5403" s="1" t="n">
        <v>140</v>
      </c>
      <c r="P5403" s="1" t="s">
        <v>2455</v>
      </c>
    </row>
    <row r="5404" customFormat="false" ht="15" hidden="false" customHeight="true" outlineLevel="0" collapsed="false">
      <c r="A5404" s="1" t="n">
        <v>2</v>
      </c>
      <c r="B5404" s="75" t="n">
        <v>46241</v>
      </c>
      <c r="C5404" s="1" t="n">
        <v>6</v>
      </c>
      <c r="D5404" s="1" t="s">
        <v>2564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2548</v>
      </c>
      <c r="N5404" s="1" t="n">
        <v>20</v>
      </c>
      <c r="O5404" s="1" t="n">
        <v>100</v>
      </c>
      <c r="P5404" s="1" t="s">
        <v>2455</v>
      </c>
    </row>
    <row r="5405" customFormat="false" ht="15" hidden="false" customHeight="true" outlineLevel="0" collapsed="false">
      <c r="A5405" s="1" t="n">
        <v>2</v>
      </c>
      <c r="B5405" s="75" t="n">
        <v>46241</v>
      </c>
      <c r="C5405" s="1" t="n">
        <v>6</v>
      </c>
      <c r="D5405" s="1" t="s">
        <v>2564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2551</v>
      </c>
      <c r="N5405" s="1" t="n">
        <v>1</v>
      </c>
      <c r="O5405" s="1" t="n">
        <v>15</v>
      </c>
      <c r="P5405" s="1" t="s">
        <v>2455</v>
      </c>
    </row>
    <row r="5406" customFormat="false" ht="15" hidden="false" customHeight="true" outlineLevel="0" collapsed="false">
      <c r="A5406" s="1" t="n">
        <v>2</v>
      </c>
      <c r="B5406" s="75" t="n">
        <v>46241</v>
      </c>
      <c r="C5406" s="1" t="n">
        <v>6</v>
      </c>
      <c r="D5406" s="1" t="s">
        <v>2564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2552</v>
      </c>
      <c r="N5406" s="1" t="n">
        <v>15</v>
      </c>
      <c r="O5406" s="1" t="n">
        <v>75</v>
      </c>
      <c r="P5406" s="1" t="s">
        <v>2455</v>
      </c>
    </row>
    <row r="5407" customFormat="false" ht="15" hidden="false" customHeight="true" outlineLevel="0" collapsed="false">
      <c r="A5407" s="1" t="n">
        <v>2</v>
      </c>
      <c r="B5407" s="75" t="n">
        <v>46241</v>
      </c>
      <c r="C5407" s="1" t="n">
        <v>6</v>
      </c>
      <c r="D5407" s="1" t="s">
        <v>2564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2554</v>
      </c>
      <c r="N5407" s="1" t="n">
        <v>5</v>
      </c>
      <c r="O5407" s="1" t="n">
        <v>50</v>
      </c>
      <c r="P5407" s="1" t="s">
        <v>2455</v>
      </c>
    </row>
    <row r="5408" customFormat="false" ht="15" hidden="false" customHeight="true" outlineLevel="0" collapsed="false">
      <c r="A5408" s="1" t="n">
        <v>2</v>
      </c>
      <c r="B5408" s="75" t="n">
        <v>46241</v>
      </c>
      <c r="C5408" s="1" t="n">
        <v>6</v>
      </c>
      <c r="D5408" s="1" t="s">
        <v>2564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2555</v>
      </c>
      <c r="N5408" s="1" t="n">
        <v>1</v>
      </c>
      <c r="O5408" s="1" t="n">
        <v>10</v>
      </c>
      <c r="P5408" s="1" t="s">
        <v>2455</v>
      </c>
    </row>
    <row r="5409" customFormat="false" ht="15" hidden="false" customHeight="true" outlineLevel="0" collapsed="false">
      <c r="A5409" s="1" t="n">
        <v>2</v>
      </c>
      <c r="B5409" s="75" t="n">
        <v>46241</v>
      </c>
      <c r="C5409" s="1" t="n">
        <v>6</v>
      </c>
      <c r="D5409" s="1" t="s">
        <v>2564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2609</v>
      </c>
      <c r="N5409" s="1" t="n">
        <v>13</v>
      </c>
      <c r="O5409" s="1" t="n">
        <v>70</v>
      </c>
      <c r="P5409" s="1" t="s">
        <v>2455</v>
      </c>
    </row>
    <row r="5410" customFormat="false" ht="15" hidden="false" customHeight="true" outlineLevel="0" collapsed="false">
      <c r="A5410" s="1" t="n">
        <v>2</v>
      </c>
      <c r="B5410" s="75" t="n">
        <v>46241</v>
      </c>
      <c r="C5410" s="1" t="n">
        <v>6</v>
      </c>
      <c r="D5410" s="1" t="s">
        <v>2564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2556</v>
      </c>
      <c r="N5410" s="1" t="n">
        <v>25</v>
      </c>
      <c r="O5410" s="1" t="n">
        <v>175</v>
      </c>
      <c r="P5410" s="1" t="s">
        <v>2455</v>
      </c>
    </row>
    <row r="5411" customFormat="false" ht="15" hidden="false" customHeight="true" outlineLevel="0" collapsed="false">
      <c r="A5411" s="1" t="n">
        <v>2</v>
      </c>
      <c r="B5411" s="75" t="n">
        <v>46241</v>
      </c>
      <c r="C5411" s="1" t="n">
        <v>6</v>
      </c>
      <c r="D5411" s="1" t="s">
        <v>2564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2557</v>
      </c>
      <c r="N5411" s="1" t="n">
        <v>52.96</v>
      </c>
      <c r="O5411" s="1" t="n">
        <v>210</v>
      </c>
      <c r="P5411" s="1" t="s">
        <v>2455</v>
      </c>
    </row>
    <row r="5412" customFormat="false" ht="15" hidden="false" customHeight="true" outlineLevel="0" collapsed="false">
      <c r="A5412" s="1" t="n">
        <v>2</v>
      </c>
      <c r="B5412" s="75" t="n">
        <v>46241</v>
      </c>
      <c r="C5412" s="1" t="n">
        <v>6</v>
      </c>
      <c r="D5412" s="1" t="s">
        <v>2564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2558</v>
      </c>
      <c r="N5412" s="1" t="n">
        <v>15</v>
      </c>
      <c r="O5412" s="1" t="n">
        <v>90</v>
      </c>
      <c r="P5412" s="1" t="s">
        <v>2455</v>
      </c>
    </row>
    <row r="5413" customFormat="false" ht="15" hidden="false" customHeight="true" outlineLevel="0" collapsed="false">
      <c r="A5413" s="1" t="n">
        <v>2</v>
      </c>
      <c r="B5413" s="75" t="n">
        <v>46241</v>
      </c>
      <c r="C5413" s="1" t="n">
        <v>6</v>
      </c>
      <c r="D5413" s="1" t="s">
        <v>2564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2610</v>
      </c>
      <c r="N5413" s="1" t="n">
        <v>18</v>
      </c>
      <c r="O5413" s="1" t="n">
        <v>160</v>
      </c>
      <c r="P5413" s="1" t="s">
        <v>2455</v>
      </c>
    </row>
    <row r="5414" customFormat="false" ht="15" hidden="false" customHeight="true" outlineLevel="0" collapsed="false">
      <c r="A5414" s="1" t="n">
        <v>2</v>
      </c>
      <c r="B5414" s="75" t="n">
        <v>46241</v>
      </c>
      <c r="C5414" s="1" t="n">
        <v>6</v>
      </c>
      <c r="D5414" s="1" t="s">
        <v>2564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4693</v>
      </c>
      <c r="N5414" s="1" t="n">
        <v>5</v>
      </c>
      <c r="O5414" s="1" t="n">
        <v>30</v>
      </c>
      <c r="P5414" s="1" t="s">
        <v>2455</v>
      </c>
    </row>
    <row r="5415" customFormat="false" ht="15" hidden="false" customHeight="true" outlineLevel="0" collapsed="false">
      <c r="A5415" s="1" t="n">
        <v>2</v>
      </c>
      <c r="B5415" s="75" t="n">
        <v>46241</v>
      </c>
      <c r="C5415" s="1" t="n">
        <v>6</v>
      </c>
      <c r="D5415" s="1" t="s">
        <v>2564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2707</v>
      </c>
      <c r="N5415" s="1" t="n">
        <v>5</v>
      </c>
      <c r="O5415" s="1" t="n">
        <v>35</v>
      </c>
      <c r="P5415" s="1" t="s">
        <v>2455</v>
      </c>
    </row>
    <row r="5416" customFormat="false" ht="15" hidden="false" customHeight="true" outlineLevel="0" collapsed="false">
      <c r="A5416" s="1" t="n">
        <v>2</v>
      </c>
      <c r="B5416" s="75" t="n">
        <v>46241</v>
      </c>
      <c r="C5416" s="1" t="n">
        <v>6</v>
      </c>
      <c r="D5416" s="1" t="s">
        <v>2564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2561</v>
      </c>
      <c r="N5416" s="1" t="n">
        <v>60</v>
      </c>
      <c r="O5416" s="1" t="n">
        <v>420</v>
      </c>
      <c r="P5416" s="1" t="s">
        <v>2455</v>
      </c>
    </row>
    <row r="5417" customFormat="false" ht="15" hidden="false" customHeight="true" outlineLevel="0" collapsed="false">
      <c r="A5417" s="1" t="n">
        <v>2</v>
      </c>
      <c r="B5417" s="75" t="n">
        <v>46241</v>
      </c>
      <c r="C5417" s="1" t="n">
        <v>6</v>
      </c>
      <c r="D5417" s="1" t="s">
        <v>2564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2562</v>
      </c>
      <c r="N5417" s="1" t="n">
        <v>10</v>
      </c>
      <c r="O5417" s="1" t="n">
        <v>30</v>
      </c>
      <c r="P5417" s="1" t="s">
        <v>2455</v>
      </c>
    </row>
    <row r="5418" customFormat="false" ht="15" hidden="false" customHeight="true" outlineLevel="0" collapsed="false">
      <c r="A5418" s="1" t="n">
        <v>2</v>
      </c>
      <c r="B5418" s="75" t="n">
        <v>46241</v>
      </c>
      <c r="C5418" s="1" t="n">
        <v>6</v>
      </c>
      <c r="D5418" s="1" t="s">
        <v>2564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2563</v>
      </c>
      <c r="N5418" s="1" t="n">
        <v>20</v>
      </c>
      <c r="O5418" s="1" t="n">
        <v>70</v>
      </c>
      <c r="P5418" s="1" t="s">
        <v>2455</v>
      </c>
    </row>
    <row r="5419" customFormat="false" ht="15" hidden="false" customHeight="true" outlineLevel="0" collapsed="false">
      <c r="A5419" s="1" t="n">
        <v>2</v>
      </c>
      <c r="B5419" s="75" t="n">
        <v>46241</v>
      </c>
      <c r="C5419" s="1" t="n">
        <v>6</v>
      </c>
      <c r="D5419" s="1" t="s">
        <v>2564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4694</v>
      </c>
      <c r="N5419" s="1" t="n">
        <v>15</v>
      </c>
      <c r="O5419" s="1" t="n">
        <v>75</v>
      </c>
      <c r="P5419" s="1" t="s">
        <v>2455</v>
      </c>
    </row>
    <row r="5420" customFormat="false" ht="15" hidden="false" customHeight="true" outlineLevel="0" collapsed="false">
      <c r="A5420" s="1" t="n">
        <v>2</v>
      </c>
      <c r="B5420" s="75" t="n">
        <v>46241</v>
      </c>
      <c r="C5420" s="1" t="n">
        <v>11</v>
      </c>
      <c r="D5420" s="1" t="s">
        <v>2482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2511</v>
      </c>
      <c r="N5420" s="1" t="n">
        <v>1800</v>
      </c>
      <c r="O5420" s="1" t="n">
        <v>899.5</v>
      </c>
      <c r="P5420" s="1" t="s">
        <v>2455</v>
      </c>
    </row>
    <row r="5421" customFormat="false" ht="15" hidden="false" customHeight="true" outlineLevel="0" collapsed="false">
      <c r="A5421" s="1" t="n">
        <v>2</v>
      </c>
      <c r="B5421" s="75" t="n">
        <v>46241</v>
      </c>
      <c r="C5421" s="1" t="n">
        <v>11</v>
      </c>
      <c r="D5421" s="1" t="s">
        <v>2482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2722</v>
      </c>
      <c r="N5421" s="1" t="n">
        <v>15</v>
      </c>
      <c r="O5421" s="1" t="n">
        <v>135</v>
      </c>
      <c r="P5421" s="1" t="s">
        <v>2455</v>
      </c>
    </row>
    <row r="5422" customFormat="false" ht="15" hidden="false" customHeight="true" outlineLevel="0" collapsed="false">
      <c r="A5422" s="1" t="n">
        <v>2</v>
      </c>
      <c r="B5422" s="75" t="n">
        <v>46241</v>
      </c>
      <c r="C5422" s="1" t="n">
        <v>11</v>
      </c>
      <c r="D5422" s="1" t="s">
        <v>2482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2723</v>
      </c>
      <c r="N5422" s="1" t="n">
        <v>10</v>
      </c>
      <c r="O5422" s="1" t="n">
        <v>48</v>
      </c>
      <c r="P5422" s="1" t="s">
        <v>2455</v>
      </c>
    </row>
    <row r="5423" customFormat="false" ht="15" hidden="false" customHeight="true" outlineLevel="0" collapsed="false">
      <c r="A5423" s="1" t="n">
        <v>2</v>
      </c>
      <c r="B5423" s="75" t="n">
        <v>46241</v>
      </c>
      <c r="C5423" s="1" t="n">
        <v>11</v>
      </c>
      <c r="D5423" s="1" t="s">
        <v>2482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2454</v>
      </c>
      <c r="N5423" s="1" t="n">
        <v>15</v>
      </c>
      <c r="O5423" s="1" t="n">
        <v>74.85</v>
      </c>
      <c r="P5423" s="1" t="s">
        <v>2455</v>
      </c>
    </row>
    <row r="5424" customFormat="false" ht="15" hidden="false" customHeight="true" outlineLevel="0" collapsed="false">
      <c r="A5424" s="1" t="n">
        <v>2</v>
      </c>
      <c r="B5424" s="75" t="n">
        <v>46241</v>
      </c>
      <c r="C5424" s="1" t="n">
        <v>11</v>
      </c>
      <c r="D5424" s="1" t="s">
        <v>2482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2456</v>
      </c>
      <c r="N5424" s="1" t="n">
        <v>40</v>
      </c>
      <c r="O5424" s="1" t="n">
        <v>180</v>
      </c>
      <c r="P5424" s="1" t="s">
        <v>2455</v>
      </c>
    </row>
    <row r="5425" customFormat="false" ht="15" hidden="false" customHeight="true" outlineLevel="0" collapsed="false">
      <c r="A5425" s="1" t="n">
        <v>2</v>
      </c>
      <c r="B5425" s="75" t="n">
        <v>46241</v>
      </c>
      <c r="C5425" s="1" t="n">
        <v>11</v>
      </c>
      <c r="D5425" s="1" t="s">
        <v>2482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2457</v>
      </c>
      <c r="N5425" s="1" t="n">
        <v>10</v>
      </c>
      <c r="O5425" s="1" t="n">
        <v>49.9</v>
      </c>
      <c r="P5425" s="1" t="s">
        <v>2455</v>
      </c>
    </row>
    <row r="5426" customFormat="false" ht="15" hidden="false" customHeight="true" outlineLevel="0" collapsed="false">
      <c r="A5426" s="1" t="n">
        <v>2</v>
      </c>
      <c r="B5426" s="75" t="n">
        <v>46241</v>
      </c>
      <c r="C5426" s="1" t="n">
        <v>11</v>
      </c>
      <c r="D5426" s="1" t="s">
        <v>2482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2956</v>
      </c>
      <c r="N5426" s="1" t="n">
        <v>5</v>
      </c>
      <c r="O5426" s="1" t="n">
        <v>22.5</v>
      </c>
      <c r="P5426" s="1" t="s">
        <v>2455</v>
      </c>
    </row>
    <row r="5427" customFormat="false" ht="15" hidden="false" customHeight="true" outlineLevel="0" collapsed="false">
      <c r="A5427" s="1" t="n">
        <v>2</v>
      </c>
      <c r="B5427" s="75" t="n">
        <v>46241</v>
      </c>
      <c r="C5427" s="1" t="n">
        <v>11</v>
      </c>
      <c r="D5427" s="1" t="s">
        <v>2482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2595</v>
      </c>
      <c r="N5427" s="1" t="n">
        <v>5</v>
      </c>
      <c r="O5427" s="1" t="n">
        <v>22.5</v>
      </c>
      <c r="P5427" s="1" t="s">
        <v>2455</v>
      </c>
    </row>
    <row r="5428" customFormat="false" ht="15" hidden="false" customHeight="true" outlineLevel="0" collapsed="false">
      <c r="A5428" s="1" t="n">
        <v>2</v>
      </c>
      <c r="B5428" s="75" t="n">
        <v>46241</v>
      </c>
      <c r="C5428" s="1" t="n">
        <v>11</v>
      </c>
      <c r="D5428" s="1" t="s">
        <v>2482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2458</v>
      </c>
      <c r="N5428" s="1" t="n">
        <v>5</v>
      </c>
      <c r="O5428" s="1" t="n">
        <v>24.95</v>
      </c>
      <c r="P5428" s="1" t="s">
        <v>2455</v>
      </c>
    </row>
    <row r="5429" customFormat="false" ht="15" hidden="false" customHeight="true" outlineLevel="0" collapsed="false">
      <c r="A5429" s="1" t="n">
        <v>2</v>
      </c>
      <c r="B5429" s="75" t="n">
        <v>46241</v>
      </c>
      <c r="C5429" s="1" t="n">
        <v>11</v>
      </c>
      <c r="D5429" s="1" t="s">
        <v>2482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2725</v>
      </c>
      <c r="N5429" s="1" t="n">
        <v>50</v>
      </c>
      <c r="O5429" s="1" t="n">
        <v>250</v>
      </c>
      <c r="P5429" s="1" t="s">
        <v>2455</v>
      </c>
    </row>
    <row r="5430" customFormat="false" ht="15" hidden="false" customHeight="true" outlineLevel="0" collapsed="false">
      <c r="A5430" s="1" t="n">
        <v>2</v>
      </c>
      <c r="B5430" s="75" t="n">
        <v>46241</v>
      </c>
      <c r="C5430" s="1" t="n">
        <v>11</v>
      </c>
      <c r="D5430" s="1" t="s">
        <v>2482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4695</v>
      </c>
      <c r="N5430" s="1" t="n">
        <v>10</v>
      </c>
      <c r="O5430" s="1" t="n">
        <v>46</v>
      </c>
      <c r="P5430" s="1" t="s">
        <v>2455</v>
      </c>
    </row>
    <row r="5431" customFormat="false" ht="15" hidden="false" customHeight="true" outlineLevel="0" collapsed="false">
      <c r="A5431" s="1" t="n">
        <v>2</v>
      </c>
      <c r="B5431" s="75" t="n">
        <v>46241</v>
      </c>
      <c r="C5431" s="1" t="n">
        <v>11</v>
      </c>
      <c r="D5431" s="1" t="s">
        <v>2482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4696</v>
      </c>
      <c r="N5431" s="1" t="n">
        <v>40</v>
      </c>
      <c r="O5431" s="1" t="n">
        <v>90</v>
      </c>
      <c r="P5431" s="1" t="s">
        <v>2455</v>
      </c>
    </row>
    <row r="5432" customFormat="false" ht="15" hidden="false" customHeight="true" outlineLevel="0" collapsed="false">
      <c r="A5432" s="1" t="n">
        <v>2</v>
      </c>
      <c r="B5432" s="75" t="n">
        <v>46241</v>
      </c>
      <c r="C5432" s="1" t="n">
        <v>11</v>
      </c>
      <c r="D5432" s="1" t="s">
        <v>2482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4697</v>
      </c>
      <c r="N5432" s="1" t="n">
        <v>40</v>
      </c>
      <c r="O5432" s="1" t="n">
        <v>125</v>
      </c>
      <c r="P5432" s="1" t="s">
        <v>2455</v>
      </c>
    </row>
    <row r="5433" customFormat="false" ht="15" hidden="false" customHeight="true" outlineLevel="0" collapsed="false">
      <c r="A5433" s="1" t="n">
        <v>2</v>
      </c>
      <c r="B5433" s="75" t="n">
        <v>46241</v>
      </c>
      <c r="C5433" s="1" t="n">
        <v>11</v>
      </c>
      <c r="D5433" s="1" t="s">
        <v>2482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4698</v>
      </c>
      <c r="N5433" s="1" t="n">
        <v>20</v>
      </c>
      <c r="O5433" s="1" t="n">
        <v>88</v>
      </c>
      <c r="P5433" s="1" t="s">
        <v>2455</v>
      </c>
    </row>
    <row r="5434" customFormat="false" ht="15" hidden="false" customHeight="true" outlineLevel="0" collapsed="false">
      <c r="A5434" s="1" t="n">
        <v>2</v>
      </c>
      <c r="B5434" s="75" t="n">
        <v>46241</v>
      </c>
      <c r="C5434" s="1" t="n">
        <v>11</v>
      </c>
      <c r="D5434" s="1" t="s">
        <v>2482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3617</v>
      </c>
      <c r="N5434" s="1" t="n">
        <v>20</v>
      </c>
      <c r="O5434" s="1" t="n">
        <v>105.96</v>
      </c>
      <c r="P5434" s="1" t="s">
        <v>2455</v>
      </c>
    </row>
    <row r="5435" customFormat="false" ht="15" hidden="false" customHeight="true" outlineLevel="0" collapsed="false">
      <c r="A5435" s="1" t="n">
        <v>2</v>
      </c>
      <c r="B5435" s="75" t="n">
        <v>46241</v>
      </c>
      <c r="C5435" s="1" t="n">
        <v>11</v>
      </c>
      <c r="D5435" s="1" t="s">
        <v>2482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3618</v>
      </c>
      <c r="N5435" s="1" t="n">
        <v>20</v>
      </c>
      <c r="O5435" s="1" t="n">
        <v>159.1</v>
      </c>
      <c r="P5435" s="1" t="s">
        <v>2455</v>
      </c>
    </row>
    <row r="5436" customFormat="false" ht="15" hidden="false" customHeight="true" outlineLevel="0" collapsed="false">
      <c r="A5436" s="1" t="n">
        <v>2</v>
      </c>
      <c r="B5436" s="75" t="n">
        <v>46241</v>
      </c>
      <c r="C5436" s="1" t="n">
        <v>11</v>
      </c>
      <c r="D5436" s="1" t="s">
        <v>2482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4699</v>
      </c>
      <c r="N5436" s="1" t="n">
        <v>20</v>
      </c>
      <c r="O5436" s="1" t="n">
        <v>151.18</v>
      </c>
      <c r="P5436" s="1" t="s">
        <v>2455</v>
      </c>
    </row>
    <row r="5437" customFormat="false" ht="15" hidden="false" customHeight="true" outlineLevel="0" collapsed="false">
      <c r="A5437" s="1" t="n">
        <v>2</v>
      </c>
      <c r="B5437" s="75" t="n">
        <v>46241</v>
      </c>
      <c r="C5437" s="1" t="n">
        <v>11</v>
      </c>
      <c r="D5437" s="1" t="s">
        <v>2482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2460</v>
      </c>
      <c r="N5437" s="1" t="n">
        <v>71.6</v>
      </c>
      <c r="O5437" s="1" t="n">
        <v>2291.2</v>
      </c>
      <c r="P5437" s="1" t="s">
        <v>2455</v>
      </c>
    </row>
    <row r="5438" customFormat="false" ht="15" hidden="false" customHeight="true" outlineLevel="0" collapsed="false">
      <c r="A5438" s="1" t="n">
        <v>2</v>
      </c>
      <c r="B5438" s="75" t="n">
        <v>46241</v>
      </c>
      <c r="C5438" s="1" t="n">
        <v>11</v>
      </c>
      <c r="D5438" s="1" t="s">
        <v>2482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2461</v>
      </c>
      <c r="N5438" s="1" t="n">
        <v>81.8</v>
      </c>
      <c r="O5438" s="1" t="n">
        <v>1840.5</v>
      </c>
      <c r="P5438" s="1" t="s">
        <v>2455</v>
      </c>
    </row>
    <row r="5439" customFormat="false" ht="15" hidden="false" customHeight="true" outlineLevel="0" collapsed="false">
      <c r="A5439" s="1" t="n">
        <v>2</v>
      </c>
      <c r="B5439" s="75" t="n">
        <v>46241</v>
      </c>
      <c r="C5439" s="1" t="n">
        <v>11</v>
      </c>
      <c r="D5439" s="1" t="s">
        <v>2482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2501</v>
      </c>
      <c r="N5439" s="1" t="n">
        <v>54.05</v>
      </c>
      <c r="O5439" s="1" t="n">
        <v>2047.95</v>
      </c>
      <c r="P5439" s="1" t="s">
        <v>2455</v>
      </c>
    </row>
    <row r="5440" customFormat="false" ht="15" hidden="false" customHeight="true" outlineLevel="0" collapsed="false">
      <c r="A5440" s="1" t="n">
        <v>2</v>
      </c>
      <c r="B5440" s="75" t="n">
        <v>46241</v>
      </c>
      <c r="C5440" s="1" t="n">
        <v>11</v>
      </c>
      <c r="D5440" s="1" t="s">
        <v>2482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2973</v>
      </c>
      <c r="N5440" s="1" t="n">
        <v>10</v>
      </c>
      <c r="O5440" s="1" t="n">
        <v>69.74</v>
      </c>
      <c r="P5440" s="1" t="s">
        <v>2455</v>
      </c>
    </row>
    <row r="5441" customFormat="false" ht="15" hidden="false" customHeight="true" outlineLevel="0" collapsed="false">
      <c r="A5441" s="1" t="n">
        <v>2</v>
      </c>
      <c r="B5441" s="75" t="n">
        <v>46241</v>
      </c>
      <c r="C5441" s="1" t="n">
        <v>11</v>
      </c>
      <c r="D5441" s="1" t="s">
        <v>2482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2522</v>
      </c>
      <c r="N5441" s="1" t="n">
        <v>10</v>
      </c>
      <c r="O5441" s="1" t="n">
        <v>106.7</v>
      </c>
      <c r="P5441" s="1" t="s">
        <v>2455</v>
      </c>
    </row>
    <row r="5442" customFormat="false" ht="15" hidden="false" customHeight="true" outlineLevel="0" collapsed="false">
      <c r="A5442" s="1" t="n">
        <v>2</v>
      </c>
      <c r="B5442" s="75" t="n">
        <v>46241</v>
      </c>
      <c r="C5442" s="1" t="n">
        <v>11</v>
      </c>
      <c r="D5442" s="1" t="s">
        <v>2482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2523</v>
      </c>
      <c r="N5442" s="1" t="n">
        <v>5</v>
      </c>
      <c r="O5442" s="1" t="n">
        <v>34.3</v>
      </c>
      <c r="P5442" s="1" t="s">
        <v>2455</v>
      </c>
    </row>
    <row r="5443" customFormat="false" ht="15" hidden="false" customHeight="true" outlineLevel="0" collapsed="false">
      <c r="A5443" s="1" t="n">
        <v>2</v>
      </c>
      <c r="B5443" s="75" t="n">
        <v>46241</v>
      </c>
      <c r="C5443" s="1" t="n">
        <v>11</v>
      </c>
      <c r="D5443" s="1" t="s">
        <v>2482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4700</v>
      </c>
      <c r="N5443" s="1" t="n">
        <v>5</v>
      </c>
      <c r="O5443" s="1" t="n">
        <v>34.87</v>
      </c>
      <c r="P5443" s="1" t="s">
        <v>2455</v>
      </c>
    </row>
    <row r="5444" customFormat="false" ht="15" hidden="false" customHeight="true" outlineLevel="0" collapsed="false">
      <c r="A5444" s="1" t="n">
        <v>2</v>
      </c>
      <c r="B5444" s="75" t="n">
        <v>46241</v>
      </c>
      <c r="C5444" s="1" t="n">
        <v>11</v>
      </c>
      <c r="D5444" s="1" t="s">
        <v>2482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2524</v>
      </c>
      <c r="N5444" s="1" t="n">
        <v>5</v>
      </c>
      <c r="O5444" s="1" t="n">
        <v>68.5</v>
      </c>
      <c r="P5444" s="1" t="s">
        <v>2455</v>
      </c>
    </row>
    <row r="5445" customFormat="false" ht="15" hidden="false" customHeight="true" outlineLevel="0" collapsed="false">
      <c r="A5445" s="1" t="n">
        <v>2</v>
      </c>
      <c r="B5445" s="75" t="n">
        <v>46241</v>
      </c>
      <c r="C5445" s="1" t="n">
        <v>11</v>
      </c>
      <c r="D5445" s="1" t="s">
        <v>2482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2525</v>
      </c>
      <c r="N5445" s="1" t="n">
        <v>5</v>
      </c>
      <c r="O5445" s="1" t="n">
        <v>62.8</v>
      </c>
      <c r="P5445" s="1" t="s">
        <v>2455</v>
      </c>
    </row>
    <row r="5446" customFormat="false" ht="15" hidden="false" customHeight="true" outlineLevel="0" collapsed="false">
      <c r="A5446" s="1" t="n">
        <v>2</v>
      </c>
      <c r="B5446" s="75" t="n">
        <v>46241</v>
      </c>
      <c r="C5446" s="1" t="n">
        <v>11</v>
      </c>
      <c r="D5446" s="1" t="s">
        <v>2482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2526</v>
      </c>
      <c r="N5446" s="1" t="n">
        <v>5</v>
      </c>
      <c r="O5446" s="1" t="n">
        <v>62.8</v>
      </c>
      <c r="P5446" s="1" t="s">
        <v>2455</v>
      </c>
    </row>
    <row r="5447" customFormat="false" ht="15" hidden="false" customHeight="true" outlineLevel="0" collapsed="false">
      <c r="A5447" s="1" t="n">
        <v>2</v>
      </c>
      <c r="B5447" s="75" t="n">
        <v>46241</v>
      </c>
      <c r="C5447" s="1" t="n">
        <v>11</v>
      </c>
      <c r="D5447" s="1" t="s">
        <v>2482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2527</v>
      </c>
      <c r="N5447" s="1" t="n">
        <v>5</v>
      </c>
      <c r="O5447" s="1" t="n">
        <v>58.2</v>
      </c>
      <c r="P5447" s="1" t="s">
        <v>2455</v>
      </c>
    </row>
    <row r="5448" customFormat="false" ht="15" hidden="false" customHeight="true" outlineLevel="0" collapsed="false">
      <c r="A5448" s="1" t="n">
        <v>2</v>
      </c>
      <c r="B5448" s="75" t="n">
        <v>46241</v>
      </c>
      <c r="C5448" s="1" t="n">
        <v>11</v>
      </c>
      <c r="D5448" s="1" t="s">
        <v>2482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2666</v>
      </c>
      <c r="N5448" s="1" t="n">
        <v>12</v>
      </c>
      <c r="O5448" s="1" t="n">
        <v>67.89</v>
      </c>
      <c r="P5448" s="1" t="s">
        <v>2455</v>
      </c>
    </row>
    <row r="5449" customFormat="false" ht="15" hidden="false" customHeight="true" outlineLevel="0" collapsed="false">
      <c r="A5449" s="1" t="n">
        <v>2</v>
      </c>
      <c r="B5449" s="75" t="n">
        <v>46241</v>
      </c>
      <c r="C5449" s="1" t="n">
        <v>11</v>
      </c>
      <c r="D5449" s="1" t="s">
        <v>2482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2571</v>
      </c>
      <c r="N5449" s="1" t="n">
        <v>6</v>
      </c>
      <c r="O5449" s="1" t="n">
        <v>60.87</v>
      </c>
      <c r="P5449" s="1" t="s">
        <v>2455</v>
      </c>
    </row>
    <row r="5450" customFormat="false" ht="15" hidden="false" customHeight="true" outlineLevel="0" collapsed="false">
      <c r="A5450" s="1" t="n">
        <v>2</v>
      </c>
      <c r="B5450" s="75" t="n">
        <v>46241</v>
      </c>
      <c r="C5450" s="1" t="n">
        <v>11</v>
      </c>
      <c r="D5450" s="1" t="s">
        <v>2482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4643</v>
      </c>
      <c r="N5450" s="1" t="n">
        <v>12</v>
      </c>
      <c r="O5450" s="1" t="n">
        <v>38.46</v>
      </c>
      <c r="P5450" s="1" t="s">
        <v>2455</v>
      </c>
    </row>
    <row r="5451" customFormat="false" ht="15" hidden="false" customHeight="true" outlineLevel="0" collapsed="false">
      <c r="A5451" s="1" t="n">
        <v>2</v>
      </c>
      <c r="B5451" s="75" t="n">
        <v>46241</v>
      </c>
      <c r="C5451" s="1" t="n">
        <v>11</v>
      </c>
      <c r="D5451" s="1" t="s">
        <v>2482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3268</v>
      </c>
      <c r="N5451" s="1" t="n">
        <v>12</v>
      </c>
      <c r="O5451" s="1" t="n">
        <v>15.14</v>
      </c>
      <c r="P5451" s="1" t="s">
        <v>2455</v>
      </c>
    </row>
    <row r="5452" customFormat="false" ht="15" hidden="false" customHeight="true" outlineLevel="0" collapsed="false">
      <c r="A5452" s="1" t="n">
        <v>2</v>
      </c>
      <c r="B5452" s="75" t="n">
        <v>46241</v>
      </c>
      <c r="C5452" s="1" t="n">
        <v>11</v>
      </c>
      <c r="D5452" s="1" t="s">
        <v>2482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4701</v>
      </c>
      <c r="N5452" s="1" t="n">
        <v>12</v>
      </c>
      <c r="O5452" s="1" t="n">
        <v>19.29</v>
      </c>
      <c r="P5452" s="1" t="s">
        <v>2455</v>
      </c>
    </row>
    <row r="5453" customFormat="false" ht="15" hidden="false" customHeight="true" outlineLevel="0" collapsed="false">
      <c r="A5453" s="1" t="n">
        <v>2</v>
      </c>
      <c r="B5453" s="75" t="n">
        <v>46241</v>
      </c>
      <c r="C5453" s="1" t="n">
        <v>11</v>
      </c>
      <c r="D5453" s="1" t="s">
        <v>2482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3978</v>
      </c>
      <c r="N5453" s="1" t="n">
        <v>36</v>
      </c>
      <c r="O5453" s="1" t="n">
        <v>61.2</v>
      </c>
      <c r="P5453" s="1" t="s">
        <v>2455</v>
      </c>
    </row>
    <row r="5454" customFormat="false" ht="15" hidden="false" customHeight="true" outlineLevel="0" collapsed="false">
      <c r="A5454" s="1" t="n">
        <v>2</v>
      </c>
      <c r="B5454" s="75" t="n">
        <v>46241</v>
      </c>
      <c r="C5454" s="1" t="n">
        <v>11</v>
      </c>
      <c r="D5454" s="1" t="s">
        <v>2482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3979</v>
      </c>
      <c r="N5454" s="1" t="n">
        <v>3</v>
      </c>
      <c r="O5454" s="1" t="n">
        <v>100.41</v>
      </c>
      <c r="P5454" s="1" t="s">
        <v>2455</v>
      </c>
    </row>
    <row r="5455" customFormat="false" ht="15" hidden="false" customHeight="true" outlineLevel="0" collapsed="false">
      <c r="A5455" s="1" t="n">
        <v>2</v>
      </c>
      <c r="B5455" s="75" t="n">
        <v>46241</v>
      </c>
      <c r="C5455" s="1" t="n">
        <v>11</v>
      </c>
      <c r="D5455" s="1" t="s">
        <v>2482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4667</v>
      </c>
      <c r="N5455" s="1" t="n">
        <v>36</v>
      </c>
      <c r="O5455" s="1" t="n">
        <v>252.88</v>
      </c>
      <c r="P5455" s="1" t="s">
        <v>2455</v>
      </c>
    </row>
    <row r="5456" customFormat="false" ht="15" hidden="false" customHeight="true" outlineLevel="0" collapsed="false">
      <c r="A5456" s="1" t="n">
        <v>2</v>
      </c>
      <c r="B5456" s="75" t="n">
        <v>46241</v>
      </c>
      <c r="C5456" s="1" t="n">
        <v>11</v>
      </c>
      <c r="D5456" s="1" t="s">
        <v>2482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3268</v>
      </c>
      <c r="N5456" s="1" t="n">
        <v>12</v>
      </c>
      <c r="O5456" s="1" t="n">
        <v>15.19</v>
      </c>
      <c r="P5456" s="1" t="s">
        <v>2455</v>
      </c>
    </row>
    <row r="5457" customFormat="false" ht="15" hidden="false" customHeight="true" outlineLevel="0" collapsed="false">
      <c r="A5457" s="1" t="n">
        <v>2</v>
      </c>
      <c r="B5457" s="75" t="n">
        <v>46241</v>
      </c>
      <c r="C5457" s="1" t="n">
        <v>11</v>
      </c>
      <c r="D5457" s="1" t="s">
        <v>2482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4702</v>
      </c>
      <c r="N5457" s="1" t="n">
        <v>2</v>
      </c>
      <c r="O5457" s="1" t="n">
        <v>37.16</v>
      </c>
      <c r="P5457" s="1" t="s">
        <v>2455</v>
      </c>
    </row>
    <row r="5458" customFormat="false" ht="15" hidden="false" customHeight="true" outlineLevel="0" collapsed="false">
      <c r="A5458" s="1" t="n">
        <v>2</v>
      </c>
      <c r="B5458" s="75" t="n">
        <v>46241</v>
      </c>
      <c r="C5458" s="1" t="n">
        <v>11</v>
      </c>
      <c r="D5458" s="1" t="s">
        <v>2482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4703</v>
      </c>
      <c r="N5458" s="1" t="n">
        <v>6</v>
      </c>
      <c r="O5458" s="1" t="n">
        <v>40.46</v>
      </c>
      <c r="P5458" s="1" t="s">
        <v>2455</v>
      </c>
    </row>
    <row r="5459" customFormat="false" ht="15" hidden="false" customHeight="true" outlineLevel="0" collapsed="false">
      <c r="A5459" s="1" t="n">
        <v>2</v>
      </c>
      <c r="B5459" s="75" t="n">
        <v>46241</v>
      </c>
      <c r="C5459" s="1" t="n">
        <v>11</v>
      </c>
      <c r="D5459" s="1" t="s">
        <v>2482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2568</v>
      </c>
      <c r="N5459" s="1" t="n">
        <v>120</v>
      </c>
      <c r="O5459" s="1" t="n">
        <v>235.65</v>
      </c>
      <c r="P5459" s="1" t="s">
        <v>2455</v>
      </c>
    </row>
    <row r="5460" customFormat="false" ht="15" hidden="false" customHeight="true" outlineLevel="0" collapsed="false">
      <c r="A5460" s="1" t="n">
        <v>2</v>
      </c>
      <c r="B5460" s="75" t="n">
        <v>46241</v>
      </c>
      <c r="C5460" s="1" t="n">
        <v>11</v>
      </c>
      <c r="D5460" s="1" t="s">
        <v>2482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3978</v>
      </c>
      <c r="N5460" s="1" t="n">
        <v>48</v>
      </c>
      <c r="O5460" s="1" t="n">
        <v>81.6</v>
      </c>
      <c r="P5460" s="1" t="s">
        <v>2455</v>
      </c>
    </row>
    <row r="5461" customFormat="false" ht="15" hidden="false" customHeight="true" outlineLevel="0" collapsed="false">
      <c r="A5461" s="1" t="n">
        <v>2</v>
      </c>
      <c r="B5461" s="75" t="n">
        <v>46241</v>
      </c>
      <c r="C5461" s="1" t="n">
        <v>11</v>
      </c>
      <c r="D5461" s="1" t="s">
        <v>2482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3979</v>
      </c>
      <c r="N5461" s="1" t="n">
        <v>4</v>
      </c>
      <c r="O5461" s="1" t="n">
        <v>133.88</v>
      </c>
      <c r="P5461" s="1" t="s">
        <v>2455</v>
      </c>
    </row>
    <row r="5462" customFormat="false" ht="15" hidden="false" customHeight="true" outlineLevel="0" collapsed="false">
      <c r="A5462" s="1" t="n">
        <v>2</v>
      </c>
      <c r="B5462" s="75" t="n">
        <v>46241</v>
      </c>
      <c r="C5462" s="1" t="n">
        <v>11</v>
      </c>
      <c r="D5462" s="1" t="s">
        <v>2482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3980</v>
      </c>
      <c r="N5462" s="1" t="n">
        <v>48</v>
      </c>
      <c r="O5462" s="1" t="n">
        <v>299.52</v>
      </c>
      <c r="P5462" s="1" t="s">
        <v>2455</v>
      </c>
    </row>
    <row r="5463" customFormat="false" ht="15" hidden="false" customHeight="true" outlineLevel="0" collapsed="false">
      <c r="A5463" s="1" t="n">
        <v>2</v>
      </c>
      <c r="B5463" s="75" t="n">
        <v>46241</v>
      </c>
      <c r="C5463" s="1" t="n">
        <v>11</v>
      </c>
      <c r="D5463" s="1" t="s">
        <v>2482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3980</v>
      </c>
      <c r="N5463" s="1" t="n">
        <v>48</v>
      </c>
      <c r="O5463" s="1" t="n">
        <v>304.76</v>
      </c>
      <c r="P5463" s="1" t="s">
        <v>2455</v>
      </c>
    </row>
    <row r="5464" customFormat="false" ht="15" hidden="false" customHeight="true" outlineLevel="0" collapsed="false">
      <c r="A5464" s="1" t="n">
        <v>2</v>
      </c>
      <c r="B5464" s="75" t="n">
        <v>46241</v>
      </c>
      <c r="C5464" s="1" t="n">
        <v>11</v>
      </c>
      <c r="D5464" s="1" t="s">
        <v>2482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2648</v>
      </c>
      <c r="N5464" s="1" t="n">
        <v>60</v>
      </c>
      <c r="O5464" s="1" t="n">
        <v>759.85</v>
      </c>
      <c r="P5464" s="1" t="s">
        <v>2455</v>
      </c>
    </row>
    <row r="5465" customFormat="false" ht="15" hidden="false" customHeight="true" outlineLevel="0" collapsed="false">
      <c r="A5465" s="1" t="n">
        <v>2</v>
      </c>
      <c r="B5465" s="75" t="n">
        <v>46241</v>
      </c>
      <c r="C5465" s="1" t="n">
        <v>11</v>
      </c>
      <c r="D5465" s="1" t="s">
        <v>2482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2636</v>
      </c>
      <c r="N5465" s="1" t="n">
        <v>60</v>
      </c>
      <c r="O5465" s="1" t="n">
        <v>695.4</v>
      </c>
      <c r="P5465" s="1" t="s">
        <v>2455</v>
      </c>
    </row>
    <row r="5466" customFormat="false" ht="15" hidden="false" customHeight="true" outlineLevel="0" collapsed="false">
      <c r="A5466" s="1" t="n">
        <v>2</v>
      </c>
      <c r="B5466" s="75" t="n">
        <v>46241</v>
      </c>
      <c r="C5466" s="1" t="n">
        <v>11</v>
      </c>
      <c r="D5466" s="1" t="s">
        <v>2482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2637</v>
      </c>
      <c r="N5466" s="1" t="n">
        <v>20</v>
      </c>
      <c r="O5466" s="1" t="n">
        <v>432.4</v>
      </c>
      <c r="P5466" s="1" t="s">
        <v>2455</v>
      </c>
    </row>
    <row r="5467" customFormat="false" ht="15" hidden="false" customHeight="true" outlineLevel="0" collapsed="false">
      <c r="A5467" s="1" t="n">
        <v>2</v>
      </c>
      <c r="B5467" s="75" t="n">
        <v>46241</v>
      </c>
      <c r="C5467" s="1" t="n">
        <v>11</v>
      </c>
      <c r="D5467" s="1" t="s">
        <v>2482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2983</v>
      </c>
      <c r="N5467" s="1" t="n">
        <v>8</v>
      </c>
      <c r="O5467" s="1" t="n">
        <v>101.27</v>
      </c>
      <c r="P5467" s="1" t="s">
        <v>2455</v>
      </c>
    </row>
    <row r="5468" customFormat="false" ht="15" hidden="false" customHeight="true" outlineLevel="0" collapsed="false">
      <c r="A5468" s="1" t="n">
        <v>2</v>
      </c>
      <c r="B5468" s="75" t="n">
        <v>46241</v>
      </c>
      <c r="C5468" s="1" t="n">
        <v>11</v>
      </c>
      <c r="D5468" s="1" t="s">
        <v>2482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3770</v>
      </c>
      <c r="N5468" s="1" t="n">
        <v>12</v>
      </c>
      <c r="O5468" s="1" t="n">
        <v>188.86</v>
      </c>
      <c r="P5468" s="1" t="s">
        <v>2455</v>
      </c>
    </row>
    <row r="5469" customFormat="false" ht="15" hidden="false" customHeight="true" outlineLevel="0" collapsed="false">
      <c r="A5469" s="1" t="n">
        <v>2</v>
      </c>
      <c r="B5469" s="75" t="n">
        <v>46241</v>
      </c>
      <c r="C5469" s="1" t="n">
        <v>11</v>
      </c>
      <c r="D5469" s="1" t="s">
        <v>2482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2987</v>
      </c>
      <c r="N5469" s="1" t="n">
        <v>72</v>
      </c>
      <c r="O5469" s="1" t="n">
        <v>75.98</v>
      </c>
      <c r="P5469" s="1" t="s">
        <v>2455</v>
      </c>
    </row>
    <row r="5470" customFormat="false" ht="15" hidden="false" customHeight="true" outlineLevel="0" collapsed="false">
      <c r="A5470" s="1" t="n">
        <v>2</v>
      </c>
      <c r="B5470" s="75" t="n">
        <v>46241</v>
      </c>
      <c r="C5470" s="1" t="n">
        <v>11</v>
      </c>
      <c r="D5470" s="1" t="s">
        <v>2482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3519</v>
      </c>
      <c r="N5470" s="1" t="n">
        <v>12</v>
      </c>
      <c r="O5470" s="1" t="n">
        <v>228.92</v>
      </c>
      <c r="P5470" s="1" t="s">
        <v>2455</v>
      </c>
    </row>
    <row r="5471" customFormat="false" ht="15" hidden="false" customHeight="true" outlineLevel="0" collapsed="false">
      <c r="A5471" s="1" t="n">
        <v>2</v>
      </c>
      <c r="B5471" s="75" t="n">
        <v>46241</v>
      </c>
      <c r="C5471" s="1" t="n">
        <v>11</v>
      </c>
      <c r="D5471" s="1" t="s">
        <v>2482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2991</v>
      </c>
      <c r="N5471" s="1" t="n">
        <v>72</v>
      </c>
      <c r="O5471" s="1" t="n">
        <v>68.39</v>
      </c>
      <c r="P5471" s="1" t="s">
        <v>2455</v>
      </c>
    </row>
    <row r="5472" customFormat="false" ht="15" hidden="false" customHeight="true" outlineLevel="0" collapsed="false">
      <c r="A5472" s="1" t="n">
        <v>2</v>
      </c>
      <c r="B5472" s="75" t="n">
        <v>46241</v>
      </c>
      <c r="C5472" s="1" t="n">
        <v>11</v>
      </c>
      <c r="D5472" s="1" t="s">
        <v>2482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4704</v>
      </c>
      <c r="N5472" s="1" t="n">
        <v>9</v>
      </c>
      <c r="O5472" s="1" t="n">
        <v>57.06</v>
      </c>
      <c r="P5472" s="1" t="s">
        <v>2455</v>
      </c>
    </row>
    <row r="5473" customFormat="false" ht="15" hidden="false" customHeight="true" outlineLevel="0" collapsed="false">
      <c r="A5473" s="1" t="n">
        <v>2</v>
      </c>
      <c r="B5473" s="75" t="n">
        <v>46241</v>
      </c>
      <c r="C5473" s="1" t="n">
        <v>11</v>
      </c>
      <c r="D5473" s="1" t="s">
        <v>2482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2489</v>
      </c>
      <c r="N5473" s="1" t="n">
        <v>30</v>
      </c>
      <c r="O5473" s="1" t="n">
        <v>298.95</v>
      </c>
      <c r="P5473" s="1" t="s">
        <v>2455</v>
      </c>
    </row>
    <row r="5474" customFormat="false" ht="15" hidden="false" customHeight="true" outlineLevel="0" collapsed="false">
      <c r="A5474" s="1" t="n">
        <v>2</v>
      </c>
      <c r="B5474" s="75" t="n">
        <v>46241</v>
      </c>
      <c r="C5474" s="1" t="n">
        <v>11</v>
      </c>
      <c r="D5474" s="1" t="s">
        <v>2482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2488</v>
      </c>
      <c r="N5474" s="1" t="n">
        <v>30</v>
      </c>
      <c r="O5474" s="1" t="n">
        <v>58.91</v>
      </c>
      <c r="P5474" s="1" t="s">
        <v>2455</v>
      </c>
    </row>
    <row r="5475" customFormat="false" ht="15" hidden="false" customHeight="true" outlineLevel="0" collapsed="false">
      <c r="A5475" s="1" t="n">
        <v>2</v>
      </c>
      <c r="B5475" s="75" t="n">
        <v>46241</v>
      </c>
      <c r="C5475" s="1" t="n">
        <v>11</v>
      </c>
      <c r="D5475" s="1" t="s">
        <v>2482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2592</v>
      </c>
      <c r="N5475" s="1" t="n">
        <v>36</v>
      </c>
      <c r="O5475" s="1" t="n">
        <v>228.94</v>
      </c>
      <c r="P5475" s="1" t="s">
        <v>2455</v>
      </c>
    </row>
    <row r="5476" customFormat="false" ht="15" hidden="false" customHeight="true" outlineLevel="0" collapsed="false">
      <c r="A5476" s="1" t="n">
        <v>2</v>
      </c>
      <c r="B5476" s="75" t="n">
        <v>46241</v>
      </c>
      <c r="C5476" s="1" t="n">
        <v>11</v>
      </c>
      <c r="D5476" s="1" t="s">
        <v>2482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3006</v>
      </c>
      <c r="N5476" s="1" t="n">
        <v>24</v>
      </c>
      <c r="O5476" s="1" t="n">
        <v>179.98</v>
      </c>
      <c r="P5476" s="1" t="s">
        <v>2455</v>
      </c>
    </row>
    <row r="5477" customFormat="false" ht="15" hidden="false" customHeight="true" outlineLevel="0" collapsed="false">
      <c r="A5477" s="1" t="n">
        <v>2</v>
      </c>
      <c r="B5477" s="75" t="n">
        <v>46241</v>
      </c>
      <c r="C5477" s="1" t="n">
        <v>11</v>
      </c>
      <c r="D5477" s="1" t="s">
        <v>2482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2578</v>
      </c>
      <c r="N5477" s="1" t="n">
        <v>24</v>
      </c>
      <c r="O5477" s="1" t="n">
        <v>179.98</v>
      </c>
      <c r="P5477" s="1" t="s">
        <v>2455</v>
      </c>
    </row>
    <row r="5478" customFormat="false" ht="15" hidden="false" customHeight="true" outlineLevel="0" collapsed="false">
      <c r="A5478" s="1" t="n">
        <v>2</v>
      </c>
      <c r="B5478" s="75" t="n">
        <v>46241</v>
      </c>
      <c r="C5478" s="1" t="n">
        <v>11</v>
      </c>
      <c r="D5478" s="1" t="s">
        <v>2482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2667</v>
      </c>
      <c r="N5478" s="1" t="n">
        <v>12</v>
      </c>
      <c r="O5478" s="1" t="n">
        <v>34.31</v>
      </c>
      <c r="P5478" s="1" t="s">
        <v>2455</v>
      </c>
    </row>
    <row r="5479" customFormat="false" ht="15" hidden="false" customHeight="true" outlineLevel="0" collapsed="false">
      <c r="A5479" s="1" t="n">
        <v>2</v>
      </c>
      <c r="B5479" s="75" t="n">
        <v>46241</v>
      </c>
      <c r="C5479" s="1" t="n">
        <v>11</v>
      </c>
      <c r="D5479" s="1" t="s">
        <v>2482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2580</v>
      </c>
      <c r="N5479" s="1" t="n">
        <v>120</v>
      </c>
      <c r="O5479" s="1" t="n">
        <v>384.62</v>
      </c>
      <c r="P5479" s="1" t="s">
        <v>2455</v>
      </c>
    </row>
    <row r="5480" customFormat="false" ht="15" hidden="false" customHeight="true" outlineLevel="0" collapsed="false">
      <c r="A5480" s="1" t="n">
        <v>2</v>
      </c>
      <c r="B5480" s="75" t="n">
        <v>46241</v>
      </c>
      <c r="C5480" s="1" t="n">
        <v>11</v>
      </c>
      <c r="D5480" s="1" t="s">
        <v>2482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2581</v>
      </c>
      <c r="N5480" s="1" t="n">
        <v>18</v>
      </c>
      <c r="O5480" s="1" t="n">
        <v>109.71</v>
      </c>
      <c r="P5480" s="1" t="s">
        <v>2455</v>
      </c>
    </row>
    <row r="5481" customFormat="false" ht="15" hidden="false" customHeight="true" outlineLevel="0" collapsed="false">
      <c r="A5481" s="1" t="n">
        <v>2</v>
      </c>
      <c r="B5481" s="75" t="n">
        <v>46241</v>
      </c>
      <c r="C5481" s="1" t="n">
        <v>11</v>
      </c>
      <c r="D5481" s="1" t="s">
        <v>2482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2582</v>
      </c>
      <c r="N5481" s="1" t="n">
        <v>60</v>
      </c>
      <c r="O5481" s="1" t="n">
        <v>247.25</v>
      </c>
      <c r="P5481" s="1" t="s">
        <v>2455</v>
      </c>
    </row>
    <row r="5482" customFormat="false" ht="15" hidden="false" customHeight="true" outlineLevel="0" collapsed="false">
      <c r="A5482" s="1" t="n">
        <v>2</v>
      </c>
      <c r="B5482" s="75" t="n">
        <v>46241</v>
      </c>
      <c r="C5482" s="1" t="n">
        <v>11</v>
      </c>
      <c r="D5482" s="1" t="s">
        <v>2482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4705</v>
      </c>
      <c r="N5482" s="1" t="n">
        <v>12</v>
      </c>
      <c r="O5482" s="1" t="n">
        <v>30.77</v>
      </c>
      <c r="P5482" s="1" t="s">
        <v>2455</v>
      </c>
    </row>
    <row r="5483" customFormat="false" ht="15" hidden="false" customHeight="true" outlineLevel="0" collapsed="false">
      <c r="A5483" s="1" t="n">
        <v>2</v>
      </c>
      <c r="B5483" s="75" t="n">
        <v>46241</v>
      </c>
      <c r="C5483" s="1" t="n">
        <v>11</v>
      </c>
      <c r="D5483" s="1" t="s">
        <v>2482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2583</v>
      </c>
      <c r="N5483" s="1" t="n">
        <v>48</v>
      </c>
      <c r="O5483" s="1" t="n">
        <v>149.94</v>
      </c>
      <c r="P5483" s="1" t="s">
        <v>2455</v>
      </c>
    </row>
    <row r="5484" customFormat="false" ht="15" hidden="false" customHeight="true" outlineLevel="0" collapsed="false">
      <c r="A5484" s="1" t="n">
        <v>2</v>
      </c>
      <c r="B5484" s="75" t="n">
        <v>46241</v>
      </c>
      <c r="C5484" s="1" t="n">
        <v>11</v>
      </c>
      <c r="D5484" s="1" t="s">
        <v>2482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4375</v>
      </c>
      <c r="N5484" s="1" t="n">
        <v>6</v>
      </c>
      <c r="O5484" s="1" t="n">
        <v>43.22</v>
      </c>
      <c r="P5484" s="1" t="s">
        <v>2455</v>
      </c>
    </row>
    <row r="5485" customFormat="false" ht="15" hidden="false" customHeight="true" outlineLevel="0" collapsed="false">
      <c r="A5485" s="1" t="n">
        <v>2</v>
      </c>
      <c r="B5485" s="75" t="n">
        <v>46241</v>
      </c>
      <c r="C5485" s="1" t="n">
        <v>11</v>
      </c>
      <c r="D5485" s="1" t="s">
        <v>2482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2480</v>
      </c>
      <c r="N5485" s="1" t="n">
        <v>9</v>
      </c>
      <c r="O5485" s="1" t="n">
        <v>52.56</v>
      </c>
      <c r="P5485" s="1" t="s">
        <v>2455</v>
      </c>
    </row>
    <row r="5486" customFormat="false" ht="15" hidden="false" customHeight="true" outlineLevel="0" collapsed="false">
      <c r="A5486" s="1" t="n">
        <v>2</v>
      </c>
      <c r="B5486" s="75" t="n">
        <v>46241</v>
      </c>
      <c r="C5486" s="1" t="n">
        <v>11</v>
      </c>
      <c r="D5486" s="1" t="s">
        <v>2482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2481</v>
      </c>
      <c r="N5486" s="1" t="n">
        <v>36</v>
      </c>
      <c r="O5486" s="1" t="n">
        <v>241.39</v>
      </c>
      <c r="P5486" s="1" t="s">
        <v>2455</v>
      </c>
    </row>
    <row r="5487" customFormat="false" ht="15" hidden="false" customHeight="true" outlineLevel="0" collapsed="false">
      <c r="A5487" s="1" t="n">
        <v>2</v>
      </c>
      <c r="B5487" s="75" t="n">
        <v>46241</v>
      </c>
      <c r="C5487" s="1" t="n">
        <v>11</v>
      </c>
      <c r="D5487" s="1" t="s">
        <v>2482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3896</v>
      </c>
      <c r="N5487" s="1" t="n">
        <v>6</v>
      </c>
      <c r="O5487" s="1" t="n">
        <v>43.22</v>
      </c>
      <c r="P5487" s="1" t="s">
        <v>2455</v>
      </c>
    </row>
    <row r="5488" customFormat="false" ht="15" hidden="false" customHeight="true" outlineLevel="0" collapsed="false">
      <c r="A5488" s="1" t="n">
        <v>2</v>
      </c>
      <c r="B5488" s="75" t="n">
        <v>46241</v>
      </c>
      <c r="C5488" s="1" t="n">
        <v>11</v>
      </c>
      <c r="D5488" s="1" t="s">
        <v>2482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4362</v>
      </c>
      <c r="N5488" s="1" t="n">
        <v>24</v>
      </c>
      <c r="O5488" s="1" t="n">
        <v>114.77</v>
      </c>
      <c r="P5488" s="1" t="s">
        <v>2455</v>
      </c>
    </row>
    <row r="5489" customFormat="false" ht="15" hidden="false" customHeight="true" outlineLevel="0" collapsed="false">
      <c r="A5489" s="1" t="n">
        <v>2</v>
      </c>
      <c r="B5489" s="75" t="n">
        <v>46241</v>
      </c>
      <c r="C5489" s="1" t="n">
        <v>11</v>
      </c>
      <c r="D5489" s="1" t="s">
        <v>2482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2669</v>
      </c>
      <c r="N5489" s="1" t="n">
        <v>30</v>
      </c>
      <c r="O5489" s="1" t="n">
        <v>169.72</v>
      </c>
      <c r="P5489" s="1" t="s">
        <v>2455</v>
      </c>
    </row>
    <row r="5490" customFormat="false" ht="15" hidden="false" customHeight="true" outlineLevel="0" collapsed="false">
      <c r="A5490" s="1" t="n">
        <v>2</v>
      </c>
      <c r="B5490" s="75" t="n">
        <v>46241</v>
      </c>
      <c r="C5490" s="1" t="n">
        <v>11</v>
      </c>
      <c r="D5490" s="1" t="s">
        <v>2482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3269</v>
      </c>
      <c r="N5490" s="1" t="n">
        <v>12</v>
      </c>
      <c r="O5490" s="1" t="n">
        <v>22.59</v>
      </c>
      <c r="P5490" s="1" t="s">
        <v>2455</v>
      </c>
    </row>
    <row r="5491" customFormat="false" ht="15" hidden="false" customHeight="true" outlineLevel="0" collapsed="false">
      <c r="A5491" s="1" t="n">
        <v>2</v>
      </c>
      <c r="B5491" s="75" t="n">
        <v>46241</v>
      </c>
      <c r="C5491" s="1" t="n">
        <v>11</v>
      </c>
      <c r="D5491" s="1" t="s">
        <v>2482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2585</v>
      </c>
      <c r="N5491" s="1" t="n">
        <v>6</v>
      </c>
      <c r="O5491" s="1" t="n">
        <v>36.45</v>
      </c>
      <c r="P5491" s="1" t="s">
        <v>2455</v>
      </c>
    </row>
    <row r="5492" customFormat="false" ht="15" hidden="false" customHeight="true" outlineLevel="0" collapsed="false">
      <c r="A5492" s="1" t="n">
        <v>2</v>
      </c>
      <c r="B5492" s="75" t="n">
        <v>46241</v>
      </c>
      <c r="C5492" s="1" t="n">
        <v>11</v>
      </c>
      <c r="D5492" s="1" t="s">
        <v>2482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3600</v>
      </c>
      <c r="N5492" s="1" t="n">
        <v>24</v>
      </c>
      <c r="O5492" s="1" t="n">
        <v>84.25</v>
      </c>
      <c r="P5492" s="1" t="s">
        <v>2455</v>
      </c>
    </row>
    <row r="5493" customFormat="false" ht="15" hidden="false" customHeight="true" outlineLevel="0" collapsed="false">
      <c r="A5493" s="1" t="n">
        <v>2</v>
      </c>
      <c r="B5493" s="75" t="n">
        <v>46241</v>
      </c>
      <c r="C5493" s="1" t="n">
        <v>11</v>
      </c>
      <c r="D5493" s="1" t="s">
        <v>2482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3599</v>
      </c>
      <c r="N5493" s="1" t="n">
        <v>9</v>
      </c>
      <c r="O5493" s="1" t="n">
        <v>52.56</v>
      </c>
      <c r="P5493" s="1" t="s">
        <v>2455</v>
      </c>
    </row>
    <row r="5494" customFormat="false" ht="15" hidden="false" customHeight="true" outlineLevel="0" collapsed="false">
      <c r="A5494" s="1" t="n">
        <v>2</v>
      </c>
      <c r="B5494" s="75" t="n">
        <v>46241</v>
      </c>
      <c r="C5494" s="1" t="n">
        <v>11</v>
      </c>
      <c r="D5494" s="1" t="s">
        <v>2482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3269</v>
      </c>
      <c r="N5494" s="1" t="n">
        <v>9</v>
      </c>
      <c r="O5494" s="1" t="n">
        <v>52.56</v>
      </c>
      <c r="P5494" s="1" t="s">
        <v>2455</v>
      </c>
    </row>
    <row r="5495" customFormat="false" ht="15" hidden="false" customHeight="true" outlineLevel="0" collapsed="false">
      <c r="A5495" s="1" t="n">
        <v>2</v>
      </c>
      <c r="B5495" s="75" t="n">
        <v>46241</v>
      </c>
      <c r="C5495" s="1" t="n">
        <v>11</v>
      </c>
      <c r="D5495" s="1" t="s">
        <v>2482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3899</v>
      </c>
      <c r="N5495" s="1" t="n">
        <v>9</v>
      </c>
      <c r="O5495" s="1" t="n">
        <v>33.52</v>
      </c>
      <c r="P5495" s="1" t="s">
        <v>2455</v>
      </c>
    </row>
    <row r="5496" customFormat="false" ht="15" hidden="false" customHeight="true" outlineLevel="0" collapsed="false">
      <c r="A5496" s="1" t="n">
        <v>2</v>
      </c>
      <c r="B5496" s="75" t="n">
        <v>46241</v>
      </c>
      <c r="C5496" s="1" t="n">
        <v>11</v>
      </c>
      <c r="D5496" s="1" t="s">
        <v>2482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3007</v>
      </c>
      <c r="N5496" s="1" t="n">
        <v>12</v>
      </c>
      <c r="O5496" s="1" t="n">
        <v>89.99</v>
      </c>
      <c r="P5496" s="1" t="s">
        <v>2455</v>
      </c>
    </row>
    <row r="5497" customFormat="false" ht="15" hidden="false" customHeight="true" outlineLevel="0" collapsed="false">
      <c r="A5497" s="1" t="n">
        <v>2</v>
      </c>
      <c r="B5497" s="75" t="n">
        <v>46241</v>
      </c>
      <c r="C5497" s="1" t="n">
        <v>11</v>
      </c>
      <c r="D5497" s="1" t="s">
        <v>2482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2489</v>
      </c>
      <c r="N5497" s="1" t="n">
        <v>30</v>
      </c>
      <c r="O5497" s="1" t="n">
        <v>297.92</v>
      </c>
      <c r="P5497" s="1" t="s">
        <v>2455</v>
      </c>
    </row>
    <row r="5498" customFormat="false" ht="15" hidden="false" customHeight="true" outlineLevel="0" collapsed="false">
      <c r="A5498" s="1" t="n">
        <v>2</v>
      </c>
      <c r="B5498" s="75" t="n">
        <v>46241</v>
      </c>
      <c r="C5498" s="1" t="n">
        <v>11</v>
      </c>
      <c r="D5498" s="1" t="s">
        <v>2482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2575</v>
      </c>
      <c r="N5498" s="1" t="n">
        <v>24</v>
      </c>
      <c r="O5498" s="1" t="n">
        <v>68.62</v>
      </c>
      <c r="P5498" s="1" t="s">
        <v>2455</v>
      </c>
    </row>
    <row r="5499" customFormat="false" ht="15" hidden="false" customHeight="true" outlineLevel="0" collapsed="false">
      <c r="A5499" s="1" t="n">
        <v>2</v>
      </c>
      <c r="B5499" s="75" t="n">
        <v>46241</v>
      </c>
      <c r="C5499" s="1" t="n">
        <v>11</v>
      </c>
      <c r="D5499" s="1" t="s">
        <v>2482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2587</v>
      </c>
      <c r="N5499" s="1" t="n">
        <v>24</v>
      </c>
      <c r="O5499" s="1" t="n">
        <v>88.16</v>
      </c>
      <c r="P5499" s="1" t="s">
        <v>2455</v>
      </c>
    </row>
    <row r="5500" customFormat="false" ht="15" hidden="false" customHeight="true" outlineLevel="0" collapsed="false">
      <c r="A5500" s="1" t="n">
        <v>2</v>
      </c>
      <c r="B5500" s="75" t="n">
        <v>46241</v>
      </c>
      <c r="C5500" s="1" t="n">
        <v>11</v>
      </c>
      <c r="D5500" s="1" t="s">
        <v>2482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3565</v>
      </c>
      <c r="N5500" s="1" t="n">
        <v>12</v>
      </c>
      <c r="O5500" s="1" t="n">
        <v>54.58</v>
      </c>
      <c r="P5500" s="1" t="s">
        <v>2455</v>
      </c>
    </row>
    <row r="5501" customFormat="false" ht="15" hidden="false" customHeight="true" outlineLevel="0" collapsed="false">
      <c r="A5501" s="1" t="n">
        <v>2</v>
      </c>
      <c r="B5501" s="75" t="n">
        <v>46241</v>
      </c>
      <c r="C5501" s="1" t="n">
        <v>11</v>
      </c>
      <c r="D5501" s="1" t="s">
        <v>2482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2672</v>
      </c>
      <c r="N5501" s="1" t="n">
        <v>30</v>
      </c>
      <c r="O5501" s="1" t="n">
        <v>102.26</v>
      </c>
      <c r="P5501" s="1" t="s">
        <v>2455</v>
      </c>
    </row>
    <row r="5502" customFormat="false" ht="15" hidden="false" customHeight="true" outlineLevel="0" collapsed="false">
      <c r="A5502" s="1" t="n">
        <v>2</v>
      </c>
      <c r="B5502" s="75" t="n">
        <v>46241</v>
      </c>
      <c r="C5502" s="1" t="n">
        <v>11</v>
      </c>
      <c r="D5502" s="1" t="s">
        <v>2482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2588</v>
      </c>
      <c r="N5502" s="1" t="n">
        <v>6</v>
      </c>
      <c r="O5502" s="1" t="n">
        <v>36.45</v>
      </c>
      <c r="P5502" s="1" t="s">
        <v>2455</v>
      </c>
    </row>
    <row r="5503" customFormat="false" ht="15" hidden="false" customHeight="true" outlineLevel="0" collapsed="false">
      <c r="A5503" s="1" t="n">
        <v>2</v>
      </c>
      <c r="B5503" s="75" t="n">
        <v>46241</v>
      </c>
      <c r="C5503" s="1" t="n">
        <v>22</v>
      </c>
      <c r="D5503" s="1" t="s">
        <v>2490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2491</v>
      </c>
      <c r="N5503" s="1" t="n">
        <v>4.268</v>
      </c>
      <c r="O5503" s="1" t="n">
        <v>82.14</v>
      </c>
      <c r="P5503" s="1" t="s">
        <v>2455</v>
      </c>
    </row>
    <row r="5504" customFormat="false" ht="15" hidden="false" customHeight="true" outlineLevel="0" collapsed="false">
      <c r="A5504" s="1" t="n">
        <v>2</v>
      </c>
      <c r="B5504" s="75" t="n">
        <v>46241</v>
      </c>
      <c r="C5504" s="1" t="n">
        <v>22</v>
      </c>
      <c r="D5504" s="1" t="s">
        <v>2490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2491</v>
      </c>
      <c r="N5504" s="1" t="n">
        <v>3.256</v>
      </c>
      <c r="O5504" s="1" t="n">
        <v>66.13</v>
      </c>
      <c r="P5504" s="1" t="s">
        <v>2455</v>
      </c>
    </row>
    <row r="5505" customFormat="false" ht="15" hidden="false" customHeight="true" outlineLevel="0" collapsed="false">
      <c r="A5505" s="1" t="n">
        <v>2</v>
      </c>
      <c r="B5505" s="75" t="n">
        <v>46241</v>
      </c>
      <c r="C5505" s="1" t="n">
        <v>22</v>
      </c>
      <c r="D5505" s="1" t="s">
        <v>2490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2492</v>
      </c>
      <c r="N5505" s="1" t="n">
        <v>11.895</v>
      </c>
      <c r="O5505" s="1" t="n">
        <v>248.01</v>
      </c>
      <c r="P5505" s="1" t="s">
        <v>2455</v>
      </c>
    </row>
    <row r="5506" customFormat="false" ht="15" hidden="false" customHeight="true" outlineLevel="0" collapsed="false">
      <c r="A5506" s="1" t="n">
        <v>2</v>
      </c>
      <c r="B5506" s="75" t="n">
        <v>46241</v>
      </c>
      <c r="C5506" s="1" t="n">
        <v>22</v>
      </c>
      <c r="D5506" s="1" t="s">
        <v>2490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2493</v>
      </c>
      <c r="N5506" s="1" t="n">
        <v>30.47</v>
      </c>
      <c r="O5506" s="1" t="n">
        <v>733.08</v>
      </c>
      <c r="P5506" s="1" t="s">
        <v>2455</v>
      </c>
    </row>
    <row r="5507" customFormat="false" ht="15" hidden="false" customHeight="true" outlineLevel="0" collapsed="false">
      <c r="A5507" s="1" t="n">
        <v>2</v>
      </c>
      <c r="B5507" s="75" t="n">
        <v>46241</v>
      </c>
      <c r="C5507" s="1" t="n">
        <v>22</v>
      </c>
      <c r="D5507" s="1" t="s">
        <v>2490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2494</v>
      </c>
      <c r="N5507" s="1" t="n">
        <v>22.73</v>
      </c>
      <c r="O5507" s="1" t="n">
        <v>583.34</v>
      </c>
      <c r="P5507" s="1" t="s">
        <v>2455</v>
      </c>
    </row>
    <row r="5508" customFormat="false" ht="15" hidden="false" customHeight="true" outlineLevel="0" collapsed="false">
      <c r="A5508" s="1" t="n">
        <v>2</v>
      </c>
      <c r="B5508" s="75" t="n">
        <v>46241</v>
      </c>
      <c r="C5508" s="1" t="n">
        <v>22</v>
      </c>
      <c r="D5508" s="1" t="s">
        <v>2490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2495</v>
      </c>
      <c r="N5508" s="1" t="n">
        <v>2.106</v>
      </c>
      <c r="O5508" s="1" t="n">
        <v>47.29</v>
      </c>
      <c r="P5508" s="1" t="s">
        <v>2455</v>
      </c>
    </row>
    <row r="5509" customFormat="false" ht="15" hidden="false" customHeight="true" outlineLevel="0" collapsed="false">
      <c r="A5509" s="1" t="n">
        <v>2</v>
      </c>
      <c r="B5509" s="75" t="n">
        <v>46241</v>
      </c>
      <c r="C5509" s="1" t="n">
        <v>22</v>
      </c>
      <c r="D5509" s="1" t="s">
        <v>2490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2593</v>
      </c>
      <c r="N5509" s="1" t="n">
        <v>3.578</v>
      </c>
      <c r="O5509" s="1" t="n">
        <v>86.08</v>
      </c>
      <c r="P5509" s="1" t="s">
        <v>2455</v>
      </c>
    </row>
    <row r="5510" customFormat="false" ht="15" hidden="false" customHeight="true" outlineLevel="0" collapsed="false">
      <c r="A5510" s="1" t="n">
        <v>2</v>
      </c>
      <c r="B5510" s="75" t="n">
        <v>46241</v>
      </c>
      <c r="C5510" s="1" t="n">
        <v>22</v>
      </c>
      <c r="D5510" s="1" t="s">
        <v>2490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2496</v>
      </c>
      <c r="N5510" s="1" t="n">
        <v>2.648</v>
      </c>
      <c r="O5510" s="1" t="n">
        <v>76.2</v>
      </c>
      <c r="P5510" s="1" t="s">
        <v>2455</v>
      </c>
    </row>
    <row r="5511" customFormat="false" ht="15" hidden="false" customHeight="true" outlineLevel="0" collapsed="false">
      <c r="A5511" s="1" t="n">
        <v>2</v>
      </c>
      <c r="B5511" s="75" t="n">
        <v>46241</v>
      </c>
      <c r="C5511" s="1" t="n">
        <v>22</v>
      </c>
      <c r="D5511" s="1" t="s">
        <v>2490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2497</v>
      </c>
      <c r="N5511" s="1" t="n">
        <v>2.104</v>
      </c>
      <c r="O5511" s="1" t="n">
        <v>50.62</v>
      </c>
      <c r="P5511" s="1" t="s">
        <v>2455</v>
      </c>
    </row>
    <row r="5512" customFormat="false" ht="15" hidden="false" customHeight="true" outlineLevel="0" collapsed="false">
      <c r="A5512" s="1" t="n">
        <v>2</v>
      </c>
      <c r="B5512" s="75" t="n">
        <v>46241</v>
      </c>
      <c r="C5512" s="1" t="n">
        <v>22</v>
      </c>
      <c r="D5512" s="1" t="s">
        <v>2490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2497</v>
      </c>
      <c r="N5512" s="1" t="n">
        <v>1.688</v>
      </c>
      <c r="O5512" s="1" t="n">
        <v>42.86</v>
      </c>
      <c r="P5512" s="1" t="s">
        <v>2455</v>
      </c>
    </row>
    <row r="5513" customFormat="false" ht="15" hidden="false" customHeight="true" outlineLevel="0" collapsed="false">
      <c r="A5513" s="1" t="n">
        <v>2</v>
      </c>
      <c r="B5513" s="75" t="n">
        <v>46241</v>
      </c>
      <c r="C5513" s="1" t="n">
        <v>22</v>
      </c>
      <c r="D5513" s="1" t="s">
        <v>2490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2498</v>
      </c>
      <c r="N5513" s="1" t="n">
        <v>15.15</v>
      </c>
      <c r="O5513" s="1" t="n">
        <v>500.09</v>
      </c>
      <c r="P5513" s="1" t="s">
        <v>2455</v>
      </c>
    </row>
    <row r="5514" customFormat="false" ht="15" hidden="false" customHeight="true" outlineLevel="0" collapsed="false">
      <c r="A5514" s="1" t="n">
        <v>2</v>
      </c>
      <c r="B5514" s="75" t="n">
        <v>46241</v>
      </c>
      <c r="C5514" s="1" t="n">
        <v>22</v>
      </c>
      <c r="D5514" s="1" t="s">
        <v>2490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2499</v>
      </c>
      <c r="N5514" s="1" t="n">
        <v>8.545</v>
      </c>
      <c r="O5514" s="1" t="n">
        <v>325.47</v>
      </c>
      <c r="P5514" s="1" t="s">
        <v>2455</v>
      </c>
    </row>
    <row r="5515" customFormat="false" ht="15" hidden="false" customHeight="true" outlineLevel="0" collapsed="false">
      <c r="A5515" s="1" t="n">
        <v>2</v>
      </c>
      <c r="B5515" s="75" t="n">
        <v>46241</v>
      </c>
      <c r="C5515" s="1" t="n">
        <v>22</v>
      </c>
      <c r="D5515" s="1" t="s">
        <v>2490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2500</v>
      </c>
      <c r="N5515" s="1" t="n">
        <v>5.8</v>
      </c>
      <c r="O5515" s="1" t="n">
        <v>245.47</v>
      </c>
      <c r="P5515" s="1" t="s">
        <v>2455</v>
      </c>
    </row>
    <row r="5516" customFormat="false" ht="15" hidden="false" customHeight="true" outlineLevel="0" collapsed="false">
      <c r="A5516" s="1" t="n">
        <v>2</v>
      </c>
      <c r="B5516" s="75" t="n">
        <v>46241</v>
      </c>
      <c r="C5516" s="1" t="n">
        <v>22</v>
      </c>
      <c r="D5516" s="1" t="s">
        <v>2490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2501</v>
      </c>
      <c r="N5516" s="1" t="n">
        <v>9.925</v>
      </c>
      <c r="O5516" s="1" t="n">
        <v>445.26</v>
      </c>
      <c r="P5516" s="1" t="s">
        <v>2455</v>
      </c>
    </row>
    <row r="5517" customFormat="false" ht="15" hidden="false" customHeight="true" outlineLevel="0" collapsed="false">
      <c r="A5517" s="1" t="n">
        <v>2</v>
      </c>
      <c r="B5517" s="75" t="n">
        <v>46241</v>
      </c>
      <c r="C5517" s="1" t="n">
        <v>22</v>
      </c>
      <c r="D5517" s="1" t="s">
        <v>2490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2502</v>
      </c>
      <c r="N5517" s="1" t="n">
        <v>4.116</v>
      </c>
      <c r="O5517" s="1" t="n">
        <v>188.14</v>
      </c>
      <c r="P5517" s="1" t="s">
        <v>2455</v>
      </c>
    </row>
    <row r="5518" customFormat="false" ht="15" hidden="false" customHeight="true" outlineLevel="0" collapsed="false">
      <c r="A5518" s="1" t="n">
        <v>2</v>
      </c>
      <c r="B5518" s="75" t="n">
        <v>46241</v>
      </c>
      <c r="C5518" s="1" t="n">
        <v>22</v>
      </c>
      <c r="D5518" s="1" t="s">
        <v>2490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2503</v>
      </c>
      <c r="N5518" s="1" t="n">
        <v>1.36</v>
      </c>
      <c r="O5518" s="1" t="n">
        <v>55.26</v>
      </c>
      <c r="P5518" s="1" t="s">
        <v>2455</v>
      </c>
    </row>
    <row r="5519" customFormat="false" ht="15" hidden="false" customHeight="true" outlineLevel="0" collapsed="false">
      <c r="A5519" s="1" t="n">
        <v>2</v>
      </c>
      <c r="B5519" s="75" t="n">
        <v>46241</v>
      </c>
      <c r="C5519" s="1" t="n">
        <v>22</v>
      </c>
      <c r="D5519" s="1" t="s">
        <v>2490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2504</v>
      </c>
      <c r="N5519" s="1" t="n">
        <v>2.306</v>
      </c>
      <c r="O5519" s="1" t="n">
        <v>136.64</v>
      </c>
      <c r="P5519" s="1" t="s">
        <v>2455</v>
      </c>
    </row>
    <row r="5520" customFormat="false" ht="15" hidden="false" customHeight="true" outlineLevel="0" collapsed="false">
      <c r="A5520" s="1" t="n">
        <v>2</v>
      </c>
      <c r="B5520" s="75" t="n">
        <v>46241</v>
      </c>
      <c r="C5520" s="1" t="n">
        <v>22</v>
      </c>
      <c r="D5520" s="1" t="s">
        <v>2490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2505</v>
      </c>
      <c r="N5520" s="1" t="n">
        <v>1.538</v>
      </c>
      <c r="O5520" s="1" t="n">
        <v>91.13</v>
      </c>
      <c r="P5520" s="1" t="s">
        <v>2455</v>
      </c>
    </row>
    <row r="5521" customFormat="false" ht="15" hidden="false" customHeight="true" outlineLevel="0" collapsed="false">
      <c r="A5521" s="1" t="n">
        <v>2</v>
      </c>
      <c r="B5521" s="75" t="n">
        <v>46241</v>
      </c>
      <c r="C5521" s="1" t="n">
        <v>22</v>
      </c>
      <c r="D5521" s="1" t="s">
        <v>2490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2506</v>
      </c>
      <c r="N5521" s="1" t="n">
        <v>2.366</v>
      </c>
      <c r="O5521" s="1" t="n">
        <v>88.12</v>
      </c>
      <c r="P5521" s="1" t="s">
        <v>2455</v>
      </c>
    </row>
    <row r="5522" customFormat="false" ht="15" hidden="false" customHeight="true" outlineLevel="0" collapsed="false">
      <c r="A5522" s="1" t="n">
        <v>2</v>
      </c>
      <c r="B5522" s="75" t="n">
        <v>46241</v>
      </c>
      <c r="C5522" s="1" t="n">
        <v>22</v>
      </c>
      <c r="D5522" s="1" t="s">
        <v>2490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2507</v>
      </c>
      <c r="N5522" s="1" t="n">
        <v>1.658</v>
      </c>
      <c r="O5522" s="1" t="n">
        <v>4.2</v>
      </c>
      <c r="P5522" s="1" t="s">
        <v>2455</v>
      </c>
    </row>
    <row r="5523" customFormat="false" ht="15" hidden="false" customHeight="true" outlineLevel="0" collapsed="false">
      <c r="A5523" s="1" t="n">
        <v>2</v>
      </c>
      <c r="B5523" s="75" t="n">
        <v>46241</v>
      </c>
      <c r="C5523" s="1" t="n">
        <v>22</v>
      </c>
      <c r="D5523" s="1" t="s">
        <v>2490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2507</v>
      </c>
      <c r="N5523" s="1" t="n">
        <v>2</v>
      </c>
      <c r="O5523" s="1" t="n">
        <v>4.8</v>
      </c>
      <c r="P5523" s="1" t="s">
        <v>2455</v>
      </c>
    </row>
    <row r="5524" customFormat="false" ht="15" hidden="false" customHeight="true" outlineLevel="0" collapsed="false">
      <c r="A5524" s="1" t="n">
        <v>2</v>
      </c>
      <c r="B5524" s="75" t="n">
        <v>46241</v>
      </c>
      <c r="C5524" s="1" t="n">
        <v>22</v>
      </c>
      <c r="D5524" s="1" t="s">
        <v>2490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2508</v>
      </c>
      <c r="N5524" s="1" t="n">
        <v>10.365</v>
      </c>
      <c r="O5524" s="1" t="n">
        <v>26.24</v>
      </c>
      <c r="P5524" s="1" t="s">
        <v>2455</v>
      </c>
    </row>
    <row r="5525" customFormat="false" ht="15" hidden="false" customHeight="true" outlineLevel="0" collapsed="false">
      <c r="A5525" s="1" t="n">
        <v>2</v>
      </c>
      <c r="B5525" s="75" t="n">
        <v>46241</v>
      </c>
      <c r="C5525" s="1" t="n">
        <v>22</v>
      </c>
      <c r="D5525" s="1" t="s">
        <v>2490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2508</v>
      </c>
      <c r="N5525" s="1" t="n">
        <v>2.14</v>
      </c>
      <c r="O5525" s="1" t="n">
        <v>5.13</v>
      </c>
      <c r="P5525" s="1" t="s">
        <v>2455</v>
      </c>
    </row>
    <row r="5526" customFormat="false" ht="15" hidden="false" customHeight="true" outlineLevel="0" collapsed="false">
      <c r="A5526" s="1" t="n">
        <v>2</v>
      </c>
      <c r="B5526" s="75" t="n">
        <v>46241</v>
      </c>
      <c r="C5526" s="1" t="n">
        <v>22</v>
      </c>
      <c r="D5526" s="1" t="s">
        <v>2490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2509</v>
      </c>
      <c r="N5526" s="1" t="n">
        <v>0.509</v>
      </c>
      <c r="O5526" s="1" t="n">
        <v>0.01</v>
      </c>
      <c r="P5526" s="1" t="s">
        <v>2455</v>
      </c>
    </row>
    <row r="5527" customFormat="false" ht="15" hidden="false" customHeight="true" outlineLevel="0" collapsed="false">
      <c r="A5527" s="1" t="n">
        <v>2</v>
      </c>
      <c r="B5527" s="75" t="n">
        <v>46241</v>
      </c>
      <c r="C5527" s="1" t="n">
        <v>22</v>
      </c>
      <c r="D5527" s="1" t="s">
        <v>2490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2509</v>
      </c>
      <c r="N5527" s="1" t="n">
        <v>0.879</v>
      </c>
      <c r="O5527" s="1" t="n">
        <v>0</v>
      </c>
      <c r="P5527" s="1" t="s">
        <v>2455</v>
      </c>
    </row>
    <row r="5528" customFormat="false" ht="15" hidden="false" customHeight="true" outlineLevel="0" collapsed="false">
      <c r="A5528" s="1" t="n">
        <v>2</v>
      </c>
      <c r="B5528" s="75" t="n">
        <v>46241</v>
      </c>
      <c r="C5528" s="1" t="n">
        <v>45</v>
      </c>
      <c r="D5528" s="1" t="s">
        <v>4706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3616</v>
      </c>
      <c r="N5528" s="1" t="n">
        <v>5</v>
      </c>
      <c r="O5528" s="1" t="n">
        <v>160</v>
      </c>
      <c r="P5528" s="1" t="s">
        <v>2455</v>
      </c>
    </row>
    <row r="5529" customFormat="false" ht="15" hidden="false" customHeight="true" outlineLevel="0" collapsed="false">
      <c r="A5529" s="1" t="n">
        <v>2</v>
      </c>
      <c r="B5529" s="75" t="n">
        <v>46241</v>
      </c>
      <c r="C5529" s="1" t="n">
        <v>45</v>
      </c>
      <c r="D5529" s="1" t="s">
        <v>4706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3618</v>
      </c>
      <c r="N5529" s="1" t="n">
        <v>80</v>
      </c>
      <c r="O5529" s="1" t="n">
        <v>636.4</v>
      </c>
      <c r="P5529" s="1" t="s">
        <v>2455</v>
      </c>
    </row>
    <row r="5530" customFormat="false" ht="15" hidden="false" customHeight="true" outlineLevel="0" collapsed="false">
      <c r="A5530" s="1" t="n">
        <v>2</v>
      </c>
      <c r="B5530" s="75" t="n">
        <v>46241</v>
      </c>
      <c r="C5530" s="1" t="n">
        <v>45</v>
      </c>
      <c r="D5530" s="1" t="s">
        <v>4706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4707</v>
      </c>
      <c r="N5530" s="1" t="n">
        <v>5</v>
      </c>
      <c r="O5530" s="1" t="n">
        <v>575</v>
      </c>
      <c r="P5530" s="1" t="s">
        <v>2455</v>
      </c>
    </row>
    <row r="5531" customFormat="false" ht="15" hidden="false" customHeight="true" outlineLevel="0" collapsed="false">
      <c r="A5531" s="1" t="n">
        <v>2</v>
      </c>
      <c r="B5531" s="75" t="n">
        <v>46241</v>
      </c>
      <c r="C5531" s="1" t="n">
        <v>45</v>
      </c>
      <c r="D5531" s="1" t="s">
        <v>4706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4708</v>
      </c>
      <c r="N5531" s="1" t="n">
        <v>1</v>
      </c>
      <c r="O5531" s="1" t="n">
        <v>190</v>
      </c>
      <c r="P5531" s="1" t="s">
        <v>2455</v>
      </c>
    </row>
    <row r="5532" customFormat="false" ht="15" hidden="false" customHeight="true" outlineLevel="0" collapsed="false">
      <c r="A5532" s="1" t="n">
        <v>2</v>
      </c>
      <c r="B5532" s="75" t="n">
        <v>46241</v>
      </c>
      <c r="C5532" s="1" t="n">
        <v>100</v>
      </c>
      <c r="D5532" s="1" t="s">
        <v>2510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2491</v>
      </c>
      <c r="N5532" s="1" t="n">
        <v>3.256</v>
      </c>
      <c r="O5532" s="1" t="n">
        <v>66.13</v>
      </c>
      <c r="P5532" s="1" t="s">
        <v>2455</v>
      </c>
    </row>
    <row r="5533" customFormat="false" ht="15" hidden="false" customHeight="true" outlineLevel="0" collapsed="false">
      <c r="A5533" s="1" t="n">
        <v>2</v>
      </c>
      <c r="B5533" s="75" t="n">
        <v>46241</v>
      </c>
      <c r="C5533" s="1" t="n">
        <v>100</v>
      </c>
      <c r="D5533" s="1" t="s">
        <v>2510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2496</v>
      </c>
      <c r="N5533" s="1" t="n">
        <v>2.648</v>
      </c>
      <c r="O5533" s="1" t="n">
        <v>76.2</v>
      </c>
      <c r="P5533" s="1" t="s">
        <v>2455</v>
      </c>
    </row>
    <row r="5534" customFormat="false" ht="15" hidden="false" customHeight="true" outlineLevel="0" collapsed="false">
      <c r="A5534" s="1" t="n">
        <v>2</v>
      </c>
      <c r="B5534" s="75" t="n">
        <v>46241</v>
      </c>
      <c r="C5534" s="1" t="n">
        <v>100</v>
      </c>
      <c r="D5534" s="1" t="s">
        <v>2510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2497</v>
      </c>
      <c r="N5534" s="1" t="n">
        <v>1.688</v>
      </c>
      <c r="O5534" s="1" t="n">
        <v>42.86</v>
      </c>
      <c r="P5534" s="1" t="s">
        <v>2455</v>
      </c>
    </row>
    <row r="5535" customFormat="false" ht="15" hidden="false" customHeight="true" outlineLevel="0" collapsed="false">
      <c r="A5535" s="1" t="n">
        <v>2</v>
      </c>
      <c r="B5535" s="75" t="n">
        <v>46241</v>
      </c>
      <c r="C5535" s="1" t="n">
        <v>100</v>
      </c>
      <c r="D5535" s="1" t="s">
        <v>2510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2498</v>
      </c>
      <c r="N5535" s="1" t="n">
        <v>15.15</v>
      </c>
      <c r="O5535" s="1" t="n">
        <v>500.09</v>
      </c>
      <c r="P5535" s="1" t="s">
        <v>2455</v>
      </c>
    </row>
    <row r="5536" customFormat="false" ht="15" hidden="false" customHeight="true" outlineLevel="0" collapsed="false">
      <c r="A5536" s="1" t="n">
        <v>2</v>
      </c>
      <c r="B5536" s="75" t="n">
        <v>46241</v>
      </c>
      <c r="C5536" s="1" t="n">
        <v>100</v>
      </c>
      <c r="D5536" s="1" t="s">
        <v>2510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2499</v>
      </c>
      <c r="N5536" s="1" t="n">
        <v>8.545</v>
      </c>
      <c r="O5536" s="1" t="n">
        <v>325.47</v>
      </c>
      <c r="P5536" s="1" t="s">
        <v>2455</v>
      </c>
    </row>
    <row r="5537" customFormat="false" ht="15" hidden="false" customHeight="true" outlineLevel="0" collapsed="false">
      <c r="A5537" s="1" t="n">
        <v>2</v>
      </c>
      <c r="B5537" s="75" t="n">
        <v>46241</v>
      </c>
      <c r="C5537" s="1" t="n">
        <v>100</v>
      </c>
      <c r="D5537" s="1" t="s">
        <v>2510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2500</v>
      </c>
      <c r="N5537" s="1" t="n">
        <v>5.8</v>
      </c>
      <c r="O5537" s="1" t="n">
        <v>245.47</v>
      </c>
      <c r="P5537" s="1" t="s">
        <v>2455</v>
      </c>
    </row>
    <row r="5538" customFormat="false" ht="15" hidden="false" customHeight="true" outlineLevel="0" collapsed="false">
      <c r="A5538" s="1" t="n">
        <v>2</v>
      </c>
      <c r="B5538" s="75" t="n">
        <v>46241</v>
      </c>
      <c r="C5538" s="1" t="n">
        <v>100</v>
      </c>
      <c r="D5538" s="1" t="s">
        <v>2510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2501</v>
      </c>
      <c r="N5538" s="1" t="n">
        <v>9.925</v>
      </c>
      <c r="O5538" s="1" t="n">
        <v>445.26</v>
      </c>
      <c r="P5538" s="1" t="s">
        <v>2455</v>
      </c>
    </row>
    <row r="5539" customFormat="false" ht="15" hidden="false" customHeight="true" outlineLevel="0" collapsed="false">
      <c r="A5539" s="1" t="n">
        <v>2</v>
      </c>
      <c r="B5539" s="75" t="n">
        <v>46241</v>
      </c>
      <c r="C5539" s="1" t="n">
        <v>100</v>
      </c>
      <c r="D5539" s="1" t="s">
        <v>2510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2502</v>
      </c>
      <c r="N5539" s="1" t="n">
        <v>4.116</v>
      </c>
      <c r="O5539" s="1" t="n">
        <v>188.14</v>
      </c>
      <c r="P5539" s="1" t="s">
        <v>2455</v>
      </c>
    </row>
    <row r="5540" customFormat="false" ht="15" hidden="false" customHeight="true" outlineLevel="0" collapsed="false">
      <c r="A5540" s="1" t="n">
        <v>2</v>
      </c>
      <c r="B5540" s="75" t="n">
        <v>46241</v>
      </c>
      <c r="C5540" s="1" t="n">
        <v>100</v>
      </c>
      <c r="D5540" s="1" t="s">
        <v>2510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2503</v>
      </c>
      <c r="N5540" s="1" t="n">
        <v>1.36</v>
      </c>
      <c r="O5540" s="1" t="n">
        <v>55.26</v>
      </c>
      <c r="P5540" s="1" t="s">
        <v>2455</v>
      </c>
    </row>
    <row r="5541" customFormat="false" ht="15" hidden="false" customHeight="true" outlineLevel="0" collapsed="false">
      <c r="A5541" s="1" t="n">
        <v>2</v>
      </c>
      <c r="B5541" s="75" t="n">
        <v>46241</v>
      </c>
      <c r="C5541" s="1" t="n">
        <v>100</v>
      </c>
      <c r="D5541" s="1" t="s">
        <v>2510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2504</v>
      </c>
      <c r="N5541" s="1" t="n">
        <v>2.306</v>
      </c>
      <c r="O5541" s="1" t="n">
        <v>136.64</v>
      </c>
      <c r="P5541" s="1" t="s">
        <v>2455</v>
      </c>
    </row>
    <row r="5542" customFormat="false" ht="15" hidden="false" customHeight="true" outlineLevel="0" collapsed="false">
      <c r="A5542" s="1" t="n">
        <v>2</v>
      </c>
      <c r="B5542" s="75" t="n">
        <v>46241</v>
      </c>
      <c r="C5542" s="1" t="n">
        <v>100</v>
      </c>
      <c r="D5542" s="1" t="s">
        <v>2510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2505</v>
      </c>
      <c r="N5542" s="1" t="n">
        <v>1.538</v>
      </c>
      <c r="O5542" s="1" t="n">
        <v>91.13</v>
      </c>
      <c r="P5542" s="1" t="s">
        <v>2455</v>
      </c>
    </row>
    <row r="5543" customFormat="false" ht="15" hidden="false" customHeight="true" outlineLevel="0" collapsed="false">
      <c r="A5543" s="1" t="n">
        <v>2</v>
      </c>
      <c r="B5543" s="75" t="n">
        <v>46241</v>
      </c>
      <c r="C5543" s="1" t="n">
        <v>100</v>
      </c>
      <c r="D5543" s="1" t="s">
        <v>2510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2506</v>
      </c>
      <c r="N5543" s="1" t="n">
        <v>2.366</v>
      </c>
      <c r="O5543" s="1" t="n">
        <v>88.12</v>
      </c>
      <c r="P5543" s="1" t="s">
        <v>2455</v>
      </c>
    </row>
    <row r="5544" customFormat="false" ht="15" hidden="false" customHeight="true" outlineLevel="0" collapsed="false">
      <c r="A5544" s="1" t="n">
        <v>2</v>
      </c>
      <c r="B5544" s="75" t="n">
        <v>46241</v>
      </c>
      <c r="C5544" s="1" t="n">
        <v>100</v>
      </c>
      <c r="D5544" s="1" t="s">
        <v>2510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2507</v>
      </c>
      <c r="N5544" s="1" t="n">
        <v>1.658</v>
      </c>
      <c r="O5544" s="1" t="n">
        <v>4.2</v>
      </c>
      <c r="P5544" s="1" t="s">
        <v>2455</v>
      </c>
    </row>
    <row r="5545" customFormat="false" ht="15" hidden="false" customHeight="true" outlineLevel="0" collapsed="false">
      <c r="A5545" s="1" t="n">
        <v>2</v>
      </c>
      <c r="B5545" s="75" t="n">
        <v>46241</v>
      </c>
      <c r="C5545" s="1" t="n">
        <v>100</v>
      </c>
      <c r="D5545" s="1" t="s">
        <v>2510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2508</v>
      </c>
      <c r="N5545" s="1" t="n">
        <v>10.365</v>
      </c>
      <c r="O5545" s="1" t="n">
        <v>26.24</v>
      </c>
      <c r="P5545" s="1" t="s">
        <v>2455</v>
      </c>
    </row>
    <row r="5546" customFormat="false" ht="15" hidden="false" customHeight="true" outlineLevel="0" collapsed="false">
      <c r="A5546" s="1" t="n">
        <v>2</v>
      </c>
      <c r="B5546" s="75" t="n">
        <v>46241</v>
      </c>
      <c r="C5546" s="1" t="n">
        <v>100</v>
      </c>
      <c r="D5546" s="1" t="s">
        <v>2510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2509</v>
      </c>
      <c r="N5546" s="1" t="n">
        <v>0.879</v>
      </c>
      <c r="O5546" s="1" t="n">
        <v>0</v>
      </c>
      <c r="P5546" s="1" t="s">
        <v>2455</v>
      </c>
    </row>
    <row r="5547" customFormat="false" ht="15" hidden="false" customHeight="true" outlineLevel="0" collapsed="false">
      <c r="A5547" s="1" t="n">
        <v>2</v>
      </c>
      <c r="B5547" s="75" t="n">
        <v>46241</v>
      </c>
      <c r="C5547" s="1" t="n">
        <v>100</v>
      </c>
      <c r="D5547" s="1" t="s">
        <v>2510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2491</v>
      </c>
      <c r="N5547" s="1" t="n">
        <v>4.268</v>
      </c>
      <c r="O5547" s="1" t="n">
        <v>82.14</v>
      </c>
      <c r="P5547" s="1" t="s">
        <v>2455</v>
      </c>
    </row>
    <row r="5548" customFormat="false" ht="15" hidden="false" customHeight="true" outlineLevel="0" collapsed="false">
      <c r="A5548" s="1" t="n">
        <v>2</v>
      </c>
      <c r="B5548" s="75" t="n">
        <v>46241</v>
      </c>
      <c r="C5548" s="1" t="n">
        <v>100</v>
      </c>
      <c r="D5548" s="1" t="s">
        <v>2510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2492</v>
      </c>
      <c r="N5548" s="1" t="n">
        <v>11.895</v>
      </c>
      <c r="O5548" s="1" t="n">
        <v>248.01</v>
      </c>
      <c r="P5548" s="1" t="s">
        <v>2455</v>
      </c>
    </row>
    <row r="5549" customFormat="false" ht="15" hidden="false" customHeight="true" outlineLevel="0" collapsed="false">
      <c r="A5549" s="1" t="n">
        <v>2</v>
      </c>
      <c r="B5549" s="75" t="n">
        <v>46241</v>
      </c>
      <c r="C5549" s="1" t="n">
        <v>100</v>
      </c>
      <c r="D5549" s="1" t="s">
        <v>2510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2493</v>
      </c>
      <c r="N5549" s="1" t="n">
        <v>30.47</v>
      </c>
      <c r="O5549" s="1" t="n">
        <v>733.08</v>
      </c>
      <c r="P5549" s="1" t="s">
        <v>2455</v>
      </c>
    </row>
    <row r="5550" customFormat="false" ht="15" hidden="false" customHeight="true" outlineLevel="0" collapsed="false">
      <c r="A5550" s="1" t="n">
        <v>2</v>
      </c>
      <c r="B5550" s="75" t="n">
        <v>46241</v>
      </c>
      <c r="C5550" s="1" t="n">
        <v>100</v>
      </c>
      <c r="D5550" s="1" t="s">
        <v>2510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2494</v>
      </c>
      <c r="N5550" s="1" t="n">
        <v>22.73</v>
      </c>
      <c r="O5550" s="1" t="n">
        <v>583.34</v>
      </c>
      <c r="P5550" s="1" t="s">
        <v>2455</v>
      </c>
    </row>
    <row r="5551" customFormat="false" ht="15" hidden="false" customHeight="true" outlineLevel="0" collapsed="false">
      <c r="A5551" s="1" t="n">
        <v>2</v>
      </c>
      <c r="B5551" s="75" t="n">
        <v>46241</v>
      </c>
      <c r="C5551" s="1" t="n">
        <v>100</v>
      </c>
      <c r="D5551" s="1" t="s">
        <v>2510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2495</v>
      </c>
      <c r="N5551" s="1" t="n">
        <v>2.106</v>
      </c>
      <c r="O5551" s="1" t="n">
        <v>47.29</v>
      </c>
      <c r="P5551" s="1" t="s">
        <v>2455</v>
      </c>
    </row>
    <row r="5552" customFormat="false" ht="15" hidden="false" customHeight="true" outlineLevel="0" collapsed="false">
      <c r="A5552" s="1" t="n">
        <v>2</v>
      </c>
      <c r="B5552" s="75" t="n">
        <v>46241</v>
      </c>
      <c r="C5552" s="1" t="n">
        <v>100</v>
      </c>
      <c r="D5552" s="1" t="s">
        <v>2510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2593</v>
      </c>
      <c r="N5552" s="1" t="n">
        <v>3.578</v>
      </c>
      <c r="O5552" s="1" t="n">
        <v>86.08</v>
      </c>
      <c r="P5552" s="1" t="s">
        <v>2455</v>
      </c>
    </row>
    <row r="5553" customFormat="false" ht="15" hidden="false" customHeight="true" outlineLevel="0" collapsed="false">
      <c r="A5553" s="1" t="n">
        <v>2</v>
      </c>
      <c r="B5553" s="75" t="n">
        <v>46241</v>
      </c>
      <c r="C5553" s="1" t="n">
        <v>100</v>
      </c>
      <c r="D5553" s="1" t="s">
        <v>2510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2497</v>
      </c>
      <c r="N5553" s="1" t="n">
        <v>2.104</v>
      </c>
      <c r="O5553" s="1" t="n">
        <v>50.62</v>
      </c>
      <c r="P5553" s="1" t="s">
        <v>2455</v>
      </c>
    </row>
    <row r="5554" customFormat="false" ht="15" hidden="false" customHeight="true" outlineLevel="0" collapsed="false">
      <c r="A5554" s="1" t="n">
        <v>2</v>
      </c>
      <c r="B5554" s="75" t="n">
        <v>46241</v>
      </c>
      <c r="C5554" s="1" t="n">
        <v>100</v>
      </c>
      <c r="D5554" s="1" t="s">
        <v>2510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2507</v>
      </c>
      <c r="N5554" s="1" t="n">
        <v>2</v>
      </c>
      <c r="O5554" s="1" t="n">
        <v>4.8</v>
      </c>
      <c r="P5554" s="1" t="s">
        <v>2455</v>
      </c>
    </row>
    <row r="5555" customFormat="false" ht="15" hidden="false" customHeight="true" outlineLevel="0" collapsed="false">
      <c r="A5555" s="1" t="n">
        <v>2</v>
      </c>
      <c r="B5555" s="75" t="n">
        <v>46241</v>
      </c>
      <c r="C5555" s="1" t="n">
        <v>100</v>
      </c>
      <c r="D5555" s="1" t="s">
        <v>2510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2508</v>
      </c>
      <c r="N5555" s="1" t="n">
        <v>2.14</v>
      </c>
      <c r="O5555" s="1" t="n">
        <v>5.13</v>
      </c>
      <c r="P5555" s="1" t="s">
        <v>2455</v>
      </c>
    </row>
    <row r="5556" customFormat="false" ht="15" hidden="false" customHeight="true" outlineLevel="0" collapsed="false">
      <c r="A5556" s="1" t="n">
        <v>2</v>
      </c>
      <c r="B5556" s="75" t="n">
        <v>46241</v>
      </c>
      <c r="C5556" s="1" t="n">
        <v>100</v>
      </c>
      <c r="D5556" s="1" t="s">
        <v>2510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2509</v>
      </c>
      <c r="N5556" s="1" t="n">
        <v>0.509</v>
      </c>
      <c r="O5556" s="1" t="n">
        <v>0.01</v>
      </c>
      <c r="P5556" s="1" t="s">
        <v>2455</v>
      </c>
    </row>
    <row r="5557" customFormat="false" ht="15" hidden="false" customHeight="true" outlineLevel="0" collapsed="false">
      <c r="A5557" s="1" t="n">
        <v>2</v>
      </c>
      <c r="B5557" s="75" t="n">
        <v>46242</v>
      </c>
      <c r="C5557" s="1" t="n">
        <v>11</v>
      </c>
      <c r="D5557" s="1" t="s">
        <v>2482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2520</v>
      </c>
      <c r="N5557" s="1" t="n">
        <v>15</v>
      </c>
      <c r="O5557" s="1" t="n">
        <v>180</v>
      </c>
      <c r="P5557" s="1" t="s">
        <v>2455</v>
      </c>
    </row>
    <row r="5558" customFormat="false" ht="15" hidden="false" customHeight="true" outlineLevel="0" collapsed="false">
      <c r="A5558" s="1" t="n">
        <v>2</v>
      </c>
      <c r="B5558" s="75" t="n">
        <v>46242</v>
      </c>
      <c r="C5558" s="1" t="n">
        <v>11</v>
      </c>
      <c r="D5558" s="1" t="s">
        <v>2482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2521</v>
      </c>
      <c r="N5558" s="1" t="n">
        <v>5</v>
      </c>
      <c r="O5558" s="1" t="n">
        <v>20</v>
      </c>
      <c r="P5558" s="1" t="s">
        <v>2455</v>
      </c>
    </row>
    <row r="5559" customFormat="false" ht="15" hidden="false" customHeight="true" outlineLevel="0" collapsed="false">
      <c r="A5559" s="1" t="n">
        <v>2</v>
      </c>
      <c r="B5559" s="75" t="n">
        <v>46244</v>
      </c>
      <c r="C5559" s="1" t="n">
        <v>6</v>
      </c>
      <c r="D5559" s="1" t="s">
        <v>2564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2545</v>
      </c>
      <c r="N5559" s="1" t="n">
        <v>25</v>
      </c>
      <c r="O5559" s="1" t="n">
        <v>375</v>
      </c>
      <c r="P5559" s="1" t="s">
        <v>2455</v>
      </c>
    </row>
    <row r="5560" customFormat="false" ht="15" hidden="false" customHeight="true" outlineLevel="0" collapsed="false">
      <c r="A5560" s="1" t="n">
        <v>2</v>
      </c>
      <c r="B5560" s="75" t="n">
        <v>46244</v>
      </c>
      <c r="C5560" s="1" t="n">
        <v>11</v>
      </c>
      <c r="D5560" s="1" t="s">
        <v>2482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2512</v>
      </c>
      <c r="N5560" s="1" t="n">
        <v>35</v>
      </c>
      <c r="O5560" s="1" t="n">
        <v>420</v>
      </c>
      <c r="P5560" s="1" t="s">
        <v>2455</v>
      </c>
    </row>
    <row r="5561" customFormat="false" ht="15" hidden="false" customHeight="true" outlineLevel="0" collapsed="false">
      <c r="A5561" s="1" t="n">
        <v>2</v>
      </c>
      <c r="B5561" s="75" t="n">
        <v>46244</v>
      </c>
      <c r="C5561" s="1" t="n">
        <v>11</v>
      </c>
      <c r="D5561" s="1" t="s">
        <v>2482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2460</v>
      </c>
      <c r="N5561" s="1" t="n">
        <v>67</v>
      </c>
      <c r="O5561" s="1" t="n">
        <v>2144</v>
      </c>
      <c r="P5561" s="1" t="s">
        <v>2455</v>
      </c>
    </row>
    <row r="5562" customFormat="false" ht="15" hidden="false" customHeight="true" outlineLevel="0" collapsed="false">
      <c r="A5562" s="1" t="n">
        <v>2</v>
      </c>
      <c r="B5562" s="75" t="n">
        <v>46244</v>
      </c>
      <c r="C5562" s="1" t="n">
        <v>11</v>
      </c>
      <c r="D5562" s="1" t="s">
        <v>2482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2461</v>
      </c>
      <c r="N5562" s="1" t="n">
        <v>53.4</v>
      </c>
      <c r="O5562" s="1" t="n">
        <v>1201.5</v>
      </c>
      <c r="P5562" s="1" t="s">
        <v>2455</v>
      </c>
    </row>
    <row r="5563" customFormat="false" ht="15" hidden="false" customHeight="true" outlineLevel="0" collapsed="false">
      <c r="A5563" s="1" t="n">
        <v>2</v>
      </c>
      <c r="B5563" s="75" t="n">
        <v>46244</v>
      </c>
      <c r="C5563" s="1" t="n">
        <v>11</v>
      </c>
      <c r="D5563" s="1" t="s">
        <v>2482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2635</v>
      </c>
      <c r="N5563" s="1" t="n">
        <v>17.8</v>
      </c>
      <c r="O5563" s="1" t="n">
        <v>569.6</v>
      </c>
      <c r="P5563" s="1" t="s">
        <v>2455</v>
      </c>
    </row>
    <row r="5564" customFormat="false" ht="15" hidden="false" customHeight="true" outlineLevel="0" collapsed="false">
      <c r="A5564" s="1" t="n">
        <v>2</v>
      </c>
      <c r="B5564" s="75" t="n">
        <v>46244</v>
      </c>
      <c r="C5564" s="1" t="n">
        <v>11</v>
      </c>
      <c r="D5564" s="1" t="s">
        <v>2482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2635</v>
      </c>
      <c r="N5564" s="1" t="n">
        <v>21.4</v>
      </c>
      <c r="O5564" s="1" t="n">
        <v>684.8</v>
      </c>
      <c r="P5564" s="1" t="s">
        <v>2455</v>
      </c>
    </row>
    <row r="5565" customFormat="false" ht="15" hidden="false" customHeight="true" outlineLevel="0" collapsed="false">
      <c r="A5565" s="1" t="n">
        <v>2</v>
      </c>
      <c r="B5565" s="75" t="n">
        <v>46244</v>
      </c>
      <c r="C5565" s="1" t="n">
        <v>11</v>
      </c>
      <c r="D5565" s="1" t="s">
        <v>2482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2462</v>
      </c>
      <c r="N5565" s="1" t="n">
        <v>5</v>
      </c>
      <c r="O5565" s="1" t="n">
        <v>20.67</v>
      </c>
      <c r="P5565" s="1" t="s">
        <v>2455</v>
      </c>
    </row>
    <row r="5566" customFormat="false" ht="15" hidden="false" customHeight="true" outlineLevel="0" collapsed="false">
      <c r="A5566" s="1" t="n">
        <v>2</v>
      </c>
      <c r="B5566" s="75" t="n">
        <v>46244</v>
      </c>
      <c r="C5566" s="1" t="n">
        <v>11</v>
      </c>
      <c r="D5566" s="1" t="s">
        <v>2482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2464</v>
      </c>
      <c r="N5566" s="1" t="n">
        <v>10</v>
      </c>
      <c r="O5566" s="1" t="n">
        <v>41.35</v>
      </c>
      <c r="P5566" s="1" t="s">
        <v>2455</v>
      </c>
    </row>
    <row r="5567" customFormat="false" ht="15" hidden="false" customHeight="true" outlineLevel="0" collapsed="false">
      <c r="A5567" s="1" t="n">
        <v>2</v>
      </c>
      <c r="B5567" s="75" t="n">
        <v>46244</v>
      </c>
      <c r="C5567" s="1" t="n">
        <v>11</v>
      </c>
      <c r="D5567" s="1" t="s">
        <v>2482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2466</v>
      </c>
      <c r="N5567" s="1" t="n">
        <v>25</v>
      </c>
      <c r="O5567" s="1" t="n">
        <v>93.98</v>
      </c>
      <c r="P5567" s="1" t="s">
        <v>2455</v>
      </c>
    </row>
    <row r="5568" customFormat="false" ht="15" hidden="false" customHeight="true" outlineLevel="0" collapsed="false">
      <c r="A5568" s="1" t="n">
        <v>2</v>
      </c>
      <c r="B5568" s="75" t="n">
        <v>46244</v>
      </c>
      <c r="C5568" s="1" t="n">
        <v>11</v>
      </c>
      <c r="D5568" s="1" t="s">
        <v>2482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2467</v>
      </c>
      <c r="N5568" s="1" t="n">
        <v>5</v>
      </c>
      <c r="O5568" s="1" t="n">
        <v>41.35</v>
      </c>
      <c r="P5568" s="1" t="s">
        <v>2455</v>
      </c>
    </row>
    <row r="5569" customFormat="false" ht="15" hidden="false" customHeight="true" outlineLevel="0" collapsed="false">
      <c r="A5569" s="1" t="n">
        <v>2</v>
      </c>
      <c r="B5569" s="75" t="n">
        <v>46244</v>
      </c>
      <c r="C5569" s="1" t="n">
        <v>11</v>
      </c>
      <c r="D5569" s="1" t="s">
        <v>2482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2469</v>
      </c>
      <c r="N5569" s="1" t="n">
        <v>5</v>
      </c>
      <c r="O5569" s="1" t="n">
        <v>41.35</v>
      </c>
      <c r="P5569" s="1" t="s">
        <v>2455</v>
      </c>
    </row>
    <row r="5570" customFormat="false" ht="15" hidden="false" customHeight="true" outlineLevel="0" collapsed="false">
      <c r="A5570" s="1" t="n">
        <v>2</v>
      </c>
      <c r="B5570" s="75" t="n">
        <v>46244</v>
      </c>
      <c r="C5570" s="1" t="n">
        <v>11</v>
      </c>
      <c r="D5570" s="1" t="s">
        <v>2482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2470</v>
      </c>
      <c r="N5570" s="1" t="n">
        <v>30</v>
      </c>
      <c r="O5570" s="1" t="n">
        <v>33.83</v>
      </c>
      <c r="P5570" s="1" t="s">
        <v>2455</v>
      </c>
    </row>
    <row r="5571" customFormat="false" ht="15" hidden="false" customHeight="true" outlineLevel="0" collapsed="false">
      <c r="A5571" s="1" t="n">
        <v>2</v>
      </c>
      <c r="B5571" s="75" t="n">
        <v>46244</v>
      </c>
      <c r="C5571" s="1" t="n">
        <v>11</v>
      </c>
      <c r="D5571" s="1" t="s">
        <v>2482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2471</v>
      </c>
      <c r="N5571" s="1" t="n">
        <v>3</v>
      </c>
      <c r="O5571" s="1" t="n">
        <v>12.4</v>
      </c>
      <c r="P5571" s="1" t="s">
        <v>2455</v>
      </c>
    </row>
    <row r="5572" customFormat="false" ht="15" hidden="false" customHeight="true" outlineLevel="0" collapsed="false">
      <c r="A5572" s="1" t="n">
        <v>2</v>
      </c>
      <c r="B5572" s="75" t="n">
        <v>46244</v>
      </c>
      <c r="C5572" s="1" t="n">
        <v>11</v>
      </c>
      <c r="D5572" s="1" t="s">
        <v>2482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2591</v>
      </c>
      <c r="N5572" s="1" t="n">
        <v>40</v>
      </c>
      <c r="O5572" s="1" t="n">
        <v>138</v>
      </c>
      <c r="P5572" s="1" t="s">
        <v>2455</v>
      </c>
    </row>
    <row r="5573" customFormat="false" ht="15" hidden="false" customHeight="true" outlineLevel="0" collapsed="false">
      <c r="A5573" s="1" t="n">
        <v>2</v>
      </c>
      <c r="B5573" s="75" t="n">
        <v>46244</v>
      </c>
      <c r="C5573" s="1" t="n">
        <v>11</v>
      </c>
      <c r="D5573" s="1" t="s">
        <v>2482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2500</v>
      </c>
      <c r="N5573" s="1" t="n">
        <v>53.93</v>
      </c>
      <c r="O5573" s="1" t="n">
        <v>2038.55</v>
      </c>
      <c r="P5573" s="1" t="s">
        <v>2455</v>
      </c>
    </row>
    <row r="5574" customFormat="false" ht="15" hidden="false" customHeight="true" outlineLevel="0" collapsed="false">
      <c r="A5574" s="1" t="n">
        <v>2</v>
      </c>
      <c r="B5574" s="75" t="n">
        <v>46244</v>
      </c>
      <c r="C5574" s="1" t="n">
        <v>11</v>
      </c>
      <c r="D5574" s="1" t="s">
        <v>2482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3478</v>
      </c>
      <c r="N5574" s="1" t="n">
        <v>100</v>
      </c>
      <c r="O5574" s="1" t="n">
        <v>880</v>
      </c>
      <c r="P5574" s="1" t="s">
        <v>2455</v>
      </c>
    </row>
    <row r="5575" customFormat="false" ht="15" hidden="false" customHeight="true" outlineLevel="0" collapsed="false">
      <c r="A5575" s="1" t="n">
        <v>2</v>
      </c>
      <c r="B5575" s="75" t="n">
        <v>46244</v>
      </c>
      <c r="C5575" s="1" t="n">
        <v>11</v>
      </c>
      <c r="D5575" s="1" t="s">
        <v>2482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2757</v>
      </c>
      <c r="N5575" s="1" t="n">
        <v>100</v>
      </c>
      <c r="O5575" s="1" t="n">
        <v>1694.03</v>
      </c>
      <c r="P5575" s="1" t="s">
        <v>2455</v>
      </c>
    </row>
    <row r="5576" customFormat="false" ht="15" hidden="false" customHeight="true" outlineLevel="0" collapsed="false">
      <c r="A5576" s="1" t="n">
        <v>2</v>
      </c>
      <c r="B5576" s="75" t="n">
        <v>46244</v>
      </c>
      <c r="C5576" s="1" t="n">
        <v>11</v>
      </c>
      <c r="D5576" s="1" t="s">
        <v>2482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2759</v>
      </c>
      <c r="N5576" s="1" t="n">
        <v>104</v>
      </c>
      <c r="O5576" s="1" t="n">
        <v>247.42</v>
      </c>
      <c r="P5576" s="1" t="s">
        <v>2455</v>
      </c>
    </row>
    <row r="5577" customFormat="false" ht="15" hidden="false" customHeight="true" outlineLevel="0" collapsed="false">
      <c r="A5577" s="1" t="n">
        <v>2</v>
      </c>
      <c r="B5577" s="75" t="n">
        <v>46244</v>
      </c>
      <c r="C5577" s="1" t="n">
        <v>11</v>
      </c>
      <c r="D5577" s="1" t="s">
        <v>2482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2760</v>
      </c>
      <c r="N5577" s="1" t="n">
        <v>20</v>
      </c>
      <c r="O5577" s="1" t="n">
        <v>319.98</v>
      </c>
      <c r="P5577" s="1" t="s">
        <v>2455</v>
      </c>
    </row>
    <row r="5578" customFormat="false" ht="15" hidden="false" customHeight="true" outlineLevel="0" collapsed="false">
      <c r="A5578" s="1" t="n">
        <v>2</v>
      </c>
      <c r="B5578" s="75" t="n">
        <v>46244</v>
      </c>
      <c r="C5578" s="1" t="n">
        <v>11</v>
      </c>
      <c r="D5578" s="1" t="s">
        <v>2482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2761</v>
      </c>
      <c r="N5578" s="1" t="n">
        <v>150</v>
      </c>
      <c r="O5578" s="1" t="n">
        <v>2470.46</v>
      </c>
      <c r="P5578" s="1" t="s">
        <v>2455</v>
      </c>
    </row>
    <row r="5579" customFormat="false" ht="15" hidden="false" customHeight="true" outlineLevel="0" collapsed="false">
      <c r="A5579" s="1" t="n">
        <v>2</v>
      </c>
      <c r="B5579" s="75" t="n">
        <v>46244</v>
      </c>
      <c r="C5579" s="1" t="n">
        <v>11</v>
      </c>
      <c r="D5579" s="1" t="s">
        <v>2482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2762</v>
      </c>
      <c r="N5579" s="1" t="n">
        <v>60</v>
      </c>
      <c r="O5579" s="1" t="n">
        <v>959.95</v>
      </c>
      <c r="P5579" s="1" t="s">
        <v>2455</v>
      </c>
    </row>
    <row r="5580" customFormat="false" ht="15" hidden="false" customHeight="true" outlineLevel="0" collapsed="false">
      <c r="A5580" s="1" t="n">
        <v>2</v>
      </c>
      <c r="B5580" s="75" t="n">
        <v>46244</v>
      </c>
      <c r="C5580" s="1" t="n">
        <v>11</v>
      </c>
      <c r="D5580" s="1" t="s">
        <v>2482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2764</v>
      </c>
      <c r="N5580" s="1" t="n">
        <v>50</v>
      </c>
      <c r="O5580" s="1" t="n">
        <v>729.37</v>
      </c>
      <c r="P5580" s="1" t="s">
        <v>2455</v>
      </c>
    </row>
    <row r="5581" customFormat="false" ht="15" hidden="false" customHeight="true" outlineLevel="0" collapsed="false">
      <c r="A5581" s="1" t="n">
        <v>2</v>
      </c>
      <c r="B5581" s="75" t="n">
        <v>46244</v>
      </c>
      <c r="C5581" s="1" t="n">
        <v>11</v>
      </c>
      <c r="D5581" s="1" t="s">
        <v>2482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2766</v>
      </c>
      <c r="N5581" s="1" t="n">
        <v>40</v>
      </c>
      <c r="O5581" s="1" t="n">
        <v>639.97</v>
      </c>
      <c r="P5581" s="1" t="s">
        <v>2455</v>
      </c>
    </row>
    <row r="5582" customFormat="false" ht="15" hidden="false" customHeight="true" outlineLevel="0" collapsed="false">
      <c r="A5582" s="1" t="n">
        <v>2</v>
      </c>
      <c r="B5582" s="75" t="n">
        <v>46244</v>
      </c>
      <c r="C5582" s="1" t="n">
        <v>11</v>
      </c>
      <c r="D5582" s="1" t="s">
        <v>2482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2768</v>
      </c>
      <c r="N5582" s="1" t="n">
        <v>150</v>
      </c>
      <c r="O5582" s="1" t="n">
        <v>1976.37</v>
      </c>
      <c r="P5582" s="1" t="s">
        <v>2455</v>
      </c>
    </row>
    <row r="5583" customFormat="false" ht="15" hidden="false" customHeight="true" outlineLevel="0" collapsed="false">
      <c r="A5583" s="1" t="n">
        <v>2</v>
      </c>
      <c r="B5583" s="75" t="n">
        <v>46244</v>
      </c>
      <c r="C5583" s="1" t="n">
        <v>11</v>
      </c>
      <c r="D5583" s="1" t="s">
        <v>2482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2769</v>
      </c>
      <c r="N5583" s="1" t="n">
        <v>50</v>
      </c>
      <c r="O5583" s="1" t="n">
        <v>611.73</v>
      </c>
      <c r="P5583" s="1" t="s">
        <v>2455</v>
      </c>
    </row>
    <row r="5584" customFormat="false" ht="15" hidden="false" customHeight="true" outlineLevel="0" collapsed="false">
      <c r="A5584" s="1" t="n">
        <v>2</v>
      </c>
      <c r="B5584" s="75" t="n">
        <v>46244</v>
      </c>
      <c r="C5584" s="1" t="n">
        <v>11</v>
      </c>
      <c r="D5584" s="1" t="s">
        <v>2482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4709</v>
      </c>
      <c r="N5584" s="1" t="n">
        <v>10</v>
      </c>
      <c r="O5584" s="1" t="n">
        <v>131.76</v>
      </c>
      <c r="P5584" s="1" t="s">
        <v>2455</v>
      </c>
    </row>
    <row r="5585" customFormat="false" ht="15" hidden="false" customHeight="true" outlineLevel="0" collapsed="false">
      <c r="A5585" s="1" t="n">
        <v>2</v>
      </c>
      <c r="B5585" s="75" t="n">
        <v>46244</v>
      </c>
      <c r="C5585" s="1" t="n">
        <v>11</v>
      </c>
      <c r="D5585" s="1" t="s">
        <v>2482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2770</v>
      </c>
      <c r="N5585" s="1" t="n">
        <v>50</v>
      </c>
      <c r="O5585" s="1" t="n">
        <v>517.62</v>
      </c>
      <c r="P5585" s="1" t="s">
        <v>2455</v>
      </c>
    </row>
    <row r="5586" customFormat="false" ht="15" hidden="false" customHeight="true" outlineLevel="0" collapsed="false">
      <c r="A5586" s="1" t="n">
        <v>2</v>
      </c>
      <c r="B5586" s="75" t="n">
        <v>46244</v>
      </c>
      <c r="C5586" s="1" t="n">
        <v>11</v>
      </c>
      <c r="D5586" s="1" t="s">
        <v>2482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2771</v>
      </c>
      <c r="N5586" s="1" t="n">
        <v>100</v>
      </c>
      <c r="O5586" s="1" t="n">
        <v>1741.08</v>
      </c>
      <c r="P5586" s="1" t="s">
        <v>2455</v>
      </c>
    </row>
    <row r="5587" customFormat="false" ht="15" hidden="false" customHeight="true" outlineLevel="0" collapsed="false">
      <c r="A5587" s="1" t="n">
        <v>2</v>
      </c>
      <c r="B5587" s="75" t="n">
        <v>46244</v>
      </c>
      <c r="C5587" s="1" t="n">
        <v>11</v>
      </c>
      <c r="D5587" s="1" t="s">
        <v>2482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2772</v>
      </c>
      <c r="N5587" s="1" t="n">
        <v>100</v>
      </c>
      <c r="O5587" s="1" t="n">
        <v>1505.8</v>
      </c>
      <c r="P5587" s="1" t="s">
        <v>2455</v>
      </c>
    </row>
    <row r="5588" customFormat="false" ht="15" hidden="false" customHeight="true" outlineLevel="0" collapsed="false">
      <c r="A5588" s="1" t="n">
        <v>2</v>
      </c>
      <c r="B5588" s="75" t="n">
        <v>46244</v>
      </c>
      <c r="C5588" s="1" t="n">
        <v>11</v>
      </c>
      <c r="D5588" s="1" t="s">
        <v>2482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4710</v>
      </c>
      <c r="N5588" s="1" t="n">
        <v>400</v>
      </c>
      <c r="O5588" s="1" t="n">
        <v>698</v>
      </c>
      <c r="P5588" s="1" t="s">
        <v>2455</v>
      </c>
    </row>
    <row r="5589" customFormat="false" ht="15" hidden="false" customHeight="true" outlineLevel="0" collapsed="false">
      <c r="A5589" s="1" t="n">
        <v>2</v>
      </c>
      <c r="B5589" s="75" t="n">
        <v>46244</v>
      </c>
      <c r="C5589" s="1" t="n">
        <v>11</v>
      </c>
      <c r="D5589" s="1" t="s">
        <v>2482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3091</v>
      </c>
      <c r="N5589" s="1" t="n">
        <v>48</v>
      </c>
      <c r="O5589" s="1" t="n">
        <v>210.920025</v>
      </c>
      <c r="P5589" s="1" t="s">
        <v>2455</v>
      </c>
    </row>
    <row r="5590" customFormat="false" ht="15" hidden="false" customHeight="true" outlineLevel="0" collapsed="false">
      <c r="A5590" s="1" t="n">
        <v>2</v>
      </c>
      <c r="B5590" s="75" t="n">
        <v>46244</v>
      </c>
      <c r="C5590" s="1" t="n">
        <v>11</v>
      </c>
      <c r="D5590" s="1" t="s">
        <v>2482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4053</v>
      </c>
      <c r="N5590" s="1" t="n">
        <v>168</v>
      </c>
      <c r="O5590" s="1" t="n">
        <v>913.469963</v>
      </c>
      <c r="P5590" s="1" t="s">
        <v>2455</v>
      </c>
    </row>
    <row r="5591" customFormat="false" ht="15" hidden="false" customHeight="true" outlineLevel="0" collapsed="false">
      <c r="A5591" s="1" t="n">
        <v>2</v>
      </c>
      <c r="B5591" s="75" t="n">
        <v>46244</v>
      </c>
      <c r="C5591" s="1" t="n">
        <v>11</v>
      </c>
      <c r="D5591" s="1" t="s">
        <v>2482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4711</v>
      </c>
      <c r="N5591" s="1" t="n">
        <v>8</v>
      </c>
      <c r="O5591" s="1" t="n">
        <v>127.28</v>
      </c>
      <c r="P5591" s="1" t="s">
        <v>2455</v>
      </c>
    </row>
    <row r="5592" customFormat="false" ht="15" hidden="false" customHeight="true" outlineLevel="0" collapsed="false">
      <c r="A5592" s="1" t="n">
        <v>2</v>
      </c>
      <c r="B5592" s="75" t="n">
        <v>46244</v>
      </c>
      <c r="C5592" s="1" t="n">
        <v>11</v>
      </c>
      <c r="D5592" s="1" t="s">
        <v>2482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4712</v>
      </c>
      <c r="N5592" s="1" t="n">
        <v>36</v>
      </c>
      <c r="O5592" s="1" t="n">
        <v>41.24</v>
      </c>
      <c r="P5592" s="1" t="s">
        <v>2455</v>
      </c>
    </row>
    <row r="5593" customFormat="false" ht="15" hidden="false" customHeight="true" outlineLevel="0" collapsed="false">
      <c r="A5593" s="1" t="n">
        <v>2</v>
      </c>
      <c r="B5593" s="75" t="n">
        <v>46244</v>
      </c>
      <c r="C5593" s="1" t="n">
        <v>11</v>
      </c>
      <c r="D5593" s="1" t="s">
        <v>2482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4713</v>
      </c>
      <c r="N5593" s="1" t="n">
        <v>14</v>
      </c>
      <c r="O5593" s="1" t="n">
        <v>107.1</v>
      </c>
      <c r="P5593" s="1" t="s">
        <v>2455</v>
      </c>
    </row>
    <row r="5594" customFormat="false" ht="15" hidden="false" customHeight="true" outlineLevel="0" collapsed="false">
      <c r="A5594" s="1" t="n">
        <v>2</v>
      </c>
      <c r="B5594" s="75" t="n">
        <v>46244</v>
      </c>
      <c r="C5594" s="1" t="n">
        <v>11</v>
      </c>
      <c r="D5594" s="1" t="s">
        <v>2482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4714</v>
      </c>
      <c r="N5594" s="1" t="n">
        <v>14</v>
      </c>
      <c r="O5594" s="1" t="n">
        <v>88.85</v>
      </c>
      <c r="P5594" s="1" t="s">
        <v>2455</v>
      </c>
    </row>
    <row r="5595" customFormat="false" ht="15" hidden="false" customHeight="true" outlineLevel="0" collapsed="false">
      <c r="A5595" s="1" t="n">
        <v>2</v>
      </c>
      <c r="B5595" s="75" t="n">
        <v>46244</v>
      </c>
      <c r="C5595" s="1" t="n">
        <v>11</v>
      </c>
      <c r="D5595" s="1" t="s">
        <v>2482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2476</v>
      </c>
      <c r="N5595" s="1" t="n">
        <v>25</v>
      </c>
      <c r="O5595" s="1" t="n">
        <v>37.5</v>
      </c>
      <c r="P5595" s="1" t="s">
        <v>2455</v>
      </c>
    </row>
    <row r="5596" customFormat="false" ht="15" hidden="false" customHeight="true" outlineLevel="0" collapsed="false">
      <c r="A5596" s="1" t="n">
        <v>2</v>
      </c>
      <c r="B5596" s="75" t="n">
        <v>46244</v>
      </c>
      <c r="C5596" s="1" t="n">
        <v>11</v>
      </c>
      <c r="D5596" s="1" t="s">
        <v>2482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2477</v>
      </c>
      <c r="N5596" s="1" t="n">
        <v>10</v>
      </c>
      <c r="O5596" s="1" t="n">
        <v>35</v>
      </c>
      <c r="P5596" s="1" t="s">
        <v>2455</v>
      </c>
    </row>
    <row r="5597" customFormat="false" ht="15" hidden="false" customHeight="true" outlineLevel="0" collapsed="false">
      <c r="A5597" s="1" t="n">
        <v>2</v>
      </c>
      <c r="B5597" s="75" t="n">
        <v>46244</v>
      </c>
      <c r="C5597" s="1" t="n">
        <v>11</v>
      </c>
      <c r="D5597" s="1" t="s">
        <v>2482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2478</v>
      </c>
      <c r="N5597" s="1" t="n">
        <v>80</v>
      </c>
      <c r="O5597" s="1" t="n">
        <v>144</v>
      </c>
      <c r="P5597" s="1" t="s">
        <v>2455</v>
      </c>
    </row>
    <row r="5598" customFormat="false" ht="15" hidden="false" customHeight="true" outlineLevel="0" collapsed="false">
      <c r="A5598" s="1" t="n">
        <v>2</v>
      </c>
      <c r="B5598" s="75" t="n">
        <v>46244</v>
      </c>
      <c r="C5598" s="1" t="n">
        <v>11</v>
      </c>
      <c r="D5598" s="1" t="s">
        <v>2482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2477</v>
      </c>
      <c r="N5598" s="1" t="n">
        <v>8</v>
      </c>
      <c r="O5598" s="1" t="n">
        <v>28</v>
      </c>
      <c r="P5598" s="1" t="s">
        <v>2455</v>
      </c>
    </row>
    <row r="5599" customFormat="false" ht="15" hidden="false" customHeight="true" outlineLevel="0" collapsed="false">
      <c r="A5599" s="1" t="n">
        <v>2</v>
      </c>
      <c r="B5599" s="75" t="n">
        <v>46244</v>
      </c>
      <c r="C5599" s="1" t="n">
        <v>11</v>
      </c>
      <c r="D5599" s="1" t="s">
        <v>2482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2478</v>
      </c>
      <c r="N5599" s="1" t="n">
        <v>60</v>
      </c>
      <c r="O5599" s="1" t="n">
        <v>108</v>
      </c>
      <c r="P5599" s="1" t="s">
        <v>2455</v>
      </c>
    </row>
    <row r="5600" customFormat="false" ht="15" hidden="false" customHeight="true" outlineLevel="0" collapsed="false">
      <c r="A5600" s="1" t="n">
        <v>2</v>
      </c>
      <c r="B5600" s="75" t="n">
        <v>46244</v>
      </c>
      <c r="C5600" s="1" t="n">
        <v>22</v>
      </c>
      <c r="D5600" s="1" t="s">
        <v>2490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2491</v>
      </c>
      <c r="N5600" s="1" t="n">
        <v>2.48</v>
      </c>
      <c r="O5600" s="1" t="n">
        <v>49.69</v>
      </c>
      <c r="P5600" s="1" t="s">
        <v>2455</v>
      </c>
    </row>
    <row r="5601" customFormat="false" ht="15" hidden="false" customHeight="true" outlineLevel="0" collapsed="false">
      <c r="A5601" s="1" t="n">
        <v>2</v>
      </c>
      <c r="B5601" s="75" t="n">
        <v>46244</v>
      </c>
      <c r="C5601" s="1" t="n">
        <v>22</v>
      </c>
      <c r="D5601" s="1" t="s">
        <v>2490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2491</v>
      </c>
      <c r="N5601" s="1" t="n">
        <v>2.88</v>
      </c>
      <c r="O5601" s="1" t="n">
        <v>58.19</v>
      </c>
      <c r="P5601" s="1" t="s">
        <v>2455</v>
      </c>
    </row>
    <row r="5602" customFormat="false" ht="15" hidden="false" customHeight="true" outlineLevel="0" collapsed="false">
      <c r="A5602" s="1" t="n">
        <v>2</v>
      </c>
      <c r="B5602" s="75" t="n">
        <v>46244</v>
      </c>
      <c r="C5602" s="1" t="n">
        <v>22</v>
      </c>
      <c r="D5602" s="1" t="s">
        <v>2490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2492</v>
      </c>
      <c r="N5602" s="1" t="n">
        <v>6.845</v>
      </c>
      <c r="O5602" s="1" t="n">
        <v>148.59</v>
      </c>
      <c r="P5602" s="1" t="s">
        <v>2455</v>
      </c>
    </row>
    <row r="5603" customFormat="false" ht="15" hidden="false" customHeight="true" outlineLevel="0" collapsed="false">
      <c r="A5603" s="1" t="n">
        <v>2</v>
      </c>
      <c r="B5603" s="75" t="n">
        <v>46244</v>
      </c>
      <c r="C5603" s="1" t="n">
        <v>22</v>
      </c>
      <c r="D5603" s="1" t="s">
        <v>2490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2493</v>
      </c>
      <c r="N5603" s="1" t="n">
        <v>16.22</v>
      </c>
      <c r="O5603" s="1" t="n">
        <v>406.29</v>
      </c>
      <c r="P5603" s="1" t="s">
        <v>2455</v>
      </c>
    </row>
    <row r="5604" customFormat="false" ht="15" hidden="false" customHeight="true" outlineLevel="0" collapsed="false">
      <c r="A5604" s="1" t="n">
        <v>2</v>
      </c>
      <c r="B5604" s="75" t="n">
        <v>46244</v>
      </c>
      <c r="C5604" s="1" t="n">
        <v>22</v>
      </c>
      <c r="D5604" s="1" t="s">
        <v>2490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2494</v>
      </c>
      <c r="N5604" s="1" t="n">
        <v>10.3</v>
      </c>
      <c r="O5604" s="1" t="n">
        <v>275.21</v>
      </c>
      <c r="P5604" s="1" t="s">
        <v>2455</v>
      </c>
    </row>
    <row r="5605" customFormat="false" ht="15" hidden="false" customHeight="true" outlineLevel="0" collapsed="false">
      <c r="A5605" s="1" t="n">
        <v>2</v>
      </c>
      <c r="B5605" s="75" t="n">
        <v>46244</v>
      </c>
      <c r="C5605" s="1" t="n">
        <v>22</v>
      </c>
      <c r="D5605" s="1" t="s">
        <v>2490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2495</v>
      </c>
      <c r="N5605" s="1" t="n">
        <v>0.912</v>
      </c>
      <c r="O5605" s="1" t="n">
        <v>21.32</v>
      </c>
      <c r="P5605" s="1" t="s">
        <v>2455</v>
      </c>
    </row>
    <row r="5606" customFormat="false" ht="15" hidden="false" customHeight="true" outlineLevel="0" collapsed="false">
      <c r="A5606" s="1" t="n">
        <v>2</v>
      </c>
      <c r="B5606" s="75" t="n">
        <v>46244</v>
      </c>
      <c r="C5606" s="1" t="n">
        <v>22</v>
      </c>
      <c r="D5606" s="1" t="s">
        <v>2490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2593</v>
      </c>
      <c r="N5606" s="1" t="n">
        <v>2.226</v>
      </c>
      <c r="O5606" s="1" t="n">
        <v>57.26</v>
      </c>
      <c r="P5606" s="1" t="s">
        <v>2455</v>
      </c>
    </row>
    <row r="5607" customFormat="false" ht="15" hidden="false" customHeight="true" outlineLevel="0" collapsed="false">
      <c r="A5607" s="1" t="n">
        <v>2</v>
      </c>
      <c r="B5607" s="75" t="n">
        <v>46244</v>
      </c>
      <c r="C5607" s="1" t="n">
        <v>22</v>
      </c>
      <c r="D5607" s="1" t="s">
        <v>2490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2593</v>
      </c>
      <c r="N5607" s="1" t="n">
        <v>2.32</v>
      </c>
      <c r="O5607" s="1" t="n">
        <v>58.11</v>
      </c>
      <c r="P5607" s="1" t="s">
        <v>2455</v>
      </c>
    </row>
    <row r="5608" customFormat="false" ht="15" hidden="false" customHeight="true" outlineLevel="0" collapsed="false">
      <c r="A5608" s="1" t="n">
        <v>2</v>
      </c>
      <c r="B5608" s="75" t="n">
        <v>46244</v>
      </c>
      <c r="C5608" s="1" t="n">
        <v>22</v>
      </c>
      <c r="D5608" s="1" t="s">
        <v>2490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2496</v>
      </c>
      <c r="N5608" s="1" t="n">
        <v>2.37</v>
      </c>
      <c r="O5608" s="1" t="n">
        <v>67.85</v>
      </c>
      <c r="P5608" s="1" t="s">
        <v>2455</v>
      </c>
    </row>
    <row r="5609" customFormat="false" ht="15" hidden="false" customHeight="true" outlineLevel="0" collapsed="false">
      <c r="A5609" s="1" t="n">
        <v>2</v>
      </c>
      <c r="B5609" s="75" t="n">
        <v>46244</v>
      </c>
      <c r="C5609" s="1" t="n">
        <v>22</v>
      </c>
      <c r="D5609" s="1" t="s">
        <v>2490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2497</v>
      </c>
      <c r="N5609" s="1" t="n">
        <v>1.288</v>
      </c>
      <c r="O5609" s="1" t="n">
        <v>31.8</v>
      </c>
      <c r="P5609" s="1" t="s">
        <v>2455</v>
      </c>
    </row>
    <row r="5610" customFormat="false" ht="15" hidden="false" customHeight="true" outlineLevel="0" collapsed="false">
      <c r="A5610" s="1" t="n">
        <v>2</v>
      </c>
      <c r="B5610" s="75" t="n">
        <v>46244</v>
      </c>
      <c r="C5610" s="1" t="n">
        <v>22</v>
      </c>
      <c r="D5610" s="1" t="s">
        <v>2490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2497</v>
      </c>
      <c r="N5610" s="1" t="n">
        <v>2</v>
      </c>
      <c r="O5610" s="1" t="n">
        <v>50.52</v>
      </c>
      <c r="P5610" s="1" t="s">
        <v>2455</v>
      </c>
    </row>
    <row r="5611" customFormat="false" ht="15" hidden="false" customHeight="true" outlineLevel="0" collapsed="false">
      <c r="A5611" s="1" t="n">
        <v>2</v>
      </c>
      <c r="B5611" s="75" t="n">
        <v>46244</v>
      </c>
      <c r="C5611" s="1" t="n">
        <v>22</v>
      </c>
      <c r="D5611" s="1" t="s">
        <v>2490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2497</v>
      </c>
      <c r="N5611" s="1" t="n">
        <v>3.442</v>
      </c>
      <c r="O5611" s="1" t="n">
        <v>86.22</v>
      </c>
      <c r="P5611" s="1" t="s">
        <v>2455</v>
      </c>
    </row>
    <row r="5612" customFormat="false" ht="15" hidden="false" customHeight="true" outlineLevel="0" collapsed="false">
      <c r="A5612" s="1" t="n">
        <v>2</v>
      </c>
      <c r="B5612" s="75" t="n">
        <v>46244</v>
      </c>
      <c r="C5612" s="1" t="n">
        <v>22</v>
      </c>
      <c r="D5612" s="1" t="s">
        <v>2490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2498</v>
      </c>
      <c r="N5612" s="1" t="n">
        <v>9.498</v>
      </c>
      <c r="O5612" s="1" t="n">
        <v>305.62</v>
      </c>
      <c r="P5612" s="1" t="s">
        <v>2455</v>
      </c>
    </row>
    <row r="5613" customFormat="false" ht="15" hidden="false" customHeight="true" outlineLevel="0" collapsed="false">
      <c r="A5613" s="1" t="n">
        <v>2</v>
      </c>
      <c r="B5613" s="75" t="n">
        <v>46244</v>
      </c>
      <c r="C5613" s="1" t="n">
        <v>22</v>
      </c>
      <c r="D5613" s="1" t="s">
        <v>2490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2498</v>
      </c>
      <c r="N5613" s="1" t="n">
        <v>13.9</v>
      </c>
      <c r="O5613" s="1" t="n">
        <v>456.46</v>
      </c>
      <c r="P5613" s="1" t="s">
        <v>2455</v>
      </c>
    </row>
    <row r="5614" customFormat="false" ht="15" hidden="false" customHeight="true" outlineLevel="0" collapsed="false">
      <c r="A5614" s="1" t="n">
        <v>2</v>
      </c>
      <c r="B5614" s="75" t="n">
        <v>46244</v>
      </c>
      <c r="C5614" s="1" t="n">
        <v>22</v>
      </c>
      <c r="D5614" s="1" t="s">
        <v>2490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4715</v>
      </c>
      <c r="N5614" s="1" t="n">
        <v>3.41</v>
      </c>
      <c r="O5614" s="1" t="n">
        <v>125.29</v>
      </c>
      <c r="P5614" s="1" t="s">
        <v>2455</v>
      </c>
    </row>
    <row r="5615" customFormat="false" ht="15" hidden="false" customHeight="true" outlineLevel="0" collapsed="false">
      <c r="A5615" s="1" t="n">
        <v>2</v>
      </c>
      <c r="B5615" s="75" t="n">
        <v>46244</v>
      </c>
      <c r="C5615" s="1" t="n">
        <v>22</v>
      </c>
      <c r="D5615" s="1" t="s">
        <v>2490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2499</v>
      </c>
      <c r="N5615" s="1" t="n">
        <v>8.01</v>
      </c>
      <c r="O5615" s="1" t="n">
        <v>303.52</v>
      </c>
      <c r="P5615" s="1" t="s">
        <v>2455</v>
      </c>
    </row>
    <row r="5616" customFormat="false" ht="15" hidden="false" customHeight="true" outlineLevel="0" collapsed="false">
      <c r="A5616" s="1" t="n">
        <v>2</v>
      </c>
      <c r="B5616" s="75" t="n">
        <v>46244</v>
      </c>
      <c r="C5616" s="1" t="n">
        <v>22</v>
      </c>
      <c r="D5616" s="1" t="s">
        <v>2490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2500</v>
      </c>
      <c r="N5616" s="1" t="n">
        <v>5.49</v>
      </c>
      <c r="O5616" s="1" t="n">
        <v>231.15</v>
      </c>
      <c r="P5616" s="1" t="s">
        <v>2455</v>
      </c>
    </row>
    <row r="5617" customFormat="false" ht="15" hidden="false" customHeight="true" outlineLevel="0" collapsed="false">
      <c r="A5617" s="1" t="n">
        <v>2</v>
      </c>
      <c r="B5617" s="75" t="n">
        <v>46244</v>
      </c>
      <c r="C5617" s="1" t="n">
        <v>22</v>
      </c>
      <c r="D5617" s="1" t="s">
        <v>2490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2501</v>
      </c>
      <c r="N5617" s="1" t="n">
        <v>10.33</v>
      </c>
      <c r="O5617" s="1" t="n">
        <v>461.03</v>
      </c>
      <c r="P5617" s="1" t="s">
        <v>2455</v>
      </c>
    </row>
    <row r="5618" customFormat="false" ht="15" hidden="false" customHeight="true" outlineLevel="0" collapsed="false">
      <c r="A5618" s="1" t="n">
        <v>2</v>
      </c>
      <c r="B5618" s="75" t="n">
        <v>46244</v>
      </c>
      <c r="C5618" s="1" t="n">
        <v>22</v>
      </c>
      <c r="D5618" s="1" t="s">
        <v>2490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2502</v>
      </c>
      <c r="N5618" s="1" t="n">
        <v>4.33</v>
      </c>
      <c r="O5618" s="1" t="n">
        <v>196.9</v>
      </c>
      <c r="P5618" s="1" t="s">
        <v>2455</v>
      </c>
    </row>
    <row r="5619" customFormat="false" ht="15" hidden="false" customHeight="true" outlineLevel="0" collapsed="false">
      <c r="A5619" s="1" t="n">
        <v>2</v>
      </c>
      <c r="B5619" s="75" t="n">
        <v>46244</v>
      </c>
      <c r="C5619" s="1" t="n">
        <v>22</v>
      </c>
      <c r="D5619" s="1" t="s">
        <v>2490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2503</v>
      </c>
      <c r="N5619" s="1" t="n">
        <v>1.53</v>
      </c>
      <c r="O5619" s="1" t="n">
        <v>61.84</v>
      </c>
      <c r="P5619" s="1" t="s">
        <v>2455</v>
      </c>
    </row>
    <row r="5620" customFormat="false" ht="15" hidden="false" customHeight="true" outlineLevel="0" collapsed="false">
      <c r="A5620" s="1" t="n">
        <v>2</v>
      </c>
      <c r="B5620" s="75" t="n">
        <v>46244</v>
      </c>
      <c r="C5620" s="1" t="n">
        <v>22</v>
      </c>
      <c r="D5620" s="1" t="s">
        <v>2490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2504</v>
      </c>
      <c r="N5620" s="1" t="n">
        <v>3.143</v>
      </c>
      <c r="O5620" s="1" t="n">
        <v>180.95</v>
      </c>
      <c r="P5620" s="1" t="s">
        <v>2455</v>
      </c>
    </row>
    <row r="5621" customFormat="false" ht="15" hidden="false" customHeight="true" outlineLevel="0" collapsed="false">
      <c r="A5621" s="1" t="n">
        <v>2</v>
      </c>
      <c r="B5621" s="75" t="n">
        <v>46244</v>
      </c>
      <c r="C5621" s="1" t="n">
        <v>22</v>
      </c>
      <c r="D5621" s="1" t="s">
        <v>2490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2504</v>
      </c>
      <c r="N5621" s="1" t="n">
        <v>1.62</v>
      </c>
      <c r="O5621" s="1" t="n">
        <v>95.5</v>
      </c>
      <c r="P5621" s="1" t="s">
        <v>2455</v>
      </c>
    </row>
    <row r="5622" customFormat="false" ht="15" hidden="false" customHeight="true" outlineLevel="0" collapsed="false">
      <c r="A5622" s="1" t="n">
        <v>2</v>
      </c>
      <c r="B5622" s="75" t="n">
        <v>46244</v>
      </c>
      <c r="C5622" s="1" t="n">
        <v>22</v>
      </c>
      <c r="D5622" s="1" t="s">
        <v>2490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3894</v>
      </c>
      <c r="N5622" s="1" t="n">
        <v>11.639</v>
      </c>
      <c r="O5622" s="1" t="n">
        <v>524.76</v>
      </c>
      <c r="P5622" s="1" t="s">
        <v>2455</v>
      </c>
    </row>
    <row r="5623" customFormat="false" ht="15" hidden="false" customHeight="true" outlineLevel="0" collapsed="false">
      <c r="A5623" s="1" t="n">
        <v>2</v>
      </c>
      <c r="B5623" s="75" t="n">
        <v>46244</v>
      </c>
      <c r="C5623" s="1" t="n">
        <v>22</v>
      </c>
      <c r="D5623" s="1" t="s">
        <v>2490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3790</v>
      </c>
      <c r="N5623" s="1" t="n">
        <v>1.95</v>
      </c>
      <c r="O5623" s="1" t="n">
        <v>68.96</v>
      </c>
      <c r="P5623" s="1" t="s">
        <v>2455</v>
      </c>
    </row>
    <row r="5624" customFormat="false" ht="15" hidden="false" customHeight="true" outlineLevel="0" collapsed="false">
      <c r="A5624" s="1" t="n">
        <v>2</v>
      </c>
      <c r="B5624" s="75" t="n">
        <v>46244</v>
      </c>
      <c r="C5624" s="1" t="n">
        <v>22</v>
      </c>
      <c r="D5624" s="1" t="s">
        <v>2490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2506</v>
      </c>
      <c r="N5624" s="1" t="n">
        <v>1.34</v>
      </c>
      <c r="O5624" s="1" t="n">
        <v>49.65</v>
      </c>
      <c r="P5624" s="1" t="s">
        <v>2455</v>
      </c>
    </row>
    <row r="5625" customFormat="false" ht="15" hidden="false" customHeight="true" outlineLevel="0" collapsed="false">
      <c r="A5625" s="1" t="n">
        <v>2</v>
      </c>
      <c r="B5625" s="75" t="n">
        <v>46244</v>
      </c>
      <c r="C5625" s="1" t="n">
        <v>22</v>
      </c>
      <c r="D5625" s="1" t="s">
        <v>2490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2506</v>
      </c>
      <c r="N5625" s="1" t="n">
        <v>3.68</v>
      </c>
      <c r="O5625" s="1" t="n">
        <v>134.9</v>
      </c>
      <c r="P5625" s="1" t="s">
        <v>2455</v>
      </c>
    </row>
    <row r="5626" customFormat="false" ht="15" hidden="false" customHeight="true" outlineLevel="0" collapsed="false">
      <c r="A5626" s="1" t="n">
        <v>2</v>
      </c>
      <c r="B5626" s="75" t="n">
        <v>46244</v>
      </c>
      <c r="C5626" s="1" t="n">
        <v>22</v>
      </c>
      <c r="D5626" s="1" t="s">
        <v>2490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2507</v>
      </c>
      <c r="N5626" s="1" t="n">
        <v>0.848</v>
      </c>
      <c r="O5626" s="1" t="n">
        <v>2.18</v>
      </c>
      <c r="P5626" s="1" t="s">
        <v>2455</v>
      </c>
    </row>
    <row r="5627" customFormat="false" ht="15" hidden="false" customHeight="true" outlineLevel="0" collapsed="false">
      <c r="A5627" s="1" t="n">
        <v>2</v>
      </c>
      <c r="B5627" s="75" t="n">
        <v>46244</v>
      </c>
      <c r="C5627" s="1" t="n">
        <v>22</v>
      </c>
      <c r="D5627" s="1" t="s">
        <v>2490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2507</v>
      </c>
      <c r="N5627" s="1" t="n">
        <v>1.045</v>
      </c>
      <c r="O5627" s="1" t="n">
        <v>2.63</v>
      </c>
      <c r="P5627" s="1" t="s">
        <v>2455</v>
      </c>
    </row>
    <row r="5628" customFormat="false" ht="15" hidden="false" customHeight="true" outlineLevel="0" collapsed="false">
      <c r="A5628" s="1" t="n">
        <v>2</v>
      </c>
      <c r="B5628" s="75" t="n">
        <v>46244</v>
      </c>
      <c r="C5628" s="1" t="n">
        <v>22</v>
      </c>
      <c r="D5628" s="1" t="s">
        <v>2490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2507</v>
      </c>
      <c r="N5628" s="1" t="n">
        <v>0.216</v>
      </c>
      <c r="O5628" s="1" t="n">
        <v>0.54</v>
      </c>
      <c r="P5628" s="1" t="s">
        <v>2455</v>
      </c>
    </row>
    <row r="5629" customFormat="false" ht="15" hidden="false" customHeight="true" outlineLevel="0" collapsed="false">
      <c r="A5629" s="1" t="n">
        <v>2</v>
      </c>
      <c r="B5629" s="75" t="n">
        <v>46244</v>
      </c>
      <c r="C5629" s="1" t="n">
        <v>22</v>
      </c>
      <c r="D5629" s="1" t="s">
        <v>2490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2508</v>
      </c>
      <c r="N5629" s="1" t="n">
        <v>6.878</v>
      </c>
      <c r="O5629" s="1" t="n">
        <v>16.93</v>
      </c>
      <c r="P5629" s="1" t="s">
        <v>2455</v>
      </c>
    </row>
    <row r="5630" customFormat="false" ht="15" hidden="false" customHeight="true" outlineLevel="0" collapsed="false">
      <c r="A5630" s="1" t="n">
        <v>2</v>
      </c>
      <c r="B5630" s="75" t="n">
        <v>46244</v>
      </c>
      <c r="C5630" s="1" t="n">
        <v>22</v>
      </c>
      <c r="D5630" s="1" t="s">
        <v>2490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3791</v>
      </c>
      <c r="N5630" s="1" t="n">
        <v>9.47</v>
      </c>
      <c r="O5630" s="1" t="n">
        <v>39.8</v>
      </c>
      <c r="P5630" s="1" t="s">
        <v>2455</v>
      </c>
    </row>
    <row r="5631" customFormat="false" ht="15" hidden="false" customHeight="true" outlineLevel="0" collapsed="false">
      <c r="A5631" s="1" t="n">
        <v>2</v>
      </c>
      <c r="B5631" s="75" t="n">
        <v>46244</v>
      </c>
      <c r="C5631" s="1" t="n">
        <v>22</v>
      </c>
      <c r="D5631" s="1" t="s">
        <v>2490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3791</v>
      </c>
      <c r="N5631" s="1" t="n">
        <v>7.255</v>
      </c>
      <c r="O5631" s="1" t="n">
        <v>30.24</v>
      </c>
      <c r="P5631" s="1" t="s">
        <v>2455</v>
      </c>
    </row>
    <row r="5632" customFormat="false" ht="15" hidden="false" customHeight="true" outlineLevel="0" collapsed="false">
      <c r="A5632" s="1" t="n">
        <v>2</v>
      </c>
      <c r="B5632" s="75" t="n">
        <v>46244</v>
      </c>
      <c r="C5632" s="1" t="n">
        <v>22</v>
      </c>
      <c r="D5632" s="1" t="s">
        <v>2490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2509</v>
      </c>
      <c r="N5632" s="1" t="n">
        <v>0.735</v>
      </c>
      <c r="O5632" s="1" t="n">
        <v>0</v>
      </c>
      <c r="P5632" s="1" t="s">
        <v>2455</v>
      </c>
    </row>
    <row r="5633" customFormat="false" ht="15" hidden="false" customHeight="true" outlineLevel="0" collapsed="false">
      <c r="A5633" s="1" t="n">
        <v>2</v>
      </c>
      <c r="B5633" s="75" t="n">
        <v>46244</v>
      </c>
      <c r="C5633" s="1" t="n">
        <v>100</v>
      </c>
      <c r="D5633" s="1" t="s">
        <v>2510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2491</v>
      </c>
      <c r="N5633" s="1" t="n">
        <v>2.88</v>
      </c>
      <c r="O5633" s="1" t="n">
        <v>58.19</v>
      </c>
      <c r="P5633" s="1" t="s">
        <v>2455</v>
      </c>
    </row>
    <row r="5634" customFormat="false" ht="15" hidden="false" customHeight="true" outlineLevel="0" collapsed="false">
      <c r="A5634" s="1" t="n">
        <v>2</v>
      </c>
      <c r="B5634" s="75" t="n">
        <v>46244</v>
      </c>
      <c r="C5634" s="1" t="n">
        <v>100</v>
      </c>
      <c r="D5634" s="1" t="s">
        <v>2510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2496</v>
      </c>
      <c r="N5634" s="1" t="n">
        <v>2.37</v>
      </c>
      <c r="O5634" s="1" t="n">
        <v>67.85</v>
      </c>
      <c r="P5634" s="1" t="s">
        <v>2455</v>
      </c>
    </row>
    <row r="5635" customFormat="false" ht="15" hidden="false" customHeight="true" outlineLevel="0" collapsed="false">
      <c r="A5635" s="1" t="n">
        <v>2</v>
      </c>
      <c r="B5635" s="75" t="n">
        <v>46244</v>
      </c>
      <c r="C5635" s="1" t="n">
        <v>100</v>
      </c>
      <c r="D5635" s="1" t="s">
        <v>2510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2497</v>
      </c>
      <c r="N5635" s="1" t="n">
        <v>2</v>
      </c>
      <c r="O5635" s="1" t="n">
        <v>50.52</v>
      </c>
      <c r="P5635" s="1" t="s">
        <v>2455</v>
      </c>
    </row>
    <row r="5636" customFormat="false" ht="15" hidden="false" customHeight="true" outlineLevel="0" collapsed="false">
      <c r="A5636" s="1" t="n">
        <v>2</v>
      </c>
      <c r="B5636" s="75" t="n">
        <v>46244</v>
      </c>
      <c r="C5636" s="1" t="n">
        <v>100</v>
      </c>
      <c r="D5636" s="1" t="s">
        <v>2510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2498</v>
      </c>
      <c r="N5636" s="1" t="n">
        <v>13.9</v>
      </c>
      <c r="O5636" s="1" t="n">
        <v>456.46</v>
      </c>
      <c r="P5636" s="1" t="s">
        <v>2455</v>
      </c>
    </row>
    <row r="5637" customFormat="false" ht="15" hidden="false" customHeight="true" outlineLevel="0" collapsed="false">
      <c r="A5637" s="1" t="n">
        <v>2</v>
      </c>
      <c r="B5637" s="75" t="n">
        <v>46244</v>
      </c>
      <c r="C5637" s="1" t="n">
        <v>100</v>
      </c>
      <c r="D5637" s="1" t="s">
        <v>2510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2499</v>
      </c>
      <c r="N5637" s="1" t="n">
        <v>8.01</v>
      </c>
      <c r="O5637" s="1" t="n">
        <v>303.52</v>
      </c>
      <c r="P5637" s="1" t="s">
        <v>2455</v>
      </c>
    </row>
    <row r="5638" customFormat="false" ht="15" hidden="false" customHeight="true" outlineLevel="0" collapsed="false">
      <c r="A5638" s="1" t="n">
        <v>2</v>
      </c>
      <c r="B5638" s="75" t="n">
        <v>46244</v>
      </c>
      <c r="C5638" s="1" t="n">
        <v>100</v>
      </c>
      <c r="D5638" s="1" t="s">
        <v>2510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2500</v>
      </c>
      <c r="N5638" s="1" t="n">
        <v>5.49</v>
      </c>
      <c r="O5638" s="1" t="n">
        <v>231.15</v>
      </c>
      <c r="P5638" s="1" t="s">
        <v>2455</v>
      </c>
    </row>
    <row r="5639" customFormat="false" ht="15" hidden="false" customHeight="true" outlineLevel="0" collapsed="false">
      <c r="A5639" s="1" t="n">
        <v>2</v>
      </c>
      <c r="B5639" s="75" t="n">
        <v>46244</v>
      </c>
      <c r="C5639" s="1" t="n">
        <v>100</v>
      </c>
      <c r="D5639" s="1" t="s">
        <v>2510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2501</v>
      </c>
      <c r="N5639" s="1" t="n">
        <v>10.33</v>
      </c>
      <c r="O5639" s="1" t="n">
        <v>461.03</v>
      </c>
      <c r="P5639" s="1" t="s">
        <v>2455</v>
      </c>
    </row>
    <row r="5640" customFormat="false" ht="15" hidden="false" customHeight="true" outlineLevel="0" collapsed="false">
      <c r="A5640" s="1" t="n">
        <v>2</v>
      </c>
      <c r="B5640" s="75" t="n">
        <v>46244</v>
      </c>
      <c r="C5640" s="1" t="n">
        <v>100</v>
      </c>
      <c r="D5640" s="1" t="s">
        <v>2510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2502</v>
      </c>
      <c r="N5640" s="1" t="n">
        <v>4.33</v>
      </c>
      <c r="O5640" s="1" t="n">
        <v>196.9</v>
      </c>
      <c r="P5640" s="1" t="s">
        <v>2455</v>
      </c>
    </row>
    <row r="5641" customFormat="false" ht="15" hidden="false" customHeight="true" outlineLevel="0" collapsed="false">
      <c r="A5641" s="1" t="n">
        <v>2</v>
      </c>
      <c r="B5641" s="75" t="n">
        <v>46244</v>
      </c>
      <c r="C5641" s="1" t="n">
        <v>100</v>
      </c>
      <c r="D5641" s="1" t="s">
        <v>2510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2503</v>
      </c>
      <c r="N5641" s="1" t="n">
        <v>1.53</v>
      </c>
      <c r="O5641" s="1" t="n">
        <v>61.84</v>
      </c>
      <c r="P5641" s="1" t="s">
        <v>2455</v>
      </c>
    </row>
    <row r="5642" customFormat="false" ht="15" hidden="false" customHeight="true" outlineLevel="0" collapsed="false">
      <c r="A5642" s="1" t="n">
        <v>2</v>
      </c>
      <c r="B5642" s="75" t="n">
        <v>46244</v>
      </c>
      <c r="C5642" s="1" t="n">
        <v>100</v>
      </c>
      <c r="D5642" s="1" t="s">
        <v>2510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2504</v>
      </c>
      <c r="N5642" s="1" t="n">
        <v>1.62</v>
      </c>
      <c r="O5642" s="1" t="n">
        <v>95.5</v>
      </c>
      <c r="P5642" s="1" t="s">
        <v>2455</v>
      </c>
    </row>
    <row r="5643" customFormat="false" ht="15" hidden="false" customHeight="true" outlineLevel="0" collapsed="false">
      <c r="A5643" s="1" t="n">
        <v>2</v>
      </c>
      <c r="B5643" s="75" t="n">
        <v>46244</v>
      </c>
      <c r="C5643" s="1" t="n">
        <v>100</v>
      </c>
      <c r="D5643" s="1" t="s">
        <v>2510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3790</v>
      </c>
      <c r="N5643" s="1" t="n">
        <v>1.95</v>
      </c>
      <c r="O5643" s="1" t="n">
        <v>68.96</v>
      </c>
      <c r="P5643" s="1" t="s">
        <v>2455</v>
      </c>
    </row>
    <row r="5644" customFormat="false" ht="15" hidden="false" customHeight="true" outlineLevel="0" collapsed="false">
      <c r="A5644" s="1" t="n">
        <v>2</v>
      </c>
      <c r="B5644" s="75" t="n">
        <v>46244</v>
      </c>
      <c r="C5644" s="1" t="n">
        <v>100</v>
      </c>
      <c r="D5644" s="1" t="s">
        <v>2510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2506</v>
      </c>
      <c r="N5644" s="1" t="n">
        <v>1.34</v>
      </c>
      <c r="O5644" s="1" t="n">
        <v>49.65</v>
      </c>
      <c r="P5644" s="1" t="s">
        <v>2455</v>
      </c>
    </row>
    <row r="5645" customFormat="false" ht="15" hidden="false" customHeight="true" outlineLevel="0" collapsed="false">
      <c r="A5645" s="1" t="n">
        <v>2</v>
      </c>
      <c r="B5645" s="75" t="n">
        <v>46244</v>
      </c>
      <c r="C5645" s="1" t="n">
        <v>100</v>
      </c>
      <c r="D5645" s="1" t="s">
        <v>2510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2507</v>
      </c>
      <c r="N5645" s="1" t="n">
        <v>1.045</v>
      </c>
      <c r="O5645" s="1" t="n">
        <v>2.63</v>
      </c>
      <c r="P5645" s="1" t="s">
        <v>2455</v>
      </c>
    </row>
    <row r="5646" customFormat="false" ht="15" hidden="false" customHeight="true" outlineLevel="0" collapsed="false">
      <c r="A5646" s="1" t="n">
        <v>2</v>
      </c>
      <c r="B5646" s="75" t="n">
        <v>46244</v>
      </c>
      <c r="C5646" s="1" t="n">
        <v>100</v>
      </c>
      <c r="D5646" s="1" t="s">
        <v>2510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3791</v>
      </c>
      <c r="N5646" s="1" t="n">
        <v>9.47</v>
      </c>
      <c r="O5646" s="1" t="n">
        <v>39.8</v>
      </c>
      <c r="P5646" s="1" t="s">
        <v>2455</v>
      </c>
    </row>
    <row r="5647" customFormat="false" ht="15" hidden="false" customHeight="true" outlineLevel="0" collapsed="false">
      <c r="A5647" s="1" t="n">
        <v>2</v>
      </c>
      <c r="B5647" s="75" t="n">
        <v>46244</v>
      </c>
      <c r="C5647" s="1" t="n">
        <v>100</v>
      </c>
      <c r="D5647" s="1" t="s">
        <v>2510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2509</v>
      </c>
      <c r="N5647" s="1" t="n">
        <v>0.735</v>
      </c>
      <c r="O5647" s="1" t="n">
        <v>0</v>
      </c>
      <c r="P5647" s="1" t="s">
        <v>2455</v>
      </c>
    </row>
    <row r="5648" customFormat="false" ht="15" hidden="false" customHeight="true" outlineLevel="0" collapsed="false">
      <c r="A5648" s="1" t="n">
        <v>2</v>
      </c>
      <c r="B5648" s="75" t="n">
        <v>46244</v>
      </c>
      <c r="C5648" s="1" t="n">
        <v>100</v>
      </c>
      <c r="D5648" s="1" t="s">
        <v>2510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2491</v>
      </c>
      <c r="N5648" s="1" t="n">
        <v>2.48</v>
      </c>
      <c r="O5648" s="1" t="n">
        <v>49.69</v>
      </c>
      <c r="P5648" s="1" t="s">
        <v>2455</v>
      </c>
    </row>
    <row r="5649" customFormat="false" ht="15" hidden="false" customHeight="true" outlineLevel="0" collapsed="false">
      <c r="A5649" s="1" t="n">
        <v>2</v>
      </c>
      <c r="B5649" s="75" t="n">
        <v>46244</v>
      </c>
      <c r="C5649" s="1" t="n">
        <v>100</v>
      </c>
      <c r="D5649" s="1" t="s">
        <v>2510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2492</v>
      </c>
      <c r="N5649" s="1" t="n">
        <v>6.845</v>
      </c>
      <c r="O5649" s="1" t="n">
        <v>148.59</v>
      </c>
      <c r="P5649" s="1" t="s">
        <v>2455</v>
      </c>
    </row>
    <row r="5650" customFormat="false" ht="15" hidden="false" customHeight="true" outlineLevel="0" collapsed="false">
      <c r="A5650" s="1" t="n">
        <v>2</v>
      </c>
      <c r="B5650" s="75" t="n">
        <v>46244</v>
      </c>
      <c r="C5650" s="1" t="n">
        <v>100</v>
      </c>
      <c r="D5650" s="1" t="s">
        <v>2510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2493</v>
      </c>
      <c r="N5650" s="1" t="n">
        <v>16.22</v>
      </c>
      <c r="O5650" s="1" t="n">
        <v>406.29</v>
      </c>
      <c r="P5650" s="1" t="s">
        <v>2455</v>
      </c>
    </row>
    <row r="5651" customFormat="false" ht="15" hidden="false" customHeight="true" outlineLevel="0" collapsed="false">
      <c r="A5651" s="1" t="n">
        <v>2</v>
      </c>
      <c r="B5651" s="75" t="n">
        <v>46244</v>
      </c>
      <c r="C5651" s="1" t="n">
        <v>100</v>
      </c>
      <c r="D5651" s="1" t="s">
        <v>2510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2494</v>
      </c>
      <c r="N5651" s="1" t="n">
        <v>10.3</v>
      </c>
      <c r="O5651" s="1" t="n">
        <v>275.21</v>
      </c>
      <c r="P5651" s="1" t="s">
        <v>2455</v>
      </c>
    </row>
    <row r="5652" customFormat="false" ht="15" hidden="false" customHeight="true" outlineLevel="0" collapsed="false">
      <c r="A5652" s="1" t="n">
        <v>2</v>
      </c>
      <c r="B5652" s="75" t="n">
        <v>46244</v>
      </c>
      <c r="C5652" s="1" t="n">
        <v>100</v>
      </c>
      <c r="D5652" s="1" t="s">
        <v>2510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2495</v>
      </c>
      <c r="N5652" s="1" t="n">
        <v>0.912</v>
      </c>
      <c r="O5652" s="1" t="n">
        <v>21.32</v>
      </c>
      <c r="P5652" s="1" t="s">
        <v>2455</v>
      </c>
    </row>
    <row r="5653" customFormat="false" ht="15" hidden="false" customHeight="true" outlineLevel="0" collapsed="false">
      <c r="A5653" s="1" t="n">
        <v>2</v>
      </c>
      <c r="B5653" s="75" t="n">
        <v>46244</v>
      </c>
      <c r="C5653" s="1" t="n">
        <v>100</v>
      </c>
      <c r="D5653" s="1" t="s">
        <v>2510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2593</v>
      </c>
      <c r="N5653" s="1" t="n">
        <v>2.32</v>
      </c>
      <c r="O5653" s="1" t="n">
        <v>58.11</v>
      </c>
      <c r="P5653" s="1" t="s">
        <v>2455</v>
      </c>
    </row>
    <row r="5654" customFormat="false" ht="15" hidden="false" customHeight="true" outlineLevel="0" collapsed="false">
      <c r="A5654" s="1" t="n">
        <v>2</v>
      </c>
      <c r="B5654" s="75" t="n">
        <v>46244</v>
      </c>
      <c r="C5654" s="1" t="n">
        <v>100</v>
      </c>
      <c r="D5654" s="1" t="s">
        <v>2510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2497</v>
      </c>
      <c r="N5654" s="1" t="n">
        <v>3.442</v>
      </c>
      <c r="O5654" s="1" t="n">
        <v>86.22</v>
      </c>
      <c r="P5654" s="1" t="s">
        <v>2455</v>
      </c>
    </row>
    <row r="5655" customFormat="false" ht="15" hidden="false" customHeight="true" outlineLevel="0" collapsed="false">
      <c r="A5655" s="1" t="n">
        <v>2</v>
      </c>
      <c r="B5655" s="75" t="n">
        <v>46244</v>
      </c>
      <c r="C5655" s="1" t="n">
        <v>100</v>
      </c>
      <c r="D5655" s="1" t="s">
        <v>2510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4715</v>
      </c>
      <c r="N5655" s="1" t="n">
        <v>3.41</v>
      </c>
      <c r="O5655" s="1" t="n">
        <v>125.29</v>
      </c>
      <c r="P5655" s="1" t="s">
        <v>2455</v>
      </c>
    </row>
    <row r="5656" customFormat="false" ht="15" hidden="false" customHeight="true" outlineLevel="0" collapsed="false">
      <c r="A5656" s="1" t="n">
        <v>2</v>
      </c>
      <c r="B5656" s="75" t="n">
        <v>46244</v>
      </c>
      <c r="C5656" s="1" t="n">
        <v>100</v>
      </c>
      <c r="D5656" s="1" t="s">
        <v>2510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2507</v>
      </c>
      <c r="N5656" s="1" t="n">
        <v>0.216</v>
      </c>
      <c r="O5656" s="1" t="n">
        <v>0.54</v>
      </c>
      <c r="P5656" s="1" t="s">
        <v>2455</v>
      </c>
    </row>
    <row r="5657" customFormat="false" ht="15" hidden="false" customHeight="true" outlineLevel="0" collapsed="false">
      <c r="A5657" s="1" t="n">
        <v>2</v>
      </c>
      <c r="B5657" s="75" t="n">
        <v>46244</v>
      </c>
      <c r="C5657" s="1" t="n">
        <v>100</v>
      </c>
      <c r="D5657" s="1" t="s">
        <v>2510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3791</v>
      </c>
      <c r="N5657" s="1" t="n">
        <v>7.255</v>
      </c>
      <c r="O5657" s="1" t="n">
        <v>30.24</v>
      </c>
      <c r="P5657" s="1" t="s">
        <v>2455</v>
      </c>
    </row>
    <row r="5658" customFormat="false" ht="15" hidden="false" customHeight="true" outlineLevel="0" collapsed="false">
      <c r="A5658" s="1" t="n">
        <v>2</v>
      </c>
      <c r="B5658" s="75" t="n">
        <v>46244</v>
      </c>
      <c r="C5658" s="1" t="n">
        <v>100</v>
      </c>
      <c r="D5658" s="1" t="s">
        <v>2510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2593</v>
      </c>
      <c r="N5658" s="1" t="n">
        <v>2.226</v>
      </c>
      <c r="O5658" s="1" t="n">
        <v>57.26</v>
      </c>
      <c r="P5658" s="1" t="s">
        <v>2455</v>
      </c>
    </row>
    <row r="5659" customFormat="false" ht="15" hidden="false" customHeight="true" outlineLevel="0" collapsed="false">
      <c r="A5659" s="1" t="n">
        <v>2</v>
      </c>
      <c r="B5659" s="75" t="n">
        <v>46244</v>
      </c>
      <c r="C5659" s="1" t="n">
        <v>100</v>
      </c>
      <c r="D5659" s="1" t="s">
        <v>2510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2497</v>
      </c>
      <c r="N5659" s="1" t="n">
        <v>0.648</v>
      </c>
      <c r="O5659" s="1" t="n">
        <v>16.67</v>
      </c>
      <c r="P5659" s="1" t="s">
        <v>2455</v>
      </c>
    </row>
    <row r="5660" customFormat="false" ht="15" hidden="false" customHeight="true" outlineLevel="0" collapsed="false">
      <c r="A5660" s="1" t="n">
        <v>2</v>
      </c>
      <c r="B5660" s="75" t="n">
        <v>46244</v>
      </c>
      <c r="C5660" s="1" t="n">
        <v>100</v>
      </c>
      <c r="D5660" s="1" t="s">
        <v>2510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2498</v>
      </c>
      <c r="N5660" s="1" t="n">
        <v>5.042</v>
      </c>
      <c r="O5660" s="1" t="n">
        <v>168.63</v>
      </c>
      <c r="P5660" s="1" t="s">
        <v>2455</v>
      </c>
    </row>
    <row r="5661" customFormat="false" ht="15" hidden="false" customHeight="true" outlineLevel="0" collapsed="false">
      <c r="A5661" s="1" t="n">
        <v>2</v>
      </c>
      <c r="B5661" s="75" t="n">
        <v>46244</v>
      </c>
      <c r="C5661" s="1" t="n">
        <v>100</v>
      </c>
      <c r="D5661" s="1" t="s">
        <v>2510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2504</v>
      </c>
      <c r="N5661" s="1" t="n">
        <v>1.542</v>
      </c>
      <c r="O5661" s="1" t="n">
        <v>92.58</v>
      </c>
      <c r="P5661" s="1" t="s">
        <v>2455</v>
      </c>
    </row>
    <row r="5662" customFormat="false" ht="15" hidden="false" customHeight="true" outlineLevel="0" collapsed="false">
      <c r="A5662" s="1" t="n">
        <v>2</v>
      </c>
      <c r="B5662" s="75" t="n">
        <v>46244</v>
      </c>
      <c r="C5662" s="1" t="n">
        <v>100</v>
      </c>
      <c r="D5662" s="1" t="s">
        <v>2510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3894</v>
      </c>
      <c r="N5662" s="1" t="n">
        <v>5.274</v>
      </c>
      <c r="O5662" s="1" t="n">
        <v>248.78</v>
      </c>
      <c r="P5662" s="1" t="s">
        <v>2455</v>
      </c>
    </row>
    <row r="5663" customFormat="false" ht="15" hidden="false" customHeight="true" outlineLevel="0" collapsed="false">
      <c r="A5663" s="1" t="n">
        <v>2</v>
      </c>
      <c r="B5663" s="75" t="n">
        <v>46244</v>
      </c>
      <c r="C5663" s="1" t="n">
        <v>100</v>
      </c>
      <c r="D5663" s="1" t="s">
        <v>2510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2506</v>
      </c>
      <c r="N5663" s="1" t="n">
        <v>2.382</v>
      </c>
      <c r="O5663" s="1" t="n">
        <v>89.88</v>
      </c>
      <c r="P5663" s="1" t="s">
        <v>2455</v>
      </c>
    </row>
    <row r="5664" customFormat="false" ht="15" hidden="false" customHeight="true" outlineLevel="0" collapsed="false">
      <c r="A5664" s="1" t="n">
        <v>2</v>
      </c>
      <c r="B5664" s="75" t="n">
        <v>46244</v>
      </c>
      <c r="C5664" s="1" t="n">
        <v>100</v>
      </c>
      <c r="D5664" s="1" t="s">
        <v>2510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2507</v>
      </c>
      <c r="N5664" s="1" t="n">
        <v>0.848</v>
      </c>
      <c r="O5664" s="1" t="n">
        <v>2.18</v>
      </c>
      <c r="P5664" s="1" t="s">
        <v>2455</v>
      </c>
    </row>
    <row r="5665" customFormat="false" ht="15" hidden="false" customHeight="true" outlineLevel="0" collapsed="false">
      <c r="A5665" s="1" t="n">
        <v>2</v>
      </c>
      <c r="B5665" s="75" t="n">
        <v>46244</v>
      </c>
      <c r="C5665" s="1" t="n">
        <v>100</v>
      </c>
      <c r="D5665" s="1" t="s">
        <v>2510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2508</v>
      </c>
      <c r="N5665" s="1" t="n">
        <v>3.438</v>
      </c>
      <c r="O5665" s="1" t="n">
        <v>8.82</v>
      </c>
      <c r="P5665" s="1" t="s">
        <v>2455</v>
      </c>
    </row>
    <row r="5666" customFormat="false" ht="15" hidden="false" customHeight="true" outlineLevel="0" collapsed="false">
      <c r="A5666" s="1" t="n">
        <v>2</v>
      </c>
      <c r="B5666" s="75" t="n">
        <v>46244</v>
      </c>
      <c r="C5666" s="1" t="n">
        <v>100</v>
      </c>
      <c r="D5666" s="1" t="s">
        <v>2510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2497</v>
      </c>
      <c r="N5666" s="1" t="n">
        <v>0.64</v>
      </c>
      <c r="O5666" s="1" t="n">
        <v>15.13</v>
      </c>
      <c r="P5666" s="1" t="s">
        <v>2455</v>
      </c>
    </row>
    <row r="5667" customFormat="false" ht="15" hidden="false" customHeight="true" outlineLevel="0" collapsed="false">
      <c r="A5667" s="1" t="n">
        <v>2</v>
      </c>
      <c r="B5667" s="75" t="n">
        <v>46244</v>
      </c>
      <c r="C5667" s="1" t="n">
        <v>100</v>
      </c>
      <c r="D5667" s="1" t="s">
        <v>2510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2498</v>
      </c>
      <c r="N5667" s="1" t="n">
        <v>4.456</v>
      </c>
      <c r="O5667" s="1" t="n">
        <v>136.99</v>
      </c>
      <c r="P5667" s="1" t="s">
        <v>2455</v>
      </c>
    </row>
    <row r="5668" customFormat="false" ht="15" hidden="false" customHeight="true" outlineLevel="0" collapsed="false">
      <c r="A5668" s="1" t="n">
        <v>2</v>
      </c>
      <c r="B5668" s="75" t="n">
        <v>46244</v>
      </c>
      <c r="C5668" s="1" t="n">
        <v>100</v>
      </c>
      <c r="D5668" s="1" t="s">
        <v>2510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2504</v>
      </c>
      <c r="N5668" s="1" t="n">
        <v>1.601</v>
      </c>
      <c r="O5668" s="1" t="n">
        <v>88.37</v>
      </c>
      <c r="P5668" s="1" t="s">
        <v>2455</v>
      </c>
    </row>
    <row r="5669" customFormat="false" ht="15" hidden="false" customHeight="true" outlineLevel="0" collapsed="false">
      <c r="A5669" s="1" t="n">
        <v>2</v>
      </c>
      <c r="B5669" s="75" t="n">
        <v>46244</v>
      </c>
      <c r="C5669" s="1" t="n">
        <v>100</v>
      </c>
      <c r="D5669" s="1" t="s">
        <v>2510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3894</v>
      </c>
      <c r="N5669" s="1" t="n">
        <v>6.365</v>
      </c>
      <c r="O5669" s="1" t="n">
        <v>275.98</v>
      </c>
      <c r="P5669" s="1" t="s">
        <v>2455</v>
      </c>
    </row>
    <row r="5670" customFormat="false" ht="15" hidden="false" customHeight="true" outlineLevel="0" collapsed="false">
      <c r="A5670" s="1" t="n">
        <v>2</v>
      </c>
      <c r="B5670" s="75" t="n">
        <v>46244</v>
      </c>
      <c r="C5670" s="1" t="n">
        <v>100</v>
      </c>
      <c r="D5670" s="1" t="s">
        <v>2510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2506</v>
      </c>
      <c r="N5670" s="1" t="n">
        <v>1.298</v>
      </c>
      <c r="O5670" s="1" t="n">
        <v>45.02</v>
      </c>
      <c r="P5670" s="1" t="s">
        <v>2455</v>
      </c>
    </row>
    <row r="5671" customFormat="false" ht="15" hidden="false" customHeight="true" outlineLevel="0" collapsed="false">
      <c r="A5671" s="1" t="n">
        <v>2</v>
      </c>
      <c r="B5671" s="75" t="n">
        <v>46244</v>
      </c>
      <c r="C5671" s="1" t="n">
        <v>100</v>
      </c>
      <c r="D5671" s="1" t="s">
        <v>2510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2508</v>
      </c>
      <c r="N5671" s="1" t="n">
        <v>3.44</v>
      </c>
      <c r="O5671" s="1" t="n">
        <v>8.11</v>
      </c>
      <c r="P5671" s="1" t="s">
        <v>2455</v>
      </c>
    </row>
    <row r="5672" customFormat="false" ht="15" hidden="false" customHeight="true" outlineLevel="0" collapsed="false">
      <c r="A5672" s="1" t="n">
        <v>2</v>
      </c>
      <c r="B5672" s="75" t="n">
        <v>46245</v>
      </c>
      <c r="C5672" s="1" t="n">
        <v>6</v>
      </c>
      <c r="D5672" s="1" t="s">
        <v>2564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2550</v>
      </c>
      <c r="N5672" s="1" t="n">
        <v>20</v>
      </c>
      <c r="O5672" s="1" t="n">
        <v>60</v>
      </c>
      <c r="P5672" s="1" t="s">
        <v>2455</v>
      </c>
    </row>
    <row r="5673" customFormat="false" ht="15" hidden="false" customHeight="true" outlineLevel="0" collapsed="false">
      <c r="A5673" s="1" t="n">
        <v>2</v>
      </c>
      <c r="B5673" s="75" t="n">
        <v>46245</v>
      </c>
      <c r="C5673" s="1" t="n">
        <v>6</v>
      </c>
      <c r="D5673" s="1" t="s">
        <v>2564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2560</v>
      </c>
      <c r="N5673" s="1" t="n">
        <v>20</v>
      </c>
      <c r="O5673" s="1" t="n">
        <v>115</v>
      </c>
      <c r="P5673" s="1" t="s">
        <v>2455</v>
      </c>
    </row>
    <row r="5674" customFormat="false" ht="15" hidden="false" customHeight="true" outlineLevel="0" collapsed="false">
      <c r="A5674" s="1" t="n">
        <v>2</v>
      </c>
      <c r="B5674" s="75" t="n">
        <v>46245</v>
      </c>
      <c r="C5674" s="1" t="n">
        <v>6</v>
      </c>
      <c r="D5674" s="1" t="s">
        <v>2564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2704</v>
      </c>
      <c r="N5674" s="1" t="n">
        <v>5</v>
      </c>
      <c r="O5674" s="1" t="n">
        <v>20</v>
      </c>
      <c r="P5674" s="1" t="s">
        <v>2455</v>
      </c>
    </row>
    <row r="5675" customFormat="false" ht="15" hidden="false" customHeight="true" outlineLevel="0" collapsed="false">
      <c r="A5675" s="1" t="n">
        <v>2</v>
      </c>
      <c r="B5675" s="75" t="n">
        <v>46245</v>
      </c>
      <c r="C5675" s="1" t="n">
        <v>6</v>
      </c>
      <c r="D5675" s="1" t="s">
        <v>2564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3270</v>
      </c>
      <c r="N5675" s="1" t="n">
        <v>3</v>
      </c>
      <c r="O5675" s="1" t="n">
        <v>36</v>
      </c>
      <c r="P5675" s="1" t="s">
        <v>2455</v>
      </c>
    </row>
    <row r="5676" customFormat="false" ht="15" hidden="false" customHeight="true" outlineLevel="0" collapsed="false">
      <c r="A5676" s="1" t="n">
        <v>2</v>
      </c>
      <c r="B5676" s="75" t="n">
        <v>46245</v>
      </c>
      <c r="C5676" s="1" t="n">
        <v>6</v>
      </c>
      <c r="D5676" s="1" t="s">
        <v>2564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2548</v>
      </c>
      <c r="N5676" s="1" t="n">
        <v>20</v>
      </c>
      <c r="O5676" s="1" t="n">
        <v>120</v>
      </c>
      <c r="P5676" s="1" t="s">
        <v>2455</v>
      </c>
    </row>
    <row r="5677" customFormat="false" ht="15" hidden="false" customHeight="true" outlineLevel="0" collapsed="false">
      <c r="A5677" s="1" t="n">
        <v>2</v>
      </c>
      <c r="B5677" s="75" t="n">
        <v>46245</v>
      </c>
      <c r="C5677" s="1" t="n">
        <v>6</v>
      </c>
      <c r="D5677" s="1" t="s">
        <v>2564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3008</v>
      </c>
      <c r="N5677" s="1" t="n">
        <v>16</v>
      </c>
      <c r="O5677" s="1" t="n">
        <v>112</v>
      </c>
      <c r="P5677" s="1" t="s">
        <v>2455</v>
      </c>
    </row>
    <row r="5678" customFormat="false" ht="15" hidden="false" customHeight="true" outlineLevel="0" collapsed="false">
      <c r="A5678" s="1" t="n">
        <v>2</v>
      </c>
      <c r="B5678" s="75" t="n">
        <v>46245</v>
      </c>
      <c r="C5678" s="1" t="n">
        <v>6</v>
      </c>
      <c r="D5678" s="1" t="s">
        <v>2564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2705</v>
      </c>
      <c r="N5678" s="1" t="n">
        <v>10</v>
      </c>
      <c r="O5678" s="1" t="n">
        <v>100</v>
      </c>
      <c r="P5678" s="1" t="s">
        <v>2455</v>
      </c>
    </row>
    <row r="5679" customFormat="false" ht="15" hidden="false" customHeight="true" outlineLevel="0" collapsed="false">
      <c r="A5679" s="1" t="n">
        <v>2</v>
      </c>
      <c r="B5679" s="75" t="n">
        <v>46245</v>
      </c>
      <c r="C5679" s="1" t="n">
        <v>6</v>
      </c>
      <c r="D5679" s="1" t="s">
        <v>2564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2553</v>
      </c>
      <c r="N5679" s="1" t="n">
        <v>8</v>
      </c>
      <c r="O5679" s="1" t="n">
        <v>64</v>
      </c>
      <c r="P5679" s="1" t="s">
        <v>2455</v>
      </c>
    </row>
    <row r="5680" customFormat="false" ht="15" hidden="false" customHeight="true" outlineLevel="0" collapsed="false">
      <c r="A5680" s="1" t="n">
        <v>2</v>
      </c>
      <c r="B5680" s="75" t="n">
        <v>46245</v>
      </c>
      <c r="C5680" s="1" t="n">
        <v>6</v>
      </c>
      <c r="D5680" s="1" t="s">
        <v>2564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2554</v>
      </c>
      <c r="N5680" s="1" t="n">
        <v>8</v>
      </c>
      <c r="O5680" s="1" t="n">
        <v>80</v>
      </c>
      <c r="P5680" s="1" t="s">
        <v>2455</v>
      </c>
    </row>
    <row r="5681" customFormat="false" ht="15" hidden="false" customHeight="true" outlineLevel="0" collapsed="false">
      <c r="A5681" s="1" t="n">
        <v>2</v>
      </c>
      <c r="B5681" s="75" t="n">
        <v>46245</v>
      </c>
      <c r="C5681" s="1" t="n">
        <v>6</v>
      </c>
      <c r="D5681" s="1" t="s">
        <v>2564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2706</v>
      </c>
      <c r="N5681" s="1" t="n">
        <v>5</v>
      </c>
      <c r="O5681" s="1" t="n">
        <v>55</v>
      </c>
      <c r="P5681" s="1" t="s">
        <v>2455</v>
      </c>
    </row>
    <row r="5682" customFormat="false" ht="15" hidden="false" customHeight="true" outlineLevel="0" collapsed="false">
      <c r="A5682" s="1" t="n">
        <v>2</v>
      </c>
      <c r="B5682" s="75" t="n">
        <v>46245</v>
      </c>
      <c r="C5682" s="1" t="n">
        <v>6</v>
      </c>
      <c r="D5682" s="1" t="s">
        <v>2564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2608</v>
      </c>
      <c r="N5682" s="1" t="n">
        <v>20</v>
      </c>
      <c r="O5682" s="1" t="n">
        <v>140</v>
      </c>
      <c r="P5682" s="1" t="s">
        <v>2455</v>
      </c>
    </row>
    <row r="5683" customFormat="false" ht="15" hidden="false" customHeight="true" outlineLevel="0" collapsed="false">
      <c r="A5683" s="1" t="n">
        <v>2</v>
      </c>
      <c r="B5683" s="75" t="n">
        <v>46245</v>
      </c>
      <c r="C5683" s="1" t="n">
        <v>6</v>
      </c>
      <c r="D5683" s="1" t="s">
        <v>2564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2556</v>
      </c>
      <c r="N5683" s="1" t="n">
        <v>20</v>
      </c>
      <c r="O5683" s="1" t="n">
        <v>140</v>
      </c>
      <c r="P5683" s="1" t="s">
        <v>2455</v>
      </c>
    </row>
    <row r="5684" customFormat="false" ht="15" hidden="false" customHeight="true" outlineLevel="0" collapsed="false">
      <c r="A5684" s="1" t="n">
        <v>2</v>
      </c>
      <c r="B5684" s="75" t="n">
        <v>46245</v>
      </c>
      <c r="C5684" s="1" t="n">
        <v>6</v>
      </c>
      <c r="D5684" s="1" t="s">
        <v>2564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2557</v>
      </c>
      <c r="N5684" s="1" t="n">
        <v>44.47</v>
      </c>
      <c r="O5684" s="1" t="n">
        <v>160</v>
      </c>
      <c r="P5684" s="1" t="s">
        <v>2455</v>
      </c>
    </row>
    <row r="5685" customFormat="false" ht="15" hidden="false" customHeight="true" outlineLevel="0" collapsed="false">
      <c r="A5685" s="1" t="n">
        <v>2</v>
      </c>
      <c r="B5685" s="75" t="n">
        <v>46245</v>
      </c>
      <c r="C5685" s="1" t="n">
        <v>6</v>
      </c>
      <c r="D5685" s="1" t="s">
        <v>2564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2558</v>
      </c>
      <c r="N5685" s="1" t="n">
        <v>15</v>
      </c>
      <c r="O5685" s="1" t="n">
        <v>93.75</v>
      </c>
      <c r="P5685" s="1" t="s">
        <v>2455</v>
      </c>
    </row>
    <row r="5686" customFormat="false" ht="15" hidden="false" customHeight="true" outlineLevel="0" collapsed="false">
      <c r="A5686" s="1" t="n">
        <v>2</v>
      </c>
      <c r="B5686" s="75" t="n">
        <v>46245</v>
      </c>
      <c r="C5686" s="1" t="n">
        <v>6</v>
      </c>
      <c r="D5686" s="1" t="s">
        <v>2564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2611</v>
      </c>
      <c r="N5686" s="1" t="n">
        <v>20</v>
      </c>
      <c r="O5686" s="1" t="n">
        <v>100</v>
      </c>
      <c r="P5686" s="1" t="s">
        <v>2455</v>
      </c>
    </row>
    <row r="5687" customFormat="false" ht="15" hidden="false" customHeight="true" outlineLevel="0" collapsed="false">
      <c r="A5687" s="1" t="n">
        <v>2</v>
      </c>
      <c r="B5687" s="75" t="n">
        <v>46245</v>
      </c>
      <c r="C5687" s="1" t="n">
        <v>6</v>
      </c>
      <c r="D5687" s="1" t="s">
        <v>2564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2561</v>
      </c>
      <c r="N5687" s="1" t="n">
        <v>60</v>
      </c>
      <c r="O5687" s="1" t="n">
        <v>420</v>
      </c>
      <c r="P5687" s="1" t="s">
        <v>2455</v>
      </c>
    </row>
    <row r="5688" customFormat="false" ht="15" hidden="false" customHeight="true" outlineLevel="0" collapsed="false">
      <c r="A5688" s="1" t="n">
        <v>2</v>
      </c>
      <c r="B5688" s="75" t="n">
        <v>46245</v>
      </c>
      <c r="C5688" s="1" t="n">
        <v>6</v>
      </c>
      <c r="D5688" s="1" t="s">
        <v>2564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2562</v>
      </c>
      <c r="N5688" s="1" t="n">
        <v>10</v>
      </c>
      <c r="O5688" s="1" t="n">
        <v>30</v>
      </c>
      <c r="P5688" s="1" t="s">
        <v>2455</v>
      </c>
    </row>
    <row r="5689" customFormat="false" ht="15" hidden="false" customHeight="true" outlineLevel="0" collapsed="false">
      <c r="A5689" s="1" t="n">
        <v>2</v>
      </c>
      <c r="B5689" s="75" t="n">
        <v>46245</v>
      </c>
      <c r="C5689" s="1" t="n">
        <v>6</v>
      </c>
      <c r="D5689" s="1" t="s">
        <v>2564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4694</v>
      </c>
      <c r="N5689" s="1" t="n">
        <v>15</v>
      </c>
      <c r="O5689" s="1" t="n">
        <v>67.5</v>
      </c>
      <c r="P5689" s="1" t="s">
        <v>2455</v>
      </c>
    </row>
    <row r="5690" customFormat="false" ht="15" hidden="false" customHeight="true" outlineLevel="0" collapsed="false">
      <c r="A5690" s="1" t="n">
        <v>2</v>
      </c>
      <c r="B5690" s="75" t="n">
        <v>46245</v>
      </c>
      <c r="C5690" s="1" t="n">
        <v>6</v>
      </c>
      <c r="D5690" s="1" t="s">
        <v>2564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4056</v>
      </c>
      <c r="N5690" s="1" t="n">
        <v>20</v>
      </c>
      <c r="O5690" s="1" t="n">
        <v>100</v>
      </c>
      <c r="P5690" s="1" t="s">
        <v>2455</v>
      </c>
    </row>
    <row r="5691" customFormat="false" ht="15" hidden="false" customHeight="true" outlineLevel="0" collapsed="false">
      <c r="A5691" s="1" t="n">
        <v>2</v>
      </c>
      <c r="B5691" s="75" t="n">
        <v>46245</v>
      </c>
      <c r="C5691" s="1" t="n">
        <v>11</v>
      </c>
      <c r="D5691" s="1" t="s">
        <v>2482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3289</v>
      </c>
      <c r="N5691" s="1" t="n">
        <v>27</v>
      </c>
      <c r="O5691" s="1" t="n">
        <v>70.74</v>
      </c>
      <c r="P5691" s="1" t="s">
        <v>2455</v>
      </c>
    </row>
    <row r="5692" customFormat="false" ht="15" hidden="false" customHeight="true" outlineLevel="0" collapsed="false">
      <c r="A5692" s="1" t="n">
        <v>2</v>
      </c>
      <c r="B5692" s="75" t="n">
        <v>46245</v>
      </c>
      <c r="C5692" s="1" t="n">
        <v>11</v>
      </c>
      <c r="D5692" s="1" t="s">
        <v>2482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2644</v>
      </c>
      <c r="N5692" s="1" t="n">
        <v>25</v>
      </c>
      <c r="O5692" s="1" t="n">
        <v>299.75</v>
      </c>
      <c r="P5692" s="1" t="s">
        <v>2455</v>
      </c>
    </row>
    <row r="5693" customFormat="false" ht="15" hidden="false" customHeight="true" outlineLevel="0" collapsed="false">
      <c r="A5693" s="1" t="n">
        <v>2</v>
      </c>
      <c r="B5693" s="75" t="n">
        <v>46245</v>
      </c>
      <c r="C5693" s="1" t="n">
        <v>11</v>
      </c>
      <c r="D5693" s="1" t="s">
        <v>2482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4716</v>
      </c>
      <c r="N5693" s="1" t="n">
        <v>5</v>
      </c>
      <c r="O5693" s="1" t="n">
        <v>55</v>
      </c>
      <c r="P5693" s="1" t="s">
        <v>2455</v>
      </c>
    </row>
    <row r="5694" customFormat="false" ht="15" hidden="false" customHeight="true" outlineLevel="0" collapsed="false">
      <c r="A5694" s="1" t="n">
        <v>2</v>
      </c>
      <c r="B5694" s="75" t="n">
        <v>46245</v>
      </c>
      <c r="C5694" s="1" t="n">
        <v>11</v>
      </c>
      <c r="D5694" s="1" t="s">
        <v>2482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2876</v>
      </c>
      <c r="N5694" s="1" t="n">
        <v>5</v>
      </c>
      <c r="O5694" s="1" t="n">
        <v>225</v>
      </c>
      <c r="P5694" s="1" t="s">
        <v>2455</v>
      </c>
    </row>
    <row r="5695" customFormat="false" ht="15" hidden="false" customHeight="true" outlineLevel="0" collapsed="false">
      <c r="A5695" s="1" t="n">
        <v>2</v>
      </c>
      <c r="B5695" s="75" t="n">
        <v>46245</v>
      </c>
      <c r="C5695" s="1" t="n">
        <v>11</v>
      </c>
      <c r="D5695" s="1" t="s">
        <v>2482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2877</v>
      </c>
      <c r="N5695" s="1" t="n">
        <v>3</v>
      </c>
      <c r="O5695" s="1" t="n">
        <v>48</v>
      </c>
      <c r="P5695" s="1" t="s">
        <v>2455</v>
      </c>
    </row>
    <row r="5696" customFormat="false" ht="15" hidden="false" customHeight="true" outlineLevel="0" collapsed="false">
      <c r="A5696" s="1" t="n">
        <v>2</v>
      </c>
      <c r="B5696" s="75" t="n">
        <v>46245</v>
      </c>
      <c r="C5696" s="1" t="n">
        <v>11</v>
      </c>
      <c r="D5696" s="1" t="s">
        <v>2482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4717</v>
      </c>
      <c r="N5696" s="1" t="n">
        <v>20</v>
      </c>
      <c r="O5696" s="1" t="n">
        <v>220</v>
      </c>
      <c r="P5696" s="1" t="s">
        <v>2455</v>
      </c>
    </row>
    <row r="5697" customFormat="false" ht="15" hidden="false" customHeight="true" outlineLevel="0" collapsed="false">
      <c r="A5697" s="1" t="n">
        <v>2</v>
      </c>
      <c r="B5697" s="75" t="n">
        <v>46245</v>
      </c>
      <c r="C5697" s="1" t="n">
        <v>11</v>
      </c>
      <c r="D5697" s="1" t="s">
        <v>2482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4718</v>
      </c>
      <c r="N5697" s="1" t="n">
        <v>5</v>
      </c>
      <c r="O5697" s="1" t="n">
        <v>60</v>
      </c>
      <c r="P5697" s="1" t="s">
        <v>2455</v>
      </c>
    </row>
    <row r="5698" customFormat="false" ht="15" hidden="false" customHeight="true" outlineLevel="0" collapsed="false">
      <c r="A5698" s="1" t="n">
        <v>2</v>
      </c>
      <c r="B5698" s="75" t="n">
        <v>46245</v>
      </c>
      <c r="C5698" s="1" t="n">
        <v>11</v>
      </c>
      <c r="D5698" s="1" t="s">
        <v>2482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7908044610762</v>
      </c>
      <c r="L5698" s="1" t="s">
        <v>2885</v>
      </c>
      <c r="N5698" s="1" t="n">
        <v>5</v>
      </c>
      <c r="O5698" s="1" t="n">
        <v>55</v>
      </c>
      <c r="P5698" s="1" t="s">
        <v>2455</v>
      </c>
    </row>
    <row r="5699" customFormat="false" ht="15" hidden="false" customHeight="true" outlineLevel="0" collapsed="false">
      <c r="A5699" s="1" t="n">
        <v>2</v>
      </c>
      <c r="B5699" s="75" t="n">
        <v>46245</v>
      </c>
      <c r="C5699" s="1" t="n">
        <v>11</v>
      </c>
      <c r="D5699" s="1" t="s">
        <v>2482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4719</v>
      </c>
      <c r="N5699" s="1" t="n">
        <v>15</v>
      </c>
      <c r="O5699" s="1" t="n">
        <v>150</v>
      </c>
      <c r="P5699" s="1" t="s">
        <v>2455</v>
      </c>
    </row>
    <row r="5700" customFormat="false" ht="15" hidden="false" customHeight="true" outlineLevel="0" collapsed="false">
      <c r="A5700" s="1" t="n">
        <v>2</v>
      </c>
      <c r="B5700" s="75" t="n">
        <v>46245</v>
      </c>
      <c r="C5700" s="1" t="n">
        <v>11</v>
      </c>
      <c r="D5700" s="1" t="s">
        <v>2482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4720</v>
      </c>
      <c r="N5700" s="1" t="n">
        <v>20</v>
      </c>
      <c r="O5700" s="1" t="n">
        <v>110</v>
      </c>
      <c r="P5700" s="1" t="s">
        <v>2455</v>
      </c>
    </row>
    <row r="5701" customFormat="false" ht="15" hidden="false" customHeight="true" outlineLevel="0" collapsed="false">
      <c r="A5701" s="1" t="n">
        <v>2</v>
      </c>
      <c r="B5701" s="75" t="n">
        <v>46245</v>
      </c>
      <c r="C5701" s="1" t="n">
        <v>11</v>
      </c>
      <c r="D5701" s="1" t="s">
        <v>2482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4721</v>
      </c>
      <c r="N5701" s="1" t="n">
        <v>10</v>
      </c>
      <c r="O5701" s="1" t="n">
        <v>120</v>
      </c>
      <c r="P5701" s="1" t="s">
        <v>2455</v>
      </c>
    </row>
    <row r="5702" customFormat="false" ht="15" hidden="false" customHeight="true" outlineLevel="0" collapsed="false">
      <c r="A5702" s="1" t="n">
        <v>2</v>
      </c>
      <c r="B5702" s="75" t="n">
        <v>46245</v>
      </c>
      <c r="C5702" s="1" t="n">
        <v>11</v>
      </c>
      <c r="D5702" s="1" t="s">
        <v>2482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4722</v>
      </c>
      <c r="N5702" s="1" t="n">
        <v>5</v>
      </c>
      <c r="O5702" s="1" t="n">
        <v>45</v>
      </c>
      <c r="P5702" s="1" t="s">
        <v>2455</v>
      </c>
    </row>
    <row r="5703" customFormat="false" ht="15" hidden="false" customHeight="true" outlineLevel="0" collapsed="false">
      <c r="A5703" s="1" t="n">
        <v>2</v>
      </c>
      <c r="B5703" s="75" t="n">
        <v>46245</v>
      </c>
      <c r="C5703" s="1" t="n">
        <v>11</v>
      </c>
      <c r="D5703" s="1" t="s">
        <v>2482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4723</v>
      </c>
      <c r="N5703" s="1" t="n">
        <v>5</v>
      </c>
      <c r="O5703" s="1" t="n">
        <v>67.5</v>
      </c>
      <c r="P5703" s="1" t="s">
        <v>2455</v>
      </c>
    </row>
    <row r="5704" customFormat="false" ht="15" hidden="false" customHeight="true" outlineLevel="0" collapsed="false">
      <c r="A5704" s="1" t="n">
        <v>2</v>
      </c>
      <c r="B5704" s="75" t="n">
        <v>46245</v>
      </c>
      <c r="C5704" s="1" t="n">
        <v>11</v>
      </c>
      <c r="D5704" s="1" t="s">
        <v>2482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4724</v>
      </c>
      <c r="N5704" s="1" t="n">
        <v>2</v>
      </c>
      <c r="O5704" s="1" t="n">
        <v>60</v>
      </c>
      <c r="P5704" s="1" t="s">
        <v>2455</v>
      </c>
    </row>
    <row r="5705" customFormat="false" ht="15" hidden="false" customHeight="true" outlineLevel="0" collapsed="false">
      <c r="A5705" s="1" t="n">
        <v>2</v>
      </c>
      <c r="B5705" s="75" t="n">
        <v>46245</v>
      </c>
      <c r="C5705" s="1" t="n">
        <v>11</v>
      </c>
      <c r="D5705" s="1" t="s">
        <v>2482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4725</v>
      </c>
      <c r="N5705" s="1" t="n">
        <v>1</v>
      </c>
      <c r="O5705" s="1" t="n">
        <v>62</v>
      </c>
      <c r="P5705" s="1" t="s">
        <v>2455</v>
      </c>
    </row>
    <row r="5706" customFormat="false" ht="15" hidden="false" customHeight="true" outlineLevel="0" collapsed="false">
      <c r="A5706" s="1" t="n">
        <v>2</v>
      </c>
      <c r="B5706" s="75" t="n">
        <v>46245</v>
      </c>
      <c r="C5706" s="1" t="n">
        <v>11</v>
      </c>
      <c r="D5706" s="1" t="s">
        <v>2482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2513</v>
      </c>
      <c r="N5706" s="1" t="n">
        <v>3</v>
      </c>
      <c r="O5706" s="1" t="n">
        <v>21.75</v>
      </c>
      <c r="P5706" s="1" t="s">
        <v>2455</v>
      </c>
    </row>
    <row r="5707" customFormat="false" ht="15" hidden="false" customHeight="true" outlineLevel="0" collapsed="false">
      <c r="A5707" s="1" t="n">
        <v>2</v>
      </c>
      <c r="B5707" s="75" t="n">
        <v>46245</v>
      </c>
      <c r="C5707" s="1" t="n">
        <v>11</v>
      </c>
      <c r="D5707" s="1" t="s">
        <v>2482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2514</v>
      </c>
      <c r="N5707" s="1" t="n">
        <v>3</v>
      </c>
      <c r="O5707" s="1" t="n">
        <v>16.5</v>
      </c>
      <c r="P5707" s="1" t="s">
        <v>2455</v>
      </c>
    </row>
    <row r="5708" customFormat="false" ht="15" hidden="false" customHeight="true" outlineLevel="0" collapsed="false">
      <c r="A5708" s="1" t="n">
        <v>2</v>
      </c>
      <c r="B5708" s="75" t="n">
        <v>46245</v>
      </c>
      <c r="C5708" s="1" t="n">
        <v>11</v>
      </c>
      <c r="D5708" s="1" t="s">
        <v>2482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2515</v>
      </c>
      <c r="N5708" s="1" t="n">
        <v>15</v>
      </c>
      <c r="O5708" s="1" t="n">
        <v>97.5</v>
      </c>
      <c r="P5708" s="1" t="s">
        <v>2455</v>
      </c>
    </row>
    <row r="5709" customFormat="false" ht="15" hidden="false" customHeight="true" outlineLevel="0" collapsed="false">
      <c r="A5709" s="1" t="n">
        <v>2</v>
      </c>
      <c r="B5709" s="75" t="n">
        <v>46245</v>
      </c>
      <c r="C5709" s="1" t="n">
        <v>11</v>
      </c>
      <c r="D5709" s="1" t="s">
        <v>2482</v>
      </c>
      <c r="E5709" s="1" t="n">
        <v>1328</v>
      </c>
      <c r="F5709" s="1" t="s">
        <v>95</v>
      </c>
      <c r="I5709" s="1" t="n">
        <v>4340</v>
      </c>
      <c r="J5709" s="1" t="n">
        <v>31784</v>
      </c>
      <c r="K5709" s="1" t="n">
        <v>7898588380545</v>
      </c>
      <c r="L5709" s="1" t="s">
        <v>2601</v>
      </c>
      <c r="N5709" s="1" t="n">
        <v>3</v>
      </c>
      <c r="O5709" s="1" t="n">
        <v>16.5</v>
      </c>
      <c r="P5709" s="1" t="s">
        <v>2455</v>
      </c>
    </row>
    <row r="5710" customFormat="false" ht="15" hidden="false" customHeight="true" outlineLevel="0" collapsed="false">
      <c r="A5710" s="1" t="n">
        <v>2</v>
      </c>
      <c r="B5710" s="75" t="n">
        <v>46245</v>
      </c>
      <c r="C5710" s="1" t="n">
        <v>11</v>
      </c>
      <c r="D5710" s="1" t="s">
        <v>2482</v>
      </c>
      <c r="E5710" s="1" t="n">
        <v>1328</v>
      </c>
      <c r="F5710" s="1" t="s">
        <v>95</v>
      </c>
      <c r="I5710" s="1" t="n">
        <v>4340</v>
      </c>
      <c r="J5710" s="1" t="n">
        <v>31782</v>
      </c>
      <c r="K5710" s="1" t="n">
        <v>7898588380132</v>
      </c>
      <c r="L5710" s="1" t="s">
        <v>2516</v>
      </c>
      <c r="N5710" s="1" t="n">
        <v>3</v>
      </c>
      <c r="O5710" s="1" t="n">
        <v>16.5</v>
      </c>
      <c r="P5710" s="1" t="s">
        <v>2455</v>
      </c>
    </row>
    <row r="5711" customFormat="false" ht="15" hidden="false" customHeight="true" outlineLevel="0" collapsed="false">
      <c r="A5711" s="1" t="n">
        <v>2</v>
      </c>
      <c r="B5711" s="75" t="n">
        <v>46245</v>
      </c>
      <c r="C5711" s="1" t="n">
        <v>11</v>
      </c>
      <c r="D5711" s="1" t="s">
        <v>2482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2517</v>
      </c>
      <c r="N5711" s="1" t="n">
        <v>5</v>
      </c>
      <c r="O5711" s="1" t="n">
        <v>27.5</v>
      </c>
      <c r="P5711" s="1" t="s">
        <v>2455</v>
      </c>
    </row>
    <row r="5712" customFormat="false" ht="15" hidden="false" customHeight="true" outlineLevel="0" collapsed="false">
      <c r="A5712" s="1" t="n">
        <v>2</v>
      </c>
      <c r="B5712" s="75" t="n">
        <v>46245</v>
      </c>
      <c r="C5712" s="1" t="n">
        <v>11</v>
      </c>
      <c r="D5712" s="1" t="s">
        <v>2482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2518</v>
      </c>
      <c r="N5712" s="1" t="n">
        <v>6</v>
      </c>
      <c r="O5712" s="1" t="n">
        <v>50.4</v>
      </c>
      <c r="P5712" s="1" t="s">
        <v>2455</v>
      </c>
    </row>
    <row r="5713" customFormat="false" ht="15" hidden="false" customHeight="true" outlineLevel="0" collapsed="false">
      <c r="A5713" s="1" t="n">
        <v>2</v>
      </c>
      <c r="B5713" s="75" t="n">
        <v>46245</v>
      </c>
      <c r="C5713" s="1" t="n">
        <v>11</v>
      </c>
      <c r="D5713" s="1" t="s">
        <v>2482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2457</v>
      </c>
      <c r="N5713" s="1" t="n">
        <v>3</v>
      </c>
      <c r="O5713" s="1" t="n">
        <v>16.5</v>
      </c>
      <c r="P5713" s="1" t="s">
        <v>2455</v>
      </c>
    </row>
    <row r="5714" customFormat="false" ht="15" hidden="false" customHeight="true" outlineLevel="0" collapsed="false">
      <c r="A5714" s="1" t="n">
        <v>2</v>
      </c>
      <c r="B5714" s="75" t="n">
        <v>46245</v>
      </c>
      <c r="C5714" s="1" t="n">
        <v>11</v>
      </c>
      <c r="D5714" s="1" t="s">
        <v>2482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2519</v>
      </c>
      <c r="N5714" s="1" t="n">
        <v>3</v>
      </c>
      <c r="O5714" s="1" t="n">
        <v>16.5</v>
      </c>
      <c r="P5714" s="1" t="s">
        <v>2455</v>
      </c>
    </row>
    <row r="5715" customFormat="false" ht="15" hidden="false" customHeight="true" outlineLevel="0" collapsed="false">
      <c r="A5715" s="1" t="n">
        <v>2</v>
      </c>
      <c r="B5715" s="75" t="n">
        <v>46245</v>
      </c>
      <c r="C5715" s="1" t="n">
        <v>11</v>
      </c>
      <c r="D5715" s="1" t="s">
        <v>2482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3936</v>
      </c>
      <c r="N5715" s="1" t="n">
        <v>6</v>
      </c>
      <c r="O5715" s="1" t="n">
        <v>45</v>
      </c>
      <c r="P5715" s="1" t="s">
        <v>2455</v>
      </c>
    </row>
    <row r="5716" customFormat="false" ht="15" hidden="false" customHeight="true" outlineLevel="0" collapsed="false">
      <c r="A5716" s="1" t="n">
        <v>2</v>
      </c>
      <c r="B5716" s="75" t="n">
        <v>46245</v>
      </c>
      <c r="C5716" s="1" t="n">
        <v>11</v>
      </c>
      <c r="D5716" s="1" t="s">
        <v>2482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3039</v>
      </c>
      <c r="N5716" s="1" t="n">
        <v>12</v>
      </c>
      <c r="O5716" s="1" t="n">
        <v>47.88</v>
      </c>
      <c r="P5716" s="1" t="s">
        <v>2455</v>
      </c>
    </row>
    <row r="5717" customFormat="false" ht="15" hidden="false" customHeight="true" outlineLevel="0" collapsed="false">
      <c r="A5717" s="1" t="n">
        <v>2</v>
      </c>
      <c r="B5717" s="75" t="n">
        <v>46245</v>
      </c>
      <c r="C5717" s="1" t="n">
        <v>11</v>
      </c>
      <c r="D5717" s="1" t="s">
        <v>2482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3040</v>
      </c>
      <c r="N5717" s="1" t="n">
        <v>12</v>
      </c>
      <c r="O5717" s="1" t="n">
        <v>30.6</v>
      </c>
      <c r="P5717" s="1" t="s">
        <v>2455</v>
      </c>
    </row>
    <row r="5718" customFormat="false" ht="15" hidden="false" customHeight="true" outlineLevel="0" collapsed="false">
      <c r="A5718" s="1" t="n">
        <v>2</v>
      </c>
      <c r="B5718" s="75" t="n">
        <v>46245</v>
      </c>
      <c r="C5718" s="1" t="n">
        <v>11</v>
      </c>
      <c r="D5718" s="1" t="s">
        <v>2482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3041</v>
      </c>
      <c r="N5718" s="1" t="n">
        <v>12</v>
      </c>
      <c r="O5718" s="1" t="n">
        <v>52.2</v>
      </c>
      <c r="P5718" s="1" t="s">
        <v>2455</v>
      </c>
    </row>
    <row r="5719" customFormat="false" ht="15" hidden="false" customHeight="true" outlineLevel="0" collapsed="false">
      <c r="A5719" s="1" t="n">
        <v>2</v>
      </c>
      <c r="B5719" s="75" t="n">
        <v>46245</v>
      </c>
      <c r="C5719" s="1" t="n">
        <v>11</v>
      </c>
      <c r="D5719" s="1" t="s">
        <v>2482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3041</v>
      </c>
      <c r="N5719" s="1" t="n">
        <v>12</v>
      </c>
      <c r="O5719" s="1" t="n">
        <v>37.8</v>
      </c>
      <c r="P5719" s="1" t="s">
        <v>2455</v>
      </c>
    </row>
    <row r="5720" customFormat="false" ht="15" hidden="false" customHeight="true" outlineLevel="0" collapsed="false">
      <c r="A5720" s="1" t="n">
        <v>2</v>
      </c>
      <c r="B5720" s="75" t="n">
        <v>46245</v>
      </c>
      <c r="C5720" s="1" t="n">
        <v>11</v>
      </c>
      <c r="D5720" s="1" t="s">
        <v>2482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3937</v>
      </c>
      <c r="N5720" s="1" t="n">
        <v>6</v>
      </c>
      <c r="O5720" s="1" t="n">
        <v>59.94</v>
      </c>
      <c r="P5720" s="1" t="s">
        <v>2455</v>
      </c>
    </row>
    <row r="5721" customFormat="false" ht="15" hidden="false" customHeight="true" outlineLevel="0" collapsed="false">
      <c r="A5721" s="1" t="n">
        <v>2</v>
      </c>
      <c r="B5721" s="75" t="n">
        <v>46245</v>
      </c>
      <c r="C5721" s="1" t="n">
        <v>11</v>
      </c>
      <c r="D5721" s="1" t="s">
        <v>2482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3042</v>
      </c>
      <c r="N5721" s="1" t="n">
        <v>12</v>
      </c>
      <c r="O5721" s="1" t="n">
        <v>30.6</v>
      </c>
      <c r="P5721" s="1" t="s">
        <v>2455</v>
      </c>
    </row>
    <row r="5722" customFormat="false" ht="15" hidden="false" customHeight="true" outlineLevel="0" collapsed="false">
      <c r="A5722" s="1" t="n">
        <v>2</v>
      </c>
      <c r="B5722" s="75" t="n">
        <v>46245</v>
      </c>
      <c r="C5722" s="1" t="n">
        <v>11</v>
      </c>
      <c r="D5722" s="1" t="s">
        <v>2482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4726</v>
      </c>
      <c r="N5722" s="1" t="n">
        <v>10</v>
      </c>
      <c r="O5722" s="1" t="n">
        <v>89</v>
      </c>
      <c r="P5722" s="1" t="s">
        <v>2455</v>
      </c>
    </row>
    <row r="5723" customFormat="false" ht="15" hidden="false" customHeight="true" outlineLevel="0" collapsed="false">
      <c r="A5723" s="1" t="n">
        <v>2</v>
      </c>
      <c r="B5723" s="75" t="n">
        <v>46245</v>
      </c>
      <c r="C5723" s="1" t="n">
        <v>11</v>
      </c>
      <c r="D5723" s="1" t="s">
        <v>2482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3665</v>
      </c>
      <c r="N5723" s="1" t="n">
        <v>18</v>
      </c>
      <c r="O5723" s="1" t="n">
        <v>73.8</v>
      </c>
      <c r="P5723" s="1" t="s">
        <v>2455</v>
      </c>
    </row>
    <row r="5724" customFormat="false" ht="15" hidden="false" customHeight="true" outlineLevel="0" collapsed="false">
      <c r="A5724" s="1" t="n">
        <v>2</v>
      </c>
      <c r="B5724" s="75" t="n">
        <v>46245</v>
      </c>
      <c r="C5724" s="1" t="n">
        <v>11</v>
      </c>
      <c r="D5724" s="1" t="s">
        <v>2482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3887</v>
      </c>
      <c r="N5724" s="1" t="n">
        <v>45</v>
      </c>
      <c r="O5724" s="1" t="n">
        <v>112.5</v>
      </c>
      <c r="P5724" s="1" t="s">
        <v>2455</v>
      </c>
    </row>
    <row r="5725" customFormat="false" ht="15" hidden="false" customHeight="true" outlineLevel="0" collapsed="false">
      <c r="A5725" s="1" t="n">
        <v>2</v>
      </c>
      <c r="B5725" s="75" t="n">
        <v>46245</v>
      </c>
      <c r="C5725" s="1" t="n">
        <v>11</v>
      </c>
      <c r="D5725" s="1" t="s">
        <v>2482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2730</v>
      </c>
      <c r="N5725" s="1" t="n">
        <v>60</v>
      </c>
      <c r="O5725" s="1" t="n">
        <v>54</v>
      </c>
      <c r="P5725" s="1" t="s">
        <v>2455</v>
      </c>
    </row>
    <row r="5726" customFormat="false" ht="15" hidden="false" customHeight="true" outlineLevel="0" collapsed="false">
      <c r="A5726" s="1" t="n">
        <v>2</v>
      </c>
      <c r="B5726" s="75" t="n">
        <v>46245</v>
      </c>
      <c r="C5726" s="1" t="n">
        <v>11</v>
      </c>
      <c r="D5726" s="1" t="s">
        <v>2482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3666</v>
      </c>
      <c r="N5726" s="1" t="n">
        <v>120</v>
      </c>
      <c r="O5726" s="1" t="n">
        <v>144</v>
      </c>
      <c r="P5726" s="1" t="s">
        <v>2455</v>
      </c>
    </row>
    <row r="5727" customFormat="false" ht="15" hidden="false" customHeight="true" outlineLevel="0" collapsed="false">
      <c r="A5727" s="1" t="n">
        <v>2</v>
      </c>
      <c r="B5727" s="75" t="n">
        <v>46245</v>
      </c>
      <c r="C5727" s="1" t="n">
        <v>11</v>
      </c>
      <c r="D5727" s="1" t="s">
        <v>2482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3667</v>
      </c>
      <c r="N5727" s="1" t="n">
        <v>36</v>
      </c>
      <c r="O5727" s="1" t="n">
        <v>147.6</v>
      </c>
      <c r="P5727" s="1" t="s">
        <v>2455</v>
      </c>
    </row>
    <row r="5728" customFormat="false" ht="15" hidden="false" customHeight="true" outlineLevel="0" collapsed="false">
      <c r="A5728" s="1" t="n">
        <v>2</v>
      </c>
      <c r="B5728" s="75" t="n">
        <v>46245</v>
      </c>
      <c r="C5728" s="1" t="n">
        <v>11</v>
      </c>
      <c r="D5728" s="1" t="s">
        <v>2482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2734</v>
      </c>
      <c r="N5728" s="1" t="n">
        <v>63</v>
      </c>
      <c r="O5728" s="1" t="n">
        <v>189</v>
      </c>
      <c r="P5728" s="1" t="s">
        <v>2455</v>
      </c>
    </row>
    <row r="5729" customFormat="false" ht="15" hidden="false" customHeight="true" outlineLevel="0" collapsed="false">
      <c r="A5729" s="1" t="n">
        <v>2</v>
      </c>
      <c r="B5729" s="75" t="n">
        <v>46245</v>
      </c>
      <c r="C5729" s="1" t="n">
        <v>11</v>
      </c>
      <c r="D5729" s="1" t="s">
        <v>2482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2735</v>
      </c>
      <c r="N5729" s="1" t="n">
        <v>12</v>
      </c>
      <c r="O5729" s="1" t="n">
        <v>81.6</v>
      </c>
      <c r="P5729" s="1" t="s">
        <v>2455</v>
      </c>
    </row>
    <row r="5730" customFormat="false" ht="15" hidden="false" customHeight="true" outlineLevel="0" collapsed="false">
      <c r="A5730" s="1" t="n">
        <v>2</v>
      </c>
      <c r="B5730" s="75" t="n">
        <v>46245</v>
      </c>
      <c r="C5730" s="1" t="n">
        <v>11</v>
      </c>
      <c r="D5730" s="1" t="s">
        <v>2482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3668</v>
      </c>
      <c r="N5730" s="1" t="n">
        <v>18</v>
      </c>
      <c r="O5730" s="1" t="n">
        <v>46.8</v>
      </c>
      <c r="P5730" s="1" t="s">
        <v>2455</v>
      </c>
    </row>
    <row r="5731" customFormat="false" ht="15" hidden="false" customHeight="true" outlineLevel="0" collapsed="false">
      <c r="A5731" s="1" t="n">
        <v>2</v>
      </c>
      <c r="B5731" s="75" t="n">
        <v>46245</v>
      </c>
      <c r="C5731" s="1" t="n">
        <v>11</v>
      </c>
      <c r="D5731" s="1" t="s">
        <v>2482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4573</v>
      </c>
      <c r="N5731" s="1" t="n">
        <v>36</v>
      </c>
      <c r="O5731" s="1" t="n">
        <v>39.6</v>
      </c>
      <c r="P5731" s="1" t="s">
        <v>2455</v>
      </c>
    </row>
    <row r="5732" customFormat="false" ht="15" hidden="false" customHeight="true" outlineLevel="0" collapsed="false">
      <c r="A5732" s="1" t="n">
        <v>2</v>
      </c>
      <c r="B5732" s="75" t="n">
        <v>46245</v>
      </c>
      <c r="C5732" s="1" t="n">
        <v>11</v>
      </c>
      <c r="D5732" s="1" t="s">
        <v>2482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3889</v>
      </c>
      <c r="N5732" s="1" t="n">
        <v>18</v>
      </c>
      <c r="O5732" s="1" t="n">
        <v>86.4</v>
      </c>
      <c r="P5732" s="1" t="s">
        <v>2455</v>
      </c>
    </row>
    <row r="5733" customFormat="false" ht="15" hidden="false" customHeight="true" outlineLevel="0" collapsed="false">
      <c r="A5733" s="1" t="n">
        <v>2</v>
      </c>
      <c r="B5733" s="75" t="n">
        <v>46245</v>
      </c>
      <c r="C5733" s="1" t="n">
        <v>11</v>
      </c>
      <c r="D5733" s="1" t="s">
        <v>2482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2736</v>
      </c>
      <c r="N5733" s="1" t="n">
        <v>36</v>
      </c>
      <c r="O5733" s="1" t="n">
        <v>54</v>
      </c>
      <c r="P5733" s="1" t="s">
        <v>2455</v>
      </c>
    </row>
    <row r="5734" customFormat="false" ht="15" hidden="false" customHeight="true" outlineLevel="0" collapsed="false">
      <c r="A5734" s="1" t="n">
        <v>2</v>
      </c>
      <c r="B5734" s="75" t="n">
        <v>46245</v>
      </c>
      <c r="C5734" s="1" t="n">
        <v>11</v>
      </c>
      <c r="D5734" s="1" t="s">
        <v>2482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3671</v>
      </c>
      <c r="N5734" s="1" t="n">
        <v>18</v>
      </c>
      <c r="O5734" s="1" t="n">
        <v>81</v>
      </c>
      <c r="P5734" s="1" t="s">
        <v>2455</v>
      </c>
    </row>
    <row r="5735" customFormat="false" ht="15" hidden="false" customHeight="true" outlineLevel="0" collapsed="false">
      <c r="A5735" s="1" t="n">
        <v>2</v>
      </c>
      <c r="B5735" s="75" t="n">
        <v>46245</v>
      </c>
      <c r="C5735" s="1" t="n">
        <v>11</v>
      </c>
      <c r="D5735" s="1" t="s">
        <v>2482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2737</v>
      </c>
      <c r="N5735" s="1" t="n">
        <v>20</v>
      </c>
      <c r="O5735" s="1" t="n">
        <v>166</v>
      </c>
      <c r="P5735" s="1" t="s">
        <v>2455</v>
      </c>
    </row>
    <row r="5736" customFormat="false" ht="15" hidden="false" customHeight="true" outlineLevel="0" collapsed="false">
      <c r="A5736" s="1" t="n">
        <v>2</v>
      </c>
      <c r="B5736" s="75" t="n">
        <v>46245</v>
      </c>
      <c r="C5736" s="1" t="n">
        <v>11</v>
      </c>
      <c r="D5736" s="1" t="s">
        <v>2482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2738</v>
      </c>
      <c r="N5736" s="1" t="n">
        <v>63</v>
      </c>
      <c r="O5736" s="1" t="n">
        <v>189</v>
      </c>
      <c r="P5736" s="1" t="s">
        <v>2455</v>
      </c>
    </row>
    <row r="5737" customFormat="false" ht="15" hidden="false" customHeight="true" outlineLevel="0" collapsed="false">
      <c r="A5737" s="1" t="n">
        <v>2</v>
      </c>
      <c r="B5737" s="75" t="n">
        <v>46245</v>
      </c>
      <c r="C5737" s="1" t="n">
        <v>11</v>
      </c>
      <c r="D5737" s="1" t="s">
        <v>2482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2739</v>
      </c>
      <c r="N5737" s="1" t="n">
        <v>45</v>
      </c>
      <c r="O5737" s="1" t="n">
        <v>184.5</v>
      </c>
      <c r="P5737" s="1" t="s">
        <v>2455</v>
      </c>
    </row>
    <row r="5738" customFormat="false" ht="15" hidden="false" customHeight="true" outlineLevel="0" collapsed="false">
      <c r="A5738" s="1" t="n">
        <v>2</v>
      </c>
      <c r="B5738" s="75" t="n">
        <v>46245</v>
      </c>
      <c r="C5738" s="1" t="n">
        <v>11</v>
      </c>
      <c r="D5738" s="1" t="s">
        <v>2482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4727</v>
      </c>
      <c r="N5738" s="1" t="n">
        <v>60</v>
      </c>
      <c r="O5738" s="1" t="n">
        <v>66</v>
      </c>
      <c r="P5738" s="1" t="s">
        <v>2455</v>
      </c>
    </row>
    <row r="5739" customFormat="false" ht="15" hidden="false" customHeight="true" outlineLevel="0" collapsed="false">
      <c r="A5739" s="1" t="n">
        <v>2</v>
      </c>
      <c r="B5739" s="75" t="n">
        <v>46245</v>
      </c>
      <c r="C5739" s="1" t="n">
        <v>11</v>
      </c>
      <c r="D5739" s="1" t="s">
        <v>2482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3890</v>
      </c>
      <c r="N5739" s="1" t="n">
        <v>36</v>
      </c>
      <c r="O5739" s="1" t="n">
        <v>39.6</v>
      </c>
      <c r="P5739" s="1" t="s">
        <v>2455</v>
      </c>
    </row>
    <row r="5740" customFormat="false" ht="15" hidden="false" customHeight="true" outlineLevel="0" collapsed="false">
      <c r="A5740" s="1" t="n">
        <v>2</v>
      </c>
      <c r="B5740" s="75" t="n">
        <v>46245</v>
      </c>
      <c r="C5740" s="1" t="n">
        <v>11</v>
      </c>
      <c r="D5740" s="1" t="s">
        <v>2482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3672</v>
      </c>
      <c r="N5740" s="1" t="n">
        <v>60</v>
      </c>
      <c r="O5740" s="1" t="n">
        <v>66</v>
      </c>
      <c r="P5740" s="1" t="s">
        <v>2455</v>
      </c>
    </row>
    <row r="5741" customFormat="false" ht="15" hidden="false" customHeight="true" outlineLevel="0" collapsed="false">
      <c r="A5741" s="1" t="n">
        <v>2</v>
      </c>
      <c r="B5741" s="75" t="n">
        <v>46245</v>
      </c>
      <c r="C5741" s="1" t="n">
        <v>11</v>
      </c>
      <c r="D5741" s="1" t="s">
        <v>2482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2740</v>
      </c>
      <c r="N5741" s="1" t="n">
        <v>135</v>
      </c>
      <c r="O5741" s="1" t="n">
        <v>324</v>
      </c>
      <c r="P5741" s="1" t="s">
        <v>2455</v>
      </c>
    </row>
    <row r="5742" customFormat="false" ht="15" hidden="false" customHeight="true" outlineLevel="0" collapsed="false">
      <c r="A5742" s="1" t="n">
        <v>2</v>
      </c>
      <c r="B5742" s="75" t="n">
        <v>46245</v>
      </c>
      <c r="C5742" s="1" t="n">
        <v>11</v>
      </c>
      <c r="D5742" s="1" t="s">
        <v>2482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4728</v>
      </c>
      <c r="N5742" s="1" t="n">
        <v>60</v>
      </c>
      <c r="O5742" s="1" t="n">
        <v>66</v>
      </c>
      <c r="P5742" s="1" t="s">
        <v>2455</v>
      </c>
    </row>
    <row r="5743" customFormat="false" ht="15" hidden="false" customHeight="true" outlineLevel="0" collapsed="false">
      <c r="A5743" s="1" t="n">
        <v>2</v>
      </c>
      <c r="B5743" s="75" t="n">
        <v>46245</v>
      </c>
      <c r="C5743" s="1" t="n">
        <v>11</v>
      </c>
      <c r="D5743" s="1" t="s">
        <v>2482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3673</v>
      </c>
      <c r="N5743" s="1" t="n">
        <v>36</v>
      </c>
      <c r="O5743" s="1" t="n">
        <v>93.6</v>
      </c>
      <c r="P5743" s="1" t="s">
        <v>2455</v>
      </c>
    </row>
    <row r="5744" customFormat="false" ht="15" hidden="false" customHeight="true" outlineLevel="0" collapsed="false">
      <c r="A5744" s="1" t="n">
        <v>2</v>
      </c>
      <c r="B5744" s="75" t="n">
        <v>46245</v>
      </c>
      <c r="C5744" s="1" t="n">
        <v>11</v>
      </c>
      <c r="D5744" s="1" t="s">
        <v>2482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2742</v>
      </c>
      <c r="N5744" s="1" t="n">
        <v>15</v>
      </c>
      <c r="O5744" s="1" t="n">
        <v>120</v>
      </c>
      <c r="P5744" s="1" t="s">
        <v>2455</v>
      </c>
    </row>
    <row r="5745" customFormat="false" ht="15" hidden="false" customHeight="true" outlineLevel="0" collapsed="false">
      <c r="A5745" s="1" t="n">
        <v>2</v>
      </c>
      <c r="B5745" s="75" t="n">
        <v>46245</v>
      </c>
      <c r="C5745" s="1" t="n">
        <v>11</v>
      </c>
      <c r="D5745" s="1" t="s">
        <v>2482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4575</v>
      </c>
      <c r="N5745" s="1" t="n">
        <v>24</v>
      </c>
      <c r="O5745" s="1" t="n">
        <v>26.4</v>
      </c>
      <c r="P5745" s="1" t="s">
        <v>2455</v>
      </c>
    </row>
    <row r="5746" customFormat="false" ht="15" hidden="false" customHeight="true" outlineLevel="0" collapsed="false">
      <c r="A5746" s="1" t="n">
        <v>2</v>
      </c>
      <c r="B5746" s="75" t="n">
        <v>46245</v>
      </c>
      <c r="C5746" s="1" t="n">
        <v>11</v>
      </c>
      <c r="D5746" s="1" t="s">
        <v>2482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2743</v>
      </c>
      <c r="N5746" s="1" t="n">
        <v>6</v>
      </c>
      <c r="O5746" s="1" t="n">
        <v>40.8</v>
      </c>
      <c r="P5746" s="1" t="s">
        <v>2455</v>
      </c>
    </row>
    <row r="5747" customFormat="false" ht="15" hidden="false" customHeight="true" outlineLevel="0" collapsed="false">
      <c r="A5747" s="1" t="n">
        <v>2</v>
      </c>
      <c r="B5747" s="75" t="n">
        <v>46245</v>
      </c>
      <c r="C5747" s="1" t="n">
        <v>11</v>
      </c>
      <c r="D5747" s="1" t="s">
        <v>2482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2744</v>
      </c>
      <c r="N5747" s="1" t="n">
        <v>24</v>
      </c>
      <c r="O5747" s="1" t="n">
        <v>62.4</v>
      </c>
      <c r="P5747" s="1" t="s">
        <v>2455</v>
      </c>
    </row>
    <row r="5748" customFormat="false" ht="15" hidden="false" customHeight="true" outlineLevel="0" collapsed="false">
      <c r="A5748" s="1" t="n">
        <v>2</v>
      </c>
      <c r="B5748" s="75" t="n">
        <v>46245</v>
      </c>
      <c r="C5748" s="1" t="n">
        <v>11</v>
      </c>
      <c r="D5748" s="1" t="s">
        <v>2482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2745</v>
      </c>
      <c r="N5748" s="1" t="n">
        <v>60</v>
      </c>
      <c r="O5748" s="1" t="n">
        <v>156</v>
      </c>
      <c r="P5748" s="1" t="s">
        <v>2455</v>
      </c>
    </row>
    <row r="5749" customFormat="false" ht="15" hidden="false" customHeight="true" outlineLevel="0" collapsed="false">
      <c r="A5749" s="1" t="n">
        <v>2</v>
      </c>
      <c r="B5749" s="75" t="n">
        <v>46245</v>
      </c>
      <c r="C5749" s="1" t="n">
        <v>11</v>
      </c>
      <c r="D5749" s="1" t="s">
        <v>2482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4577</v>
      </c>
      <c r="N5749" s="1" t="n">
        <v>12</v>
      </c>
      <c r="O5749" s="1" t="n">
        <v>13.2</v>
      </c>
      <c r="P5749" s="1" t="s">
        <v>2455</v>
      </c>
    </row>
    <row r="5750" customFormat="false" ht="15" hidden="false" customHeight="true" outlineLevel="0" collapsed="false">
      <c r="A5750" s="1" t="n">
        <v>2</v>
      </c>
      <c r="B5750" s="75" t="n">
        <v>46245</v>
      </c>
      <c r="C5750" s="1" t="n">
        <v>11</v>
      </c>
      <c r="D5750" s="1" t="s">
        <v>2482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4578</v>
      </c>
      <c r="N5750" s="1" t="n">
        <v>36</v>
      </c>
      <c r="O5750" s="1" t="n">
        <v>39.6</v>
      </c>
      <c r="P5750" s="1" t="s">
        <v>2455</v>
      </c>
    </row>
    <row r="5751" customFormat="false" ht="15" hidden="false" customHeight="true" outlineLevel="0" collapsed="false">
      <c r="A5751" s="1" t="n">
        <v>2</v>
      </c>
      <c r="B5751" s="75" t="n">
        <v>46246</v>
      </c>
      <c r="C5751" s="1" t="n">
        <v>11</v>
      </c>
      <c r="D5751" s="1" t="s">
        <v>2482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2520</v>
      </c>
      <c r="N5751" s="1" t="n">
        <v>10</v>
      </c>
      <c r="O5751" s="1" t="n">
        <v>120</v>
      </c>
      <c r="P5751" s="1" t="s">
        <v>2455</v>
      </c>
    </row>
    <row r="5752" customFormat="false" ht="15" hidden="false" customHeight="true" outlineLevel="0" collapsed="false">
      <c r="A5752" s="1" t="n">
        <v>2</v>
      </c>
      <c r="B5752" s="75" t="n">
        <v>46246</v>
      </c>
      <c r="C5752" s="1" t="n">
        <v>11</v>
      </c>
      <c r="D5752" s="1" t="s">
        <v>2482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2521</v>
      </c>
      <c r="N5752" s="1" t="n">
        <v>5</v>
      </c>
      <c r="O5752" s="1" t="n">
        <v>20</v>
      </c>
      <c r="P5752" s="1" t="s">
        <v>2455</v>
      </c>
    </row>
    <row r="5753" customFormat="false" ht="15" hidden="false" customHeight="true" outlineLevel="0" collapsed="false">
      <c r="A5753" s="1" t="n">
        <v>2</v>
      </c>
      <c r="B5753" s="75" t="n">
        <v>46246</v>
      </c>
      <c r="C5753" s="1" t="n">
        <v>11</v>
      </c>
      <c r="D5753" s="1" t="s">
        <v>2482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2782</v>
      </c>
      <c r="N5753" s="1" t="n">
        <v>60</v>
      </c>
      <c r="O5753" s="1" t="n">
        <v>102</v>
      </c>
      <c r="P5753" s="1" t="s">
        <v>2455</v>
      </c>
    </row>
    <row r="5754" customFormat="false" ht="15" hidden="false" customHeight="true" outlineLevel="0" collapsed="false">
      <c r="A5754" s="1" t="n">
        <v>2</v>
      </c>
      <c r="B5754" s="75" t="n">
        <v>46246</v>
      </c>
      <c r="C5754" s="1" t="n">
        <v>11</v>
      </c>
      <c r="D5754" s="1" t="s">
        <v>2482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3912</v>
      </c>
      <c r="N5754" s="1" t="n">
        <v>48</v>
      </c>
      <c r="O5754" s="1" t="n">
        <v>244</v>
      </c>
      <c r="P5754" s="1" t="s">
        <v>2455</v>
      </c>
    </row>
    <row r="5755" customFormat="false" ht="15" hidden="false" customHeight="true" outlineLevel="0" collapsed="false">
      <c r="A5755" s="1" t="n">
        <v>2</v>
      </c>
      <c r="B5755" s="75" t="n">
        <v>46246</v>
      </c>
      <c r="C5755" s="1" t="n">
        <v>11</v>
      </c>
      <c r="D5755" s="1" t="s">
        <v>2482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2512</v>
      </c>
      <c r="N5755" s="1" t="n">
        <v>20</v>
      </c>
      <c r="O5755" s="1" t="n">
        <v>240</v>
      </c>
      <c r="P5755" s="1" t="s">
        <v>2455</v>
      </c>
    </row>
    <row r="5756" customFormat="false" ht="15" hidden="false" customHeight="true" outlineLevel="0" collapsed="false">
      <c r="A5756" s="1" t="n">
        <v>2</v>
      </c>
      <c r="B5756" s="75" t="n">
        <v>46246</v>
      </c>
      <c r="C5756" s="1" t="n">
        <v>11</v>
      </c>
      <c r="D5756" s="1" t="s">
        <v>2482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3320</v>
      </c>
      <c r="N5756" s="1" t="n">
        <v>12</v>
      </c>
      <c r="O5756" s="1" t="n">
        <v>51.36</v>
      </c>
      <c r="P5756" s="1" t="s">
        <v>2455</v>
      </c>
    </row>
    <row r="5757" customFormat="false" ht="15" hidden="false" customHeight="true" outlineLevel="0" collapsed="false">
      <c r="A5757" s="1" t="n">
        <v>2</v>
      </c>
      <c r="B5757" s="75" t="n">
        <v>46246</v>
      </c>
      <c r="C5757" s="1" t="n">
        <v>11</v>
      </c>
      <c r="D5757" s="1" t="s">
        <v>2482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3324</v>
      </c>
      <c r="N5757" s="1" t="n">
        <v>12</v>
      </c>
      <c r="O5757" s="1" t="n">
        <v>51.36</v>
      </c>
      <c r="P5757" s="1" t="s">
        <v>2455</v>
      </c>
    </row>
    <row r="5758" customFormat="false" ht="15" hidden="false" customHeight="true" outlineLevel="0" collapsed="false">
      <c r="A5758" s="1" t="n">
        <v>2</v>
      </c>
      <c r="B5758" s="75" t="n">
        <v>46246</v>
      </c>
      <c r="C5758" s="1" t="n">
        <v>11</v>
      </c>
      <c r="D5758" s="1" t="s">
        <v>2482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3326</v>
      </c>
      <c r="N5758" s="1" t="n">
        <v>12</v>
      </c>
      <c r="O5758" s="1" t="n">
        <v>51.36</v>
      </c>
      <c r="P5758" s="1" t="s">
        <v>2455</v>
      </c>
    </row>
    <row r="5759" customFormat="false" ht="15" hidden="false" customHeight="true" outlineLevel="0" collapsed="false">
      <c r="A5759" s="1" t="n">
        <v>2</v>
      </c>
      <c r="B5759" s="75" t="n">
        <v>46246</v>
      </c>
      <c r="C5759" s="1" t="n">
        <v>11</v>
      </c>
      <c r="D5759" s="1" t="s">
        <v>2482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3320</v>
      </c>
      <c r="N5759" s="1" t="n">
        <v>12</v>
      </c>
      <c r="O5759" s="1" t="n">
        <v>51.36</v>
      </c>
      <c r="P5759" s="1" t="s">
        <v>2455</v>
      </c>
    </row>
    <row r="5760" customFormat="false" ht="15" hidden="false" customHeight="true" outlineLevel="0" collapsed="false">
      <c r="A5760" s="1" t="n">
        <v>2</v>
      </c>
      <c r="B5760" s="75" t="n">
        <v>46246</v>
      </c>
      <c r="C5760" s="1" t="n">
        <v>11</v>
      </c>
      <c r="D5760" s="1" t="s">
        <v>2482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4729</v>
      </c>
      <c r="N5760" s="1" t="n">
        <v>40</v>
      </c>
      <c r="O5760" s="1" t="n">
        <v>143.6</v>
      </c>
      <c r="P5760" s="1" t="s">
        <v>2455</v>
      </c>
    </row>
    <row r="5761" customFormat="false" ht="15" hidden="false" customHeight="true" outlineLevel="0" collapsed="false">
      <c r="A5761" s="1" t="n">
        <v>2</v>
      </c>
      <c r="B5761" s="75" t="n">
        <v>46246</v>
      </c>
      <c r="C5761" s="1" t="n">
        <v>11</v>
      </c>
      <c r="D5761" s="1" t="s">
        <v>2482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4730</v>
      </c>
      <c r="N5761" s="1" t="n">
        <v>12</v>
      </c>
      <c r="O5761" s="1" t="n">
        <v>22.68</v>
      </c>
      <c r="P5761" s="1" t="s">
        <v>2455</v>
      </c>
    </row>
    <row r="5762" customFormat="false" ht="15" hidden="false" customHeight="true" outlineLevel="0" collapsed="false">
      <c r="A5762" s="1" t="n">
        <v>2</v>
      </c>
      <c r="B5762" s="75" t="n">
        <v>46246</v>
      </c>
      <c r="C5762" s="1" t="n">
        <v>11</v>
      </c>
      <c r="D5762" s="1" t="s">
        <v>2482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4731</v>
      </c>
      <c r="N5762" s="1" t="n">
        <v>12</v>
      </c>
      <c r="O5762" s="1" t="n">
        <v>22.68</v>
      </c>
      <c r="P5762" s="1" t="s">
        <v>2455</v>
      </c>
    </row>
    <row r="5763" customFormat="false" ht="15" hidden="false" customHeight="true" outlineLevel="0" collapsed="false">
      <c r="A5763" s="1" t="n">
        <v>2</v>
      </c>
      <c r="B5763" s="75" t="n">
        <v>46246</v>
      </c>
      <c r="C5763" s="1" t="n">
        <v>11</v>
      </c>
      <c r="D5763" s="1" t="s">
        <v>2482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4732</v>
      </c>
      <c r="N5763" s="1" t="n">
        <v>32</v>
      </c>
      <c r="O5763" s="1" t="n">
        <v>81.92</v>
      </c>
      <c r="P5763" s="1" t="s">
        <v>2455</v>
      </c>
    </row>
    <row r="5764" customFormat="false" ht="15" hidden="false" customHeight="true" outlineLevel="0" collapsed="false">
      <c r="A5764" s="1" t="n">
        <v>2</v>
      </c>
      <c r="B5764" s="75" t="n">
        <v>46246</v>
      </c>
      <c r="C5764" s="1" t="n">
        <v>11</v>
      </c>
      <c r="D5764" s="1" t="s">
        <v>2482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4733</v>
      </c>
      <c r="N5764" s="1" t="n">
        <v>20</v>
      </c>
      <c r="O5764" s="1" t="n">
        <v>156.8</v>
      </c>
      <c r="P5764" s="1" t="s">
        <v>2455</v>
      </c>
    </row>
    <row r="5765" customFormat="false" ht="15" hidden="false" customHeight="true" outlineLevel="0" collapsed="false">
      <c r="A5765" s="1" t="n">
        <v>2</v>
      </c>
      <c r="B5765" s="75" t="n">
        <v>46246</v>
      </c>
      <c r="C5765" s="1" t="n">
        <v>11</v>
      </c>
      <c r="D5765" s="1" t="s">
        <v>2482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4734</v>
      </c>
      <c r="N5765" s="1" t="n">
        <v>12</v>
      </c>
      <c r="O5765" s="1" t="n">
        <v>51.24</v>
      </c>
      <c r="P5765" s="1" t="s">
        <v>2455</v>
      </c>
    </row>
    <row r="5766" customFormat="false" ht="15" hidden="false" customHeight="true" outlineLevel="0" collapsed="false">
      <c r="A5766" s="1" t="n">
        <v>2</v>
      </c>
      <c r="B5766" s="75" t="n">
        <v>46246</v>
      </c>
      <c r="C5766" s="1" t="n">
        <v>11</v>
      </c>
      <c r="D5766" s="1" t="s">
        <v>2482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4735</v>
      </c>
      <c r="N5766" s="1" t="n">
        <v>12</v>
      </c>
      <c r="O5766" s="1" t="n">
        <v>86.4</v>
      </c>
      <c r="P5766" s="1" t="s">
        <v>2455</v>
      </c>
    </row>
    <row r="5767" customFormat="false" ht="15" hidden="false" customHeight="true" outlineLevel="0" collapsed="false">
      <c r="A5767" s="1" t="n">
        <v>2</v>
      </c>
      <c r="B5767" s="75" t="n">
        <v>46246</v>
      </c>
      <c r="C5767" s="1" t="n">
        <v>11</v>
      </c>
      <c r="D5767" s="1" t="s">
        <v>2482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4736</v>
      </c>
      <c r="N5767" s="1" t="n">
        <v>12</v>
      </c>
      <c r="O5767" s="1" t="n">
        <v>239.76</v>
      </c>
      <c r="P5767" s="1" t="s">
        <v>2455</v>
      </c>
    </row>
    <row r="5768" customFormat="false" ht="15" hidden="false" customHeight="true" outlineLevel="0" collapsed="false">
      <c r="A5768" s="1" t="n">
        <v>2</v>
      </c>
      <c r="B5768" s="75" t="n">
        <v>46246</v>
      </c>
      <c r="C5768" s="1" t="n">
        <v>11</v>
      </c>
      <c r="D5768" s="1" t="s">
        <v>2482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4737</v>
      </c>
      <c r="N5768" s="1" t="n">
        <v>12</v>
      </c>
      <c r="O5768" s="1" t="n">
        <v>71.88</v>
      </c>
      <c r="P5768" s="1" t="s">
        <v>2455</v>
      </c>
    </row>
    <row r="5769" customFormat="false" ht="15" hidden="false" customHeight="true" outlineLevel="0" collapsed="false">
      <c r="A5769" s="1" t="n">
        <v>2</v>
      </c>
      <c r="B5769" s="75" t="n">
        <v>46246</v>
      </c>
      <c r="C5769" s="1" t="n">
        <v>11</v>
      </c>
      <c r="D5769" s="1" t="s">
        <v>2482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3879</v>
      </c>
      <c r="N5769" s="1" t="n">
        <v>20</v>
      </c>
      <c r="O5769" s="1" t="n">
        <v>82.4</v>
      </c>
      <c r="P5769" s="1" t="s">
        <v>2455</v>
      </c>
    </row>
    <row r="5770" customFormat="false" ht="15" hidden="false" customHeight="true" outlineLevel="0" collapsed="false">
      <c r="A5770" s="1" t="n">
        <v>2</v>
      </c>
      <c r="B5770" s="75" t="n">
        <v>46246</v>
      </c>
      <c r="C5770" s="1" t="n">
        <v>11</v>
      </c>
      <c r="D5770" s="1" t="s">
        <v>2482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4738</v>
      </c>
      <c r="N5770" s="1" t="n">
        <v>24</v>
      </c>
      <c r="O5770" s="1" t="n">
        <v>195.36</v>
      </c>
      <c r="P5770" s="1" t="s">
        <v>2455</v>
      </c>
    </row>
    <row r="5771" customFormat="false" ht="15" hidden="false" customHeight="true" outlineLevel="0" collapsed="false">
      <c r="A5771" s="1" t="n">
        <v>2</v>
      </c>
      <c r="B5771" s="75" t="n">
        <v>46246</v>
      </c>
      <c r="C5771" s="1" t="n">
        <v>11</v>
      </c>
      <c r="D5771" s="1" t="s">
        <v>2482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4739</v>
      </c>
      <c r="N5771" s="1" t="n">
        <v>24</v>
      </c>
      <c r="O5771" s="1" t="n">
        <v>114.48</v>
      </c>
      <c r="P5771" s="1" t="s">
        <v>2455</v>
      </c>
    </row>
    <row r="5772" customFormat="false" ht="15" hidden="false" customHeight="true" outlineLevel="0" collapsed="false">
      <c r="A5772" s="1" t="n">
        <v>2</v>
      </c>
      <c r="B5772" s="75" t="n">
        <v>46246</v>
      </c>
      <c r="C5772" s="1" t="n">
        <v>11</v>
      </c>
      <c r="D5772" s="1" t="s">
        <v>2482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4740</v>
      </c>
      <c r="N5772" s="1" t="n">
        <v>12</v>
      </c>
      <c r="O5772" s="1" t="n">
        <v>53.4</v>
      </c>
      <c r="P5772" s="1" t="s">
        <v>2455</v>
      </c>
    </row>
    <row r="5773" customFormat="false" ht="15" hidden="false" customHeight="true" outlineLevel="0" collapsed="false">
      <c r="A5773" s="1" t="n">
        <v>2</v>
      </c>
      <c r="B5773" s="75" t="n">
        <v>46246</v>
      </c>
      <c r="C5773" s="1" t="n">
        <v>11</v>
      </c>
      <c r="D5773" s="1" t="s">
        <v>2482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4741</v>
      </c>
      <c r="N5773" s="1" t="n">
        <v>40</v>
      </c>
      <c r="O5773" s="1" t="n">
        <v>78.8</v>
      </c>
      <c r="P5773" s="1" t="s">
        <v>2455</v>
      </c>
    </row>
    <row r="5774" customFormat="false" ht="15" hidden="false" customHeight="true" outlineLevel="0" collapsed="false">
      <c r="A5774" s="1" t="n">
        <v>2</v>
      </c>
      <c r="B5774" s="75" t="n">
        <v>46246</v>
      </c>
      <c r="C5774" s="1" t="n">
        <v>11</v>
      </c>
      <c r="D5774" s="1" t="s">
        <v>2482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3451</v>
      </c>
      <c r="N5774" s="1" t="n">
        <v>150</v>
      </c>
      <c r="O5774" s="1" t="n">
        <v>509.85</v>
      </c>
      <c r="P5774" s="1" t="s">
        <v>2455</v>
      </c>
    </row>
    <row r="5775" customFormat="false" ht="15" hidden="false" customHeight="true" outlineLevel="0" collapsed="false">
      <c r="A5775" s="1" t="n">
        <v>2</v>
      </c>
      <c r="B5775" s="75" t="n">
        <v>46246</v>
      </c>
      <c r="C5775" s="1" t="n">
        <v>11</v>
      </c>
      <c r="D5775" s="1" t="s">
        <v>2482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3524</v>
      </c>
      <c r="N5775" s="1" t="n">
        <v>270</v>
      </c>
      <c r="O5775" s="1" t="n">
        <v>685.8</v>
      </c>
      <c r="P5775" s="1" t="s">
        <v>2455</v>
      </c>
    </row>
    <row r="5776" customFormat="false" ht="15" hidden="false" customHeight="true" outlineLevel="0" collapsed="false">
      <c r="A5776" s="1" t="n">
        <v>2</v>
      </c>
      <c r="B5776" s="75" t="n">
        <v>46246</v>
      </c>
      <c r="C5776" s="1" t="n">
        <v>11</v>
      </c>
      <c r="D5776" s="1" t="s">
        <v>2482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4262</v>
      </c>
      <c r="N5776" s="1" t="n">
        <v>15</v>
      </c>
      <c r="O5776" s="1" t="n">
        <v>33</v>
      </c>
      <c r="P5776" s="1" t="s">
        <v>2455</v>
      </c>
    </row>
    <row r="5777" customFormat="false" ht="15" hidden="false" customHeight="true" outlineLevel="0" collapsed="false">
      <c r="A5777" s="1" t="n">
        <v>2</v>
      </c>
      <c r="B5777" s="75" t="n">
        <v>46246</v>
      </c>
      <c r="C5777" s="1" t="n">
        <v>11</v>
      </c>
      <c r="D5777" s="1" t="s">
        <v>2482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3525</v>
      </c>
      <c r="N5777" s="1" t="n">
        <v>12</v>
      </c>
      <c r="O5777" s="1" t="n">
        <v>64.08</v>
      </c>
      <c r="P5777" s="1" t="s">
        <v>2455</v>
      </c>
    </row>
    <row r="5778" customFormat="false" ht="15" hidden="false" customHeight="true" outlineLevel="0" collapsed="false">
      <c r="A5778" s="1" t="n">
        <v>2</v>
      </c>
      <c r="B5778" s="75" t="n">
        <v>46246</v>
      </c>
      <c r="C5778" s="1" t="n">
        <v>11</v>
      </c>
      <c r="D5778" s="1" t="s">
        <v>2482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3526</v>
      </c>
      <c r="N5778" s="1" t="n">
        <v>12</v>
      </c>
      <c r="O5778" s="1" t="n">
        <v>167.04</v>
      </c>
      <c r="P5778" s="1" t="s">
        <v>2455</v>
      </c>
    </row>
    <row r="5779" customFormat="false" ht="15" hidden="false" customHeight="true" outlineLevel="0" collapsed="false">
      <c r="A5779" s="1" t="n">
        <v>2</v>
      </c>
      <c r="B5779" s="75" t="n">
        <v>46246</v>
      </c>
      <c r="C5779" s="1" t="n">
        <v>11</v>
      </c>
      <c r="D5779" s="1" t="s">
        <v>2482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3527</v>
      </c>
      <c r="N5779" s="1" t="n">
        <v>5</v>
      </c>
      <c r="O5779" s="1" t="n">
        <v>58.7</v>
      </c>
      <c r="P5779" s="1" t="s">
        <v>2455</v>
      </c>
    </row>
    <row r="5780" customFormat="false" ht="15" hidden="false" customHeight="true" outlineLevel="0" collapsed="false">
      <c r="A5780" s="1" t="n">
        <v>2</v>
      </c>
      <c r="B5780" s="75" t="n">
        <v>46246</v>
      </c>
      <c r="C5780" s="1" t="n">
        <v>11</v>
      </c>
      <c r="D5780" s="1" t="s">
        <v>2482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4264</v>
      </c>
      <c r="N5780" s="1" t="n">
        <v>16</v>
      </c>
      <c r="O5780" s="1" t="n">
        <v>41.44</v>
      </c>
      <c r="P5780" s="1" t="s">
        <v>2455</v>
      </c>
    </row>
    <row r="5781" customFormat="false" ht="15" hidden="false" customHeight="true" outlineLevel="0" collapsed="false">
      <c r="A5781" s="1" t="n">
        <v>2</v>
      </c>
      <c r="B5781" s="75" t="n">
        <v>46246</v>
      </c>
      <c r="C5781" s="1" t="n">
        <v>11</v>
      </c>
      <c r="D5781" s="1" t="s">
        <v>2482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4265</v>
      </c>
      <c r="N5781" s="1" t="n">
        <v>16</v>
      </c>
      <c r="O5781" s="1" t="n">
        <v>41.44</v>
      </c>
      <c r="P5781" s="1" t="s">
        <v>2455</v>
      </c>
    </row>
    <row r="5782" customFormat="false" ht="15" hidden="false" customHeight="true" outlineLevel="0" collapsed="false">
      <c r="A5782" s="1" t="n">
        <v>2</v>
      </c>
      <c r="B5782" s="75" t="n">
        <v>46246</v>
      </c>
      <c r="C5782" s="1" t="n">
        <v>11</v>
      </c>
      <c r="D5782" s="1" t="s">
        <v>2482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3531</v>
      </c>
      <c r="N5782" s="1" t="n">
        <v>60</v>
      </c>
      <c r="O5782" s="1" t="n">
        <v>132</v>
      </c>
      <c r="P5782" s="1" t="s">
        <v>2455</v>
      </c>
    </row>
    <row r="5783" customFormat="false" ht="15" hidden="false" customHeight="true" outlineLevel="0" collapsed="false">
      <c r="A5783" s="1" t="n">
        <v>2</v>
      </c>
      <c r="B5783" s="75" t="n">
        <v>46246</v>
      </c>
      <c r="C5783" s="1" t="n">
        <v>11</v>
      </c>
      <c r="D5783" s="1" t="s">
        <v>2482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3532</v>
      </c>
      <c r="N5783" s="1" t="n">
        <v>5</v>
      </c>
      <c r="O5783" s="1" t="n">
        <v>58.7</v>
      </c>
      <c r="P5783" s="1" t="s">
        <v>2455</v>
      </c>
    </row>
    <row r="5784" customFormat="false" ht="15" hidden="false" customHeight="true" outlineLevel="0" collapsed="false">
      <c r="A5784" s="1" t="n">
        <v>2</v>
      </c>
      <c r="B5784" s="75" t="n">
        <v>46246</v>
      </c>
      <c r="C5784" s="1" t="n">
        <v>11</v>
      </c>
      <c r="D5784" s="1" t="s">
        <v>2482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4266</v>
      </c>
      <c r="N5784" s="1" t="n">
        <v>16</v>
      </c>
      <c r="O5784" s="1" t="n">
        <v>96.16</v>
      </c>
      <c r="P5784" s="1" t="s">
        <v>2455</v>
      </c>
    </row>
    <row r="5785" customFormat="false" ht="15" hidden="false" customHeight="true" outlineLevel="0" collapsed="false">
      <c r="A5785" s="1" t="n">
        <v>2</v>
      </c>
      <c r="B5785" s="75" t="n">
        <v>46246</v>
      </c>
      <c r="C5785" s="1" t="n">
        <v>11</v>
      </c>
      <c r="D5785" s="1" t="s">
        <v>2482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4267</v>
      </c>
      <c r="N5785" s="1" t="n">
        <v>5</v>
      </c>
      <c r="O5785" s="1" t="n">
        <v>70.45</v>
      </c>
      <c r="P5785" s="1" t="s">
        <v>2455</v>
      </c>
    </row>
    <row r="5786" customFormat="false" ht="15" hidden="false" customHeight="true" outlineLevel="0" collapsed="false">
      <c r="A5786" s="1" t="n">
        <v>2</v>
      </c>
      <c r="B5786" s="75" t="n">
        <v>46246</v>
      </c>
      <c r="C5786" s="1" t="n">
        <v>11</v>
      </c>
      <c r="D5786" s="1" t="s">
        <v>2482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3534</v>
      </c>
      <c r="N5786" s="1" t="n">
        <v>15</v>
      </c>
      <c r="O5786" s="1" t="n">
        <v>94.8</v>
      </c>
      <c r="P5786" s="1" t="s">
        <v>2455</v>
      </c>
    </row>
    <row r="5787" customFormat="false" ht="15" hidden="false" customHeight="true" outlineLevel="0" collapsed="false">
      <c r="A5787" s="1" t="n">
        <v>2</v>
      </c>
      <c r="B5787" s="75" t="n">
        <v>46246</v>
      </c>
      <c r="C5787" s="1" t="n">
        <v>11</v>
      </c>
      <c r="D5787" s="1" t="s">
        <v>2482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3535</v>
      </c>
      <c r="N5787" s="1" t="n">
        <v>56</v>
      </c>
      <c r="O5787" s="1" t="n">
        <v>186.48</v>
      </c>
      <c r="P5787" s="1" t="s">
        <v>2455</v>
      </c>
    </row>
    <row r="5788" customFormat="false" ht="15" hidden="false" customHeight="true" outlineLevel="0" collapsed="false">
      <c r="A5788" s="1" t="n">
        <v>2</v>
      </c>
      <c r="B5788" s="75" t="n">
        <v>46246</v>
      </c>
      <c r="C5788" s="1" t="n">
        <v>11</v>
      </c>
      <c r="D5788" s="1" t="s">
        <v>2482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3536</v>
      </c>
      <c r="N5788" s="1" t="n">
        <v>10</v>
      </c>
      <c r="O5788" s="1" t="n">
        <v>133.4</v>
      </c>
      <c r="P5788" s="1" t="s">
        <v>2455</v>
      </c>
    </row>
    <row r="5789" customFormat="false" ht="15" hidden="false" customHeight="true" outlineLevel="0" collapsed="false">
      <c r="A5789" s="1" t="n">
        <v>2</v>
      </c>
      <c r="B5789" s="75" t="n">
        <v>46246</v>
      </c>
      <c r="C5789" s="1" t="n">
        <v>11</v>
      </c>
      <c r="D5789" s="1" t="s">
        <v>2482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3537</v>
      </c>
      <c r="N5789" s="1" t="n">
        <v>20</v>
      </c>
      <c r="O5789" s="1" t="n">
        <v>53</v>
      </c>
      <c r="P5789" s="1" t="s">
        <v>2455</v>
      </c>
    </row>
    <row r="5790" customFormat="false" ht="15" hidden="false" customHeight="true" outlineLevel="0" collapsed="false">
      <c r="A5790" s="1" t="n">
        <v>2</v>
      </c>
      <c r="B5790" s="75" t="n">
        <v>46246</v>
      </c>
      <c r="C5790" s="1" t="n">
        <v>11</v>
      </c>
      <c r="D5790" s="1" t="s">
        <v>2482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3538</v>
      </c>
      <c r="N5790" s="1" t="n">
        <v>6</v>
      </c>
      <c r="O5790" s="1" t="n">
        <v>80.46</v>
      </c>
      <c r="P5790" s="1" t="s">
        <v>2455</v>
      </c>
    </row>
    <row r="5791" customFormat="false" ht="15" hidden="false" customHeight="true" outlineLevel="0" collapsed="false">
      <c r="A5791" s="1" t="n">
        <v>2</v>
      </c>
      <c r="B5791" s="75" t="n">
        <v>46246</v>
      </c>
      <c r="C5791" s="1" t="n">
        <v>11</v>
      </c>
      <c r="D5791" s="1" t="s">
        <v>2482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3539</v>
      </c>
      <c r="N5791" s="1" t="n">
        <v>28</v>
      </c>
      <c r="O5791" s="1" t="n">
        <v>93.24</v>
      </c>
      <c r="P5791" s="1" t="s">
        <v>2455</v>
      </c>
    </row>
    <row r="5792" customFormat="false" ht="15" hidden="false" customHeight="true" outlineLevel="0" collapsed="false">
      <c r="A5792" s="1" t="n">
        <v>2</v>
      </c>
      <c r="B5792" s="75" t="n">
        <v>46246</v>
      </c>
      <c r="C5792" s="1" t="n">
        <v>11</v>
      </c>
      <c r="D5792" s="1" t="s">
        <v>2482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3540</v>
      </c>
      <c r="N5792" s="1" t="n">
        <v>6</v>
      </c>
      <c r="O5792" s="1" t="n">
        <v>75.42</v>
      </c>
      <c r="P5792" s="1" t="s">
        <v>2455</v>
      </c>
    </row>
    <row r="5793" customFormat="false" ht="15" hidden="false" customHeight="true" outlineLevel="0" collapsed="false">
      <c r="A5793" s="1" t="n">
        <v>2</v>
      </c>
      <c r="B5793" s="75" t="n">
        <v>46246</v>
      </c>
      <c r="C5793" s="1" t="n">
        <v>11</v>
      </c>
      <c r="D5793" s="1" t="s">
        <v>2482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3541</v>
      </c>
      <c r="N5793" s="1" t="n">
        <v>10</v>
      </c>
      <c r="O5793" s="1" t="n">
        <v>78.4</v>
      </c>
      <c r="P5793" s="1" t="s">
        <v>2455</v>
      </c>
    </row>
    <row r="5794" customFormat="false" ht="15" hidden="false" customHeight="true" outlineLevel="0" collapsed="false">
      <c r="A5794" s="1" t="n">
        <v>2</v>
      </c>
      <c r="B5794" s="75" t="n">
        <v>46246</v>
      </c>
      <c r="C5794" s="1" t="n">
        <v>11</v>
      </c>
      <c r="D5794" s="1" t="s">
        <v>2482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3542</v>
      </c>
      <c r="N5794" s="1" t="n">
        <v>16</v>
      </c>
      <c r="O5794" s="1" t="n">
        <v>102.4</v>
      </c>
      <c r="P5794" s="1" t="s">
        <v>2455</v>
      </c>
    </row>
    <row r="5795" customFormat="false" ht="15" hidden="false" customHeight="true" outlineLevel="0" collapsed="false">
      <c r="A5795" s="1" t="n">
        <v>2</v>
      </c>
      <c r="B5795" s="75" t="n">
        <v>46246</v>
      </c>
      <c r="C5795" s="1" t="n">
        <v>11</v>
      </c>
      <c r="D5795" s="1" t="s">
        <v>2482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3543</v>
      </c>
      <c r="N5795" s="1" t="n">
        <v>20</v>
      </c>
      <c r="O5795" s="1" t="n">
        <v>128</v>
      </c>
      <c r="P5795" s="1" t="s">
        <v>2455</v>
      </c>
    </row>
    <row r="5796" customFormat="false" ht="15" hidden="false" customHeight="true" outlineLevel="0" collapsed="false">
      <c r="A5796" s="1" t="n">
        <v>2</v>
      </c>
      <c r="B5796" s="75" t="n">
        <v>46246</v>
      </c>
      <c r="C5796" s="1" t="n">
        <v>11</v>
      </c>
      <c r="D5796" s="1" t="s">
        <v>2482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3544</v>
      </c>
      <c r="N5796" s="1" t="n">
        <v>58</v>
      </c>
      <c r="O5796" s="1" t="n">
        <v>218.66</v>
      </c>
      <c r="P5796" s="1" t="s">
        <v>2455</v>
      </c>
    </row>
    <row r="5797" customFormat="false" ht="15" hidden="false" customHeight="true" outlineLevel="0" collapsed="false">
      <c r="A5797" s="1" t="n">
        <v>2</v>
      </c>
      <c r="B5797" s="75" t="n">
        <v>46246</v>
      </c>
      <c r="C5797" s="1" t="n">
        <v>11</v>
      </c>
      <c r="D5797" s="1" t="s">
        <v>2482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3545</v>
      </c>
      <c r="N5797" s="1" t="n">
        <v>12</v>
      </c>
      <c r="O5797" s="1" t="n">
        <v>21.6</v>
      </c>
      <c r="P5797" s="1" t="s">
        <v>2455</v>
      </c>
    </row>
    <row r="5798" customFormat="false" ht="15" hidden="false" customHeight="true" outlineLevel="0" collapsed="false">
      <c r="A5798" s="1" t="n">
        <v>2</v>
      </c>
      <c r="B5798" s="75" t="n">
        <v>46246</v>
      </c>
      <c r="C5798" s="1" t="n">
        <v>11</v>
      </c>
      <c r="D5798" s="1" t="s">
        <v>2482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3546</v>
      </c>
      <c r="N5798" s="1" t="n">
        <v>12</v>
      </c>
      <c r="O5798" s="1" t="n">
        <v>21.6</v>
      </c>
      <c r="P5798" s="1" t="s">
        <v>2455</v>
      </c>
    </row>
    <row r="5799" customFormat="false" ht="15" hidden="false" customHeight="true" outlineLevel="0" collapsed="false">
      <c r="A5799" s="1" t="n">
        <v>2</v>
      </c>
      <c r="B5799" s="75" t="n">
        <v>46246</v>
      </c>
      <c r="C5799" s="1" t="n">
        <v>11</v>
      </c>
      <c r="D5799" s="1" t="s">
        <v>2482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3548</v>
      </c>
      <c r="N5799" s="1" t="n">
        <v>12</v>
      </c>
      <c r="O5799" s="1" t="n">
        <v>21.6</v>
      </c>
      <c r="P5799" s="1" t="s">
        <v>2455</v>
      </c>
    </row>
    <row r="5800" customFormat="false" ht="15" hidden="false" customHeight="true" outlineLevel="0" collapsed="false">
      <c r="A5800" s="1" t="n">
        <v>2</v>
      </c>
      <c r="B5800" s="75" t="n">
        <v>46246</v>
      </c>
      <c r="C5800" s="1" t="n">
        <v>11</v>
      </c>
      <c r="D5800" s="1" t="s">
        <v>2482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3549</v>
      </c>
      <c r="N5800" s="1" t="n">
        <v>21</v>
      </c>
      <c r="O5800" s="1" t="n">
        <v>85.26</v>
      </c>
      <c r="P5800" s="1" t="s">
        <v>2455</v>
      </c>
    </row>
    <row r="5801" customFormat="false" ht="15" hidden="false" customHeight="true" outlineLevel="0" collapsed="false">
      <c r="A5801" s="1" t="n">
        <v>2</v>
      </c>
      <c r="B5801" s="75" t="n">
        <v>46246</v>
      </c>
      <c r="C5801" s="1" t="n">
        <v>11</v>
      </c>
      <c r="D5801" s="1" t="s">
        <v>2482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3551</v>
      </c>
      <c r="N5801" s="1" t="n">
        <v>16</v>
      </c>
      <c r="O5801" s="1" t="n">
        <v>54.72</v>
      </c>
      <c r="P5801" s="1" t="s">
        <v>2455</v>
      </c>
    </row>
    <row r="5802" customFormat="false" ht="15" hidden="false" customHeight="true" outlineLevel="0" collapsed="false">
      <c r="A5802" s="1" t="n">
        <v>2</v>
      </c>
      <c r="B5802" s="75" t="n">
        <v>46246</v>
      </c>
      <c r="C5802" s="1" t="n">
        <v>11</v>
      </c>
      <c r="D5802" s="1" t="s">
        <v>2482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4268</v>
      </c>
      <c r="N5802" s="1" t="n">
        <v>36</v>
      </c>
      <c r="O5802" s="1" t="n">
        <v>146.16</v>
      </c>
      <c r="P5802" s="1" t="s">
        <v>2455</v>
      </c>
    </row>
    <row r="5803" customFormat="false" ht="15" hidden="false" customHeight="true" outlineLevel="0" collapsed="false">
      <c r="A5803" s="1" t="n">
        <v>2</v>
      </c>
      <c r="B5803" s="75" t="n">
        <v>46246</v>
      </c>
      <c r="C5803" s="1" t="n">
        <v>11</v>
      </c>
      <c r="D5803" s="1" t="s">
        <v>2482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3536</v>
      </c>
      <c r="N5803" s="1" t="n">
        <v>20</v>
      </c>
      <c r="O5803" s="1" t="n">
        <v>172.8</v>
      </c>
      <c r="P5803" s="1" t="s">
        <v>2455</v>
      </c>
    </row>
    <row r="5804" customFormat="false" ht="15" hidden="false" customHeight="true" outlineLevel="0" collapsed="false">
      <c r="A5804" s="1" t="n">
        <v>2</v>
      </c>
      <c r="B5804" s="75" t="n">
        <v>46246</v>
      </c>
      <c r="C5804" s="1" t="n">
        <v>11</v>
      </c>
      <c r="D5804" s="1" t="s">
        <v>2482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3553</v>
      </c>
      <c r="N5804" s="1" t="n">
        <v>12</v>
      </c>
      <c r="O5804" s="1" t="n">
        <v>21.6</v>
      </c>
      <c r="P5804" s="1" t="s">
        <v>2455</v>
      </c>
    </row>
    <row r="5805" customFormat="false" ht="15" hidden="false" customHeight="true" outlineLevel="0" collapsed="false">
      <c r="A5805" s="1" t="n">
        <v>2</v>
      </c>
      <c r="B5805" s="75" t="n">
        <v>46246</v>
      </c>
      <c r="C5805" s="1" t="n">
        <v>11</v>
      </c>
      <c r="D5805" s="1" t="s">
        <v>2482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3554</v>
      </c>
      <c r="N5805" s="1" t="n">
        <v>16</v>
      </c>
      <c r="O5805" s="1" t="n">
        <v>102.4</v>
      </c>
      <c r="P5805" s="1" t="s">
        <v>2455</v>
      </c>
    </row>
    <row r="5806" customFormat="false" ht="15" hidden="false" customHeight="true" outlineLevel="0" collapsed="false">
      <c r="A5806" s="1" t="n">
        <v>2</v>
      </c>
      <c r="B5806" s="75" t="n">
        <v>46246</v>
      </c>
      <c r="C5806" s="1" t="n">
        <v>11</v>
      </c>
      <c r="D5806" s="1" t="s">
        <v>2482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4269</v>
      </c>
      <c r="N5806" s="1" t="n">
        <v>16</v>
      </c>
      <c r="O5806" s="1" t="n">
        <v>73.28</v>
      </c>
      <c r="P5806" s="1" t="s">
        <v>2455</v>
      </c>
    </row>
    <row r="5807" customFormat="false" ht="15" hidden="false" customHeight="true" outlineLevel="0" collapsed="false">
      <c r="A5807" s="1" t="n">
        <v>2</v>
      </c>
      <c r="B5807" s="75" t="n">
        <v>46246</v>
      </c>
      <c r="C5807" s="1" t="n">
        <v>11</v>
      </c>
      <c r="D5807" s="1" t="s">
        <v>2482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3558</v>
      </c>
      <c r="N5807" s="1" t="n">
        <v>20</v>
      </c>
      <c r="O5807" s="1" t="n">
        <v>66.6</v>
      </c>
      <c r="P5807" s="1" t="s">
        <v>2455</v>
      </c>
    </row>
    <row r="5808" customFormat="false" ht="15" hidden="false" customHeight="true" outlineLevel="0" collapsed="false">
      <c r="A5808" s="1" t="n">
        <v>2</v>
      </c>
      <c r="B5808" s="75" t="n">
        <v>46246</v>
      </c>
      <c r="C5808" s="1" t="n">
        <v>11</v>
      </c>
      <c r="D5808" s="1" t="s">
        <v>2482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3559</v>
      </c>
      <c r="N5808" s="1" t="n">
        <v>25</v>
      </c>
      <c r="O5808" s="1" t="n">
        <v>83.25</v>
      </c>
      <c r="P5808" s="1" t="s">
        <v>2455</v>
      </c>
    </row>
    <row r="5809" customFormat="false" ht="15" hidden="false" customHeight="true" outlineLevel="0" collapsed="false">
      <c r="A5809" s="1" t="n">
        <v>2</v>
      </c>
      <c r="B5809" s="75" t="n">
        <v>46246</v>
      </c>
      <c r="C5809" s="1" t="n">
        <v>11</v>
      </c>
      <c r="D5809" s="1" t="s">
        <v>2482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3560</v>
      </c>
      <c r="N5809" s="1" t="n">
        <v>50</v>
      </c>
      <c r="O5809" s="1" t="n">
        <v>166.5</v>
      </c>
      <c r="P5809" s="1" t="s">
        <v>2455</v>
      </c>
    </row>
    <row r="5810" customFormat="false" ht="15" hidden="false" customHeight="true" outlineLevel="0" collapsed="false">
      <c r="A5810" s="1" t="n">
        <v>2</v>
      </c>
      <c r="B5810" s="75" t="n">
        <v>46246</v>
      </c>
      <c r="C5810" s="1" t="n">
        <v>11</v>
      </c>
      <c r="D5810" s="1" t="s">
        <v>2482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4270</v>
      </c>
      <c r="N5810" s="1" t="n">
        <v>15</v>
      </c>
      <c r="O5810" s="1" t="n">
        <v>108.3</v>
      </c>
      <c r="P5810" s="1" t="s">
        <v>2455</v>
      </c>
    </row>
    <row r="5811" customFormat="false" ht="15" hidden="false" customHeight="true" outlineLevel="0" collapsed="false">
      <c r="A5811" s="1" t="n">
        <v>2</v>
      </c>
      <c r="B5811" s="75" t="n">
        <v>46247</v>
      </c>
      <c r="C5811" s="1" t="n">
        <v>11</v>
      </c>
      <c r="D5811" s="1" t="s">
        <v>2482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2520</v>
      </c>
      <c r="N5811" s="1" t="n">
        <v>10</v>
      </c>
      <c r="O5811" s="1" t="n">
        <v>120</v>
      </c>
      <c r="P5811" s="1" t="s">
        <v>2455</v>
      </c>
    </row>
    <row r="5812" customFormat="false" ht="15" hidden="false" customHeight="true" outlineLevel="0" collapsed="false">
      <c r="A5812" s="1" t="n">
        <v>2</v>
      </c>
      <c r="B5812" s="75" t="n">
        <v>46247</v>
      </c>
      <c r="C5812" s="1" t="n">
        <v>11</v>
      </c>
      <c r="D5812" s="1" t="s">
        <v>2482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2454</v>
      </c>
      <c r="N5812" s="1" t="n">
        <v>15</v>
      </c>
      <c r="O5812" s="1" t="n">
        <v>74.85</v>
      </c>
      <c r="P5812" s="1" t="s">
        <v>2455</v>
      </c>
    </row>
    <row r="5813" customFormat="false" ht="15" hidden="false" customHeight="true" outlineLevel="0" collapsed="false">
      <c r="A5813" s="1" t="n">
        <v>2</v>
      </c>
      <c r="B5813" s="75" t="n">
        <v>46247</v>
      </c>
      <c r="C5813" s="1" t="n">
        <v>11</v>
      </c>
      <c r="D5813" s="1" t="s">
        <v>2482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2456</v>
      </c>
      <c r="N5813" s="1" t="n">
        <v>25</v>
      </c>
      <c r="O5813" s="1" t="n">
        <v>112.5</v>
      </c>
      <c r="P5813" s="1" t="s">
        <v>2455</v>
      </c>
    </row>
    <row r="5814" customFormat="false" ht="15" hidden="false" customHeight="true" outlineLevel="0" collapsed="false">
      <c r="A5814" s="1" t="n">
        <v>2</v>
      </c>
      <c r="B5814" s="75" t="n">
        <v>46247</v>
      </c>
      <c r="C5814" s="1" t="n">
        <v>11</v>
      </c>
      <c r="D5814" s="1" t="s">
        <v>2482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2457</v>
      </c>
      <c r="N5814" s="1" t="n">
        <v>10</v>
      </c>
      <c r="O5814" s="1" t="n">
        <v>49.9</v>
      </c>
      <c r="P5814" s="1" t="s">
        <v>2455</v>
      </c>
    </row>
    <row r="5815" customFormat="false" ht="15" hidden="false" customHeight="true" outlineLevel="0" collapsed="false">
      <c r="A5815" s="1" t="n">
        <v>2</v>
      </c>
      <c r="B5815" s="75" t="n">
        <v>46247</v>
      </c>
      <c r="C5815" s="1" t="n">
        <v>11</v>
      </c>
      <c r="D5815" s="1" t="s">
        <v>2482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2956</v>
      </c>
      <c r="N5815" s="1" t="n">
        <v>5</v>
      </c>
      <c r="O5815" s="1" t="n">
        <v>22.5</v>
      </c>
      <c r="P5815" s="1" t="s">
        <v>2455</v>
      </c>
    </row>
    <row r="5816" customFormat="false" ht="15" hidden="false" customHeight="true" outlineLevel="0" collapsed="false">
      <c r="A5816" s="1" t="n">
        <v>2</v>
      </c>
      <c r="B5816" s="75" t="n">
        <v>46247</v>
      </c>
      <c r="C5816" s="1" t="n">
        <v>11</v>
      </c>
      <c r="D5816" s="1" t="s">
        <v>2482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2595</v>
      </c>
      <c r="N5816" s="1" t="n">
        <v>5</v>
      </c>
      <c r="O5816" s="1" t="n">
        <v>22.5</v>
      </c>
      <c r="P5816" s="1" t="s">
        <v>2455</v>
      </c>
    </row>
    <row r="5817" customFormat="false" ht="15" hidden="false" customHeight="true" outlineLevel="0" collapsed="false">
      <c r="A5817" s="1" t="n">
        <v>2</v>
      </c>
      <c r="B5817" s="75" t="n">
        <v>46247</v>
      </c>
      <c r="C5817" s="1" t="n">
        <v>11</v>
      </c>
      <c r="D5817" s="1" t="s">
        <v>2482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2458</v>
      </c>
      <c r="N5817" s="1" t="n">
        <v>7</v>
      </c>
      <c r="O5817" s="1" t="n">
        <v>34.93</v>
      </c>
      <c r="P5817" s="1" t="s">
        <v>2455</v>
      </c>
    </row>
    <row r="5818" customFormat="false" ht="15" hidden="false" customHeight="true" outlineLevel="0" collapsed="false">
      <c r="A5818" s="1" t="n">
        <v>2</v>
      </c>
      <c r="B5818" s="75" t="n">
        <v>46247</v>
      </c>
      <c r="C5818" s="1" t="n">
        <v>11</v>
      </c>
      <c r="D5818" s="1" t="s">
        <v>2482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3356</v>
      </c>
      <c r="N5818" s="1" t="n">
        <v>50</v>
      </c>
      <c r="O5818" s="1" t="n">
        <v>600</v>
      </c>
      <c r="P5818" s="1" t="s">
        <v>2455</v>
      </c>
    </row>
    <row r="5819" customFormat="false" ht="15" hidden="false" customHeight="true" outlineLevel="0" collapsed="false">
      <c r="A5819" s="1" t="n">
        <v>2</v>
      </c>
      <c r="B5819" s="75" t="n">
        <v>46247</v>
      </c>
      <c r="C5819" s="1" t="n">
        <v>11</v>
      </c>
      <c r="D5819" s="1" t="s">
        <v>2482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4254</v>
      </c>
      <c r="N5819" s="1" t="n">
        <v>10</v>
      </c>
      <c r="O5819" s="1" t="n">
        <v>50.76</v>
      </c>
      <c r="P5819" s="1" t="s">
        <v>2455</v>
      </c>
    </row>
    <row r="5820" customFormat="false" ht="15" hidden="false" customHeight="true" outlineLevel="0" collapsed="false">
      <c r="A5820" s="1" t="n">
        <v>2</v>
      </c>
      <c r="B5820" s="75" t="n">
        <v>46247</v>
      </c>
      <c r="C5820" s="1" t="n">
        <v>11</v>
      </c>
      <c r="D5820" s="1" t="s">
        <v>2482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4255</v>
      </c>
      <c r="N5820" s="1" t="n">
        <v>40</v>
      </c>
      <c r="O5820" s="1" t="n">
        <v>91.69</v>
      </c>
      <c r="P5820" s="1" t="s">
        <v>2455</v>
      </c>
    </row>
    <row r="5821" customFormat="false" ht="15" hidden="false" customHeight="true" outlineLevel="0" collapsed="false">
      <c r="A5821" s="1" t="n">
        <v>2</v>
      </c>
      <c r="B5821" s="75" t="n">
        <v>46247</v>
      </c>
      <c r="C5821" s="1" t="n">
        <v>11</v>
      </c>
      <c r="D5821" s="1" t="s">
        <v>2482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4742</v>
      </c>
      <c r="N5821" s="1" t="n">
        <v>60</v>
      </c>
      <c r="O5821" s="1" t="n">
        <v>360.23</v>
      </c>
      <c r="P5821" s="1" t="s">
        <v>2455</v>
      </c>
    </row>
    <row r="5822" customFormat="false" ht="15" hidden="false" customHeight="true" outlineLevel="0" collapsed="false">
      <c r="A5822" s="1" t="n">
        <v>2</v>
      </c>
      <c r="B5822" s="75" t="n">
        <v>46247</v>
      </c>
      <c r="C5822" s="1" t="n">
        <v>11</v>
      </c>
      <c r="D5822" s="1" t="s">
        <v>2482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4257</v>
      </c>
      <c r="N5822" s="1" t="n">
        <v>10</v>
      </c>
      <c r="O5822" s="1" t="n">
        <v>50.76</v>
      </c>
      <c r="P5822" s="1" t="s">
        <v>2455</v>
      </c>
    </row>
    <row r="5823" customFormat="false" ht="15" hidden="false" customHeight="true" outlineLevel="0" collapsed="false">
      <c r="A5823" s="1" t="n">
        <v>2</v>
      </c>
      <c r="B5823" s="75" t="n">
        <v>46247</v>
      </c>
      <c r="C5823" s="1" t="n">
        <v>11</v>
      </c>
      <c r="D5823" s="1" t="s">
        <v>2482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4743</v>
      </c>
      <c r="N5823" s="1" t="n">
        <v>260</v>
      </c>
      <c r="O5823" s="1" t="n">
        <v>205.81</v>
      </c>
      <c r="P5823" s="1" t="s">
        <v>2455</v>
      </c>
    </row>
    <row r="5824" customFormat="false" ht="15" hidden="false" customHeight="true" outlineLevel="0" collapsed="false">
      <c r="A5824" s="1" t="n">
        <v>2</v>
      </c>
      <c r="B5824" s="75" t="n">
        <v>46247</v>
      </c>
      <c r="C5824" s="1" t="n">
        <v>11</v>
      </c>
      <c r="D5824" s="1" t="s">
        <v>2482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4744</v>
      </c>
      <c r="N5824" s="1" t="n">
        <v>200</v>
      </c>
      <c r="O5824" s="1" t="n">
        <v>199.05</v>
      </c>
      <c r="P5824" s="1" t="s">
        <v>2455</v>
      </c>
    </row>
    <row r="5825" customFormat="false" ht="15" hidden="false" customHeight="true" outlineLevel="0" collapsed="false">
      <c r="A5825" s="1" t="n">
        <v>2</v>
      </c>
      <c r="B5825" s="75" t="n">
        <v>46247</v>
      </c>
      <c r="C5825" s="1" t="n">
        <v>11</v>
      </c>
      <c r="D5825" s="1" t="s">
        <v>2482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4258</v>
      </c>
      <c r="N5825" s="1" t="n">
        <v>10</v>
      </c>
      <c r="O5825" s="1" t="n">
        <v>50.76</v>
      </c>
      <c r="P5825" s="1" t="s">
        <v>2455</v>
      </c>
    </row>
    <row r="5826" customFormat="false" ht="15" hidden="false" customHeight="true" outlineLevel="0" collapsed="false">
      <c r="A5826" s="1" t="n">
        <v>2</v>
      </c>
      <c r="B5826" s="75" t="n">
        <v>46247</v>
      </c>
      <c r="C5826" s="1" t="n">
        <v>11</v>
      </c>
      <c r="D5826" s="1" t="s">
        <v>2482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4745</v>
      </c>
      <c r="N5826" s="1" t="n">
        <v>10</v>
      </c>
      <c r="O5826" s="1" t="n">
        <v>50.76</v>
      </c>
      <c r="P5826" s="1" t="s">
        <v>2455</v>
      </c>
    </row>
    <row r="5827" customFormat="false" ht="15" hidden="false" customHeight="true" outlineLevel="0" collapsed="false">
      <c r="A5827" s="1" t="n">
        <v>2</v>
      </c>
      <c r="B5827" s="75" t="n">
        <v>46247</v>
      </c>
      <c r="C5827" s="1" t="n">
        <v>11</v>
      </c>
      <c r="D5827" s="1" t="s">
        <v>2482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4746</v>
      </c>
      <c r="N5827" s="1" t="n">
        <v>20</v>
      </c>
      <c r="O5827" s="1" t="n">
        <v>157.29</v>
      </c>
      <c r="P5827" s="1" t="s">
        <v>2455</v>
      </c>
    </row>
    <row r="5828" customFormat="false" ht="15" hidden="false" customHeight="true" outlineLevel="0" collapsed="false">
      <c r="A5828" s="1" t="n">
        <v>2</v>
      </c>
      <c r="B5828" s="75" t="n">
        <v>46247</v>
      </c>
      <c r="C5828" s="1" t="n">
        <v>11</v>
      </c>
      <c r="D5828" s="1" t="s">
        <v>2482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4259</v>
      </c>
      <c r="N5828" s="1" t="n">
        <v>30</v>
      </c>
      <c r="O5828" s="1" t="n">
        <v>88.19</v>
      </c>
      <c r="P5828" s="1" t="s">
        <v>2455</v>
      </c>
    </row>
    <row r="5829" customFormat="false" ht="15" hidden="false" customHeight="true" outlineLevel="0" collapsed="false">
      <c r="A5829" s="1" t="n">
        <v>2</v>
      </c>
      <c r="B5829" s="75" t="n">
        <v>46247</v>
      </c>
      <c r="C5829" s="1" t="n">
        <v>11</v>
      </c>
      <c r="D5829" s="1" t="s">
        <v>2482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4260</v>
      </c>
      <c r="N5829" s="1" t="n">
        <v>30</v>
      </c>
      <c r="O5829" s="1" t="n">
        <v>88.19</v>
      </c>
      <c r="P5829" s="1" t="s">
        <v>2455</v>
      </c>
    </row>
    <row r="5830" customFormat="false" ht="15" hidden="false" customHeight="true" outlineLevel="0" collapsed="false">
      <c r="A5830" s="1" t="n">
        <v>2</v>
      </c>
      <c r="B5830" s="75" t="n">
        <v>46247</v>
      </c>
      <c r="C5830" s="1" t="n">
        <v>11</v>
      </c>
      <c r="D5830" s="1" t="s">
        <v>2482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2460</v>
      </c>
      <c r="N5830" s="1" t="n">
        <v>75.35</v>
      </c>
      <c r="O5830" s="1" t="n">
        <v>2486.55</v>
      </c>
      <c r="P5830" s="1" t="s">
        <v>2455</v>
      </c>
    </row>
    <row r="5831" customFormat="false" ht="15" hidden="false" customHeight="true" outlineLevel="0" collapsed="false">
      <c r="A5831" s="1" t="n">
        <v>2</v>
      </c>
      <c r="B5831" s="75" t="n">
        <v>46247</v>
      </c>
      <c r="C5831" s="1" t="n">
        <v>11</v>
      </c>
      <c r="D5831" s="1" t="s">
        <v>2482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2461</v>
      </c>
      <c r="N5831" s="1" t="n">
        <v>57.75</v>
      </c>
      <c r="O5831" s="1" t="n">
        <v>1328.25</v>
      </c>
      <c r="P5831" s="1" t="s">
        <v>2455</v>
      </c>
    </row>
    <row r="5832" customFormat="false" ht="15" hidden="false" customHeight="true" outlineLevel="0" collapsed="false">
      <c r="A5832" s="1" t="n">
        <v>2</v>
      </c>
      <c r="B5832" s="75" t="n">
        <v>46247</v>
      </c>
      <c r="C5832" s="1" t="n">
        <v>11</v>
      </c>
      <c r="D5832" s="1" t="s">
        <v>2482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4000</v>
      </c>
      <c r="N5832" s="1" t="n">
        <v>20</v>
      </c>
      <c r="O5832" s="1" t="n">
        <v>159.45</v>
      </c>
      <c r="P5832" s="1" t="s">
        <v>2455</v>
      </c>
    </row>
    <row r="5833" customFormat="false" ht="15" hidden="false" customHeight="true" outlineLevel="0" collapsed="false">
      <c r="A5833" s="1" t="n">
        <v>2</v>
      </c>
      <c r="B5833" s="75" t="n">
        <v>46247</v>
      </c>
      <c r="C5833" s="1" t="n">
        <v>11</v>
      </c>
      <c r="D5833" s="1" t="s">
        <v>2482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4747</v>
      </c>
      <c r="N5833" s="1" t="n">
        <v>20</v>
      </c>
      <c r="O5833" s="1" t="n">
        <v>159.45</v>
      </c>
      <c r="P5833" s="1" t="s">
        <v>2455</v>
      </c>
    </row>
    <row r="5834" customFormat="false" ht="15" hidden="false" customHeight="true" outlineLevel="0" collapsed="false">
      <c r="A5834" s="1" t="n">
        <v>2</v>
      </c>
      <c r="B5834" s="75" t="n">
        <v>46247</v>
      </c>
      <c r="C5834" s="1" t="n">
        <v>11</v>
      </c>
      <c r="D5834" s="1" t="s">
        <v>2482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4002</v>
      </c>
      <c r="N5834" s="1" t="n">
        <v>20</v>
      </c>
      <c r="O5834" s="1" t="n">
        <v>159.45</v>
      </c>
      <c r="P5834" s="1" t="s">
        <v>2455</v>
      </c>
    </row>
    <row r="5835" customFormat="false" ht="15" hidden="false" customHeight="true" outlineLevel="0" collapsed="false">
      <c r="A5835" s="1" t="n">
        <v>2</v>
      </c>
      <c r="B5835" s="75" t="n">
        <v>46247</v>
      </c>
      <c r="C5835" s="1" t="n">
        <v>11</v>
      </c>
      <c r="D5835" s="1" t="s">
        <v>2482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4003</v>
      </c>
      <c r="N5835" s="1" t="n">
        <v>30</v>
      </c>
      <c r="O5835" s="1" t="n">
        <v>78.68</v>
      </c>
      <c r="P5835" s="1" t="s">
        <v>2455</v>
      </c>
    </row>
    <row r="5836" customFormat="false" ht="15" hidden="false" customHeight="true" outlineLevel="0" collapsed="false">
      <c r="A5836" s="1" t="n">
        <v>2</v>
      </c>
      <c r="B5836" s="75" t="n">
        <v>46247</v>
      </c>
      <c r="C5836" s="1" t="n">
        <v>11</v>
      </c>
      <c r="D5836" s="1" t="s">
        <v>2482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4004</v>
      </c>
      <c r="N5836" s="1" t="n">
        <v>30</v>
      </c>
      <c r="O5836" s="1" t="n">
        <v>78.68</v>
      </c>
      <c r="P5836" s="1" t="s">
        <v>2455</v>
      </c>
    </row>
    <row r="5837" customFormat="false" ht="15" hidden="false" customHeight="true" outlineLevel="0" collapsed="false">
      <c r="A5837" s="1" t="n">
        <v>2</v>
      </c>
      <c r="B5837" s="75" t="n">
        <v>46247</v>
      </c>
      <c r="C5837" s="1" t="n">
        <v>11</v>
      </c>
      <c r="D5837" s="1" t="s">
        <v>2482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2791</v>
      </c>
      <c r="N5837" s="1" t="n">
        <v>20</v>
      </c>
      <c r="O5837" s="1" t="n">
        <v>111.19</v>
      </c>
      <c r="P5837" s="1" t="s">
        <v>2455</v>
      </c>
    </row>
    <row r="5838" customFormat="false" ht="15" hidden="false" customHeight="true" outlineLevel="0" collapsed="false">
      <c r="A5838" s="1" t="n">
        <v>2</v>
      </c>
      <c r="B5838" s="75" t="n">
        <v>46247</v>
      </c>
      <c r="C5838" s="1" t="n">
        <v>11</v>
      </c>
      <c r="D5838" s="1" t="s">
        <v>2482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4748</v>
      </c>
      <c r="N5838" s="1" t="n">
        <v>20</v>
      </c>
      <c r="O5838" s="1" t="n">
        <v>111.19</v>
      </c>
      <c r="P5838" s="1" t="s">
        <v>2455</v>
      </c>
    </row>
    <row r="5839" customFormat="false" ht="15" hidden="false" customHeight="true" outlineLevel="0" collapsed="false">
      <c r="A5839" s="1" t="n">
        <v>2</v>
      </c>
      <c r="B5839" s="75" t="n">
        <v>46247</v>
      </c>
      <c r="C5839" s="1" t="n">
        <v>11</v>
      </c>
      <c r="D5839" s="1" t="s">
        <v>2482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4005</v>
      </c>
      <c r="N5839" s="1" t="n">
        <v>30</v>
      </c>
      <c r="O5839" s="1" t="n">
        <v>78.68</v>
      </c>
      <c r="P5839" s="1" t="s">
        <v>2455</v>
      </c>
    </row>
    <row r="5840" customFormat="false" ht="15" hidden="false" customHeight="true" outlineLevel="0" collapsed="false">
      <c r="A5840" s="1" t="n">
        <v>2</v>
      </c>
      <c r="B5840" s="75" t="n">
        <v>46247</v>
      </c>
      <c r="C5840" s="1" t="n">
        <v>11</v>
      </c>
      <c r="D5840" s="1" t="s">
        <v>2482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2794</v>
      </c>
      <c r="N5840" s="1" t="n">
        <v>20</v>
      </c>
      <c r="O5840" s="1" t="n">
        <v>56.65</v>
      </c>
      <c r="P5840" s="1" t="s">
        <v>2455</v>
      </c>
    </row>
    <row r="5841" customFormat="false" ht="15" hidden="false" customHeight="true" outlineLevel="0" collapsed="false">
      <c r="A5841" s="1" t="n">
        <v>2</v>
      </c>
      <c r="B5841" s="75" t="n">
        <v>46247</v>
      </c>
      <c r="C5841" s="1" t="n">
        <v>11</v>
      </c>
      <c r="D5841" s="1" t="s">
        <v>2482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2795</v>
      </c>
      <c r="N5841" s="1" t="n">
        <v>20</v>
      </c>
      <c r="O5841" s="1" t="n">
        <v>56.65</v>
      </c>
      <c r="P5841" s="1" t="s">
        <v>2455</v>
      </c>
    </row>
    <row r="5842" customFormat="false" ht="15" hidden="false" customHeight="true" outlineLevel="0" collapsed="false">
      <c r="A5842" s="1" t="n">
        <v>2</v>
      </c>
      <c r="B5842" s="75" t="n">
        <v>46247</v>
      </c>
      <c r="C5842" s="1" t="n">
        <v>11</v>
      </c>
      <c r="D5842" s="1" t="s">
        <v>2482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3013</v>
      </c>
      <c r="N5842" s="1" t="n">
        <v>12</v>
      </c>
      <c r="O5842" s="1" t="n">
        <v>44.98</v>
      </c>
      <c r="P5842" s="1" t="s">
        <v>2455</v>
      </c>
    </row>
    <row r="5843" customFormat="false" ht="15" hidden="false" customHeight="true" outlineLevel="0" collapsed="false">
      <c r="A5843" s="1" t="n">
        <v>2</v>
      </c>
      <c r="B5843" s="75" t="n">
        <v>46247</v>
      </c>
      <c r="C5843" s="1" t="n">
        <v>11</v>
      </c>
      <c r="D5843" s="1" t="s">
        <v>2482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3014</v>
      </c>
      <c r="N5843" s="1" t="n">
        <v>12</v>
      </c>
      <c r="O5843" s="1" t="n">
        <v>53.98</v>
      </c>
      <c r="P5843" s="1" t="s">
        <v>2455</v>
      </c>
    </row>
    <row r="5844" customFormat="false" ht="15" hidden="false" customHeight="true" outlineLevel="0" collapsed="false">
      <c r="A5844" s="1" t="n">
        <v>2</v>
      </c>
      <c r="B5844" s="75" t="n">
        <v>46247</v>
      </c>
      <c r="C5844" s="1" t="n">
        <v>11</v>
      </c>
      <c r="D5844" s="1" t="s">
        <v>2482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3015</v>
      </c>
      <c r="N5844" s="1" t="n">
        <v>12</v>
      </c>
      <c r="O5844" s="1" t="n">
        <v>44.98</v>
      </c>
      <c r="P5844" s="1" t="s">
        <v>2455</v>
      </c>
    </row>
    <row r="5845" customFormat="false" ht="15" hidden="false" customHeight="true" outlineLevel="0" collapsed="false">
      <c r="A5845" s="1" t="n">
        <v>2</v>
      </c>
      <c r="B5845" s="75" t="n">
        <v>46247</v>
      </c>
      <c r="C5845" s="1" t="n">
        <v>11</v>
      </c>
      <c r="D5845" s="1" t="s">
        <v>2482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3017</v>
      </c>
      <c r="N5845" s="1" t="n">
        <v>81</v>
      </c>
      <c r="O5845" s="1" t="n">
        <v>225.99</v>
      </c>
      <c r="P5845" s="1" t="s">
        <v>2455</v>
      </c>
    </row>
    <row r="5846" customFormat="false" ht="15" hidden="false" customHeight="true" outlineLevel="0" collapsed="false">
      <c r="A5846" s="1" t="n">
        <v>2</v>
      </c>
      <c r="B5846" s="75" t="n">
        <v>46247</v>
      </c>
      <c r="C5846" s="1" t="n">
        <v>11</v>
      </c>
      <c r="D5846" s="1" t="s">
        <v>2482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3018</v>
      </c>
      <c r="N5846" s="1" t="n">
        <v>54</v>
      </c>
      <c r="O5846" s="1" t="n">
        <v>291.06</v>
      </c>
      <c r="P5846" s="1" t="s">
        <v>2455</v>
      </c>
    </row>
    <row r="5847" customFormat="false" ht="15" hidden="false" customHeight="true" outlineLevel="0" collapsed="false">
      <c r="A5847" s="1" t="n">
        <v>2</v>
      </c>
      <c r="B5847" s="75" t="n">
        <v>46247</v>
      </c>
      <c r="C5847" s="1" t="n">
        <v>11</v>
      </c>
      <c r="D5847" s="1" t="s">
        <v>2482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4749</v>
      </c>
      <c r="N5847" s="1" t="n">
        <v>12</v>
      </c>
      <c r="O5847" s="1" t="n">
        <v>44.98</v>
      </c>
      <c r="P5847" s="1" t="s">
        <v>2455</v>
      </c>
    </row>
    <row r="5848" customFormat="false" ht="15" hidden="false" customHeight="true" outlineLevel="0" collapsed="false">
      <c r="A5848" s="1" t="n">
        <v>2</v>
      </c>
      <c r="B5848" s="75" t="n">
        <v>46247</v>
      </c>
      <c r="C5848" s="1" t="n">
        <v>11</v>
      </c>
      <c r="D5848" s="1" t="s">
        <v>2482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4750</v>
      </c>
      <c r="N5848" s="1" t="n">
        <v>10</v>
      </c>
      <c r="O5848" s="1" t="n">
        <v>74.42</v>
      </c>
      <c r="P5848" s="1" t="s">
        <v>2455</v>
      </c>
    </row>
    <row r="5849" customFormat="false" ht="15" hidden="false" customHeight="true" outlineLevel="0" collapsed="false">
      <c r="A5849" s="1" t="n">
        <v>2</v>
      </c>
      <c r="B5849" s="75" t="n">
        <v>46247</v>
      </c>
      <c r="C5849" s="1" t="n">
        <v>11</v>
      </c>
      <c r="D5849" s="1" t="s">
        <v>2482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4028</v>
      </c>
      <c r="N5849" s="1" t="n">
        <v>12</v>
      </c>
      <c r="O5849" s="1" t="n">
        <v>44.98</v>
      </c>
      <c r="P5849" s="1" t="s">
        <v>2455</v>
      </c>
    </row>
    <row r="5850" customFormat="false" ht="15" hidden="false" customHeight="true" outlineLevel="0" collapsed="false">
      <c r="A5850" s="1" t="n">
        <v>2</v>
      </c>
      <c r="B5850" s="75" t="n">
        <v>46247</v>
      </c>
      <c r="C5850" s="1" t="n">
        <v>11</v>
      </c>
      <c r="D5850" s="1" t="s">
        <v>2482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4751</v>
      </c>
      <c r="N5850" s="1" t="n">
        <v>12</v>
      </c>
      <c r="O5850" s="1" t="n">
        <v>134.57</v>
      </c>
      <c r="P5850" s="1" t="s">
        <v>2455</v>
      </c>
    </row>
    <row r="5851" customFormat="false" ht="15" hidden="false" customHeight="true" outlineLevel="0" collapsed="false">
      <c r="A5851" s="1" t="n">
        <v>2</v>
      </c>
      <c r="B5851" s="75" t="n">
        <v>46247</v>
      </c>
      <c r="C5851" s="1" t="n">
        <v>11</v>
      </c>
      <c r="D5851" s="1" t="s">
        <v>2482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3021</v>
      </c>
      <c r="N5851" s="1" t="n">
        <v>12</v>
      </c>
      <c r="O5851" s="1" t="n">
        <v>134.57</v>
      </c>
      <c r="P5851" s="1" t="s">
        <v>2455</v>
      </c>
    </row>
    <row r="5852" customFormat="false" ht="15" hidden="false" customHeight="true" outlineLevel="0" collapsed="false">
      <c r="A5852" s="1" t="n">
        <v>2</v>
      </c>
      <c r="B5852" s="75" t="n">
        <v>46247</v>
      </c>
      <c r="C5852" s="1" t="n">
        <v>11</v>
      </c>
      <c r="D5852" s="1" t="s">
        <v>2482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3023</v>
      </c>
      <c r="N5852" s="1" t="n">
        <v>12</v>
      </c>
      <c r="O5852" s="1" t="n">
        <v>134.57</v>
      </c>
      <c r="P5852" s="1" t="s">
        <v>2455</v>
      </c>
    </row>
    <row r="5853" customFormat="false" ht="15" hidden="false" customHeight="true" outlineLevel="0" collapsed="false">
      <c r="A5853" s="1" t="n">
        <v>2</v>
      </c>
      <c r="B5853" s="75" t="n">
        <v>46247</v>
      </c>
      <c r="C5853" s="1" t="n">
        <v>11</v>
      </c>
      <c r="D5853" s="1" t="s">
        <v>2482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4030</v>
      </c>
      <c r="N5853" s="1" t="n">
        <v>24</v>
      </c>
      <c r="O5853" s="1" t="n">
        <v>34.38</v>
      </c>
      <c r="P5853" s="1" t="s">
        <v>2455</v>
      </c>
    </row>
    <row r="5854" customFormat="false" ht="15" hidden="false" customHeight="true" outlineLevel="0" collapsed="false">
      <c r="A5854" s="1" t="n">
        <v>2</v>
      </c>
      <c r="B5854" s="75" t="n">
        <v>46247</v>
      </c>
      <c r="C5854" s="1" t="n">
        <v>11</v>
      </c>
      <c r="D5854" s="1" t="s">
        <v>2482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4031</v>
      </c>
      <c r="N5854" s="1" t="n">
        <v>24</v>
      </c>
      <c r="O5854" s="1" t="n">
        <v>34.71</v>
      </c>
      <c r="P5854" s="1" t="s">
        <v>2455</v>
      </c>
    </row>
    <row r="5855" customFormat="false" ht="15" hidden="false" customHeight="true" outlineLevel="0" collapsed="false">
      <c r="A5855" s="1" t="n">
        <v>2</v>
      </c>
      <c r="B5855" s="75" t="n">
        <v>46247</v>
      </c>
      <c r="C5855" s="1" t="n">
        <v>11</v>
      </c>
      <c r="D5855" s="1" t="s">
        <v>2482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4032</v>
      </c>
      <c r="N5855" s="1" t="n">
        <v>24</v>
      </c>
      <c r="O5855" s="1" t="n">
        <v>34.38</v>
      </c>
      <c r="P5855" s="1" t="s">
        <v>2455</v>
      </c>
    </row>
    <row r="5856" customFormat="false" ht="15" hidden="false" customHeight="true" outlineLevel="0" collapsed="false">
      <c r="A5856" s="1" t="n">
        <v>2</v>
      </c>
      <c r="B5856" s="75" t="n">
        <v>46247</v>
      </c>
      <c r="C5856" s="1" t="n">
        <v>11</v>
      </c>
      <c r="D5856" s="1" t="s">
        <v>2482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3566</v>
      </c>
      <c r="N5856" s="1" t="n">
        <v>20</v>
      </c>
      <c r="O5856" s="1" t="n">
        <v>144.4</v>
      </c>
      <c r="P5856" s="1" t="s">
        <v>2455</v>
      </c>
    </row>
    <row r="5857" customFormat="false" ht="15" hidden="false" customHeight="true" outlineLevel="0" collapsed="false">
      <c r="A5857" s="1" t="n">
        <v>2</v>
      </c>
      <c r="B5857" s="75" t="n">
        <v>46247</v>
      </c>
      <c r="C5857" s="1" t="n">
        <v>11</v>
      </c>
      <c r="D5857" s="1" t="s">
        <v>2482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4433</v>
      </c>
      <c r="N5857" s="1" t="n">
        <v>20</v>
      </c>
      <c r="O5857" s="1" t="n">
        <v>63.4</v>
      </c>
      <c r="P5857" s="1" t="s">
        <v>2455</v>
      </c>
    </row>
    <row r="5858" customFormat="false" ht="15" hidden="false" customHeight="true" outlineLevel="0" collapsed="false">
      <c r="A5858" s="1" t="n">
        <v>2</v>
      </c>
      <c r="B5858" s="75" t="n">
        <v>46247</v>
      </c>
      <c r="C5858" s="1" t="n">
        <v>11</v>
      </c>
      <c r="D5858" s="1" t="s">
        <v>2482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4435</v>
      </c>
      <c r="N5858" s="1" t="n">
        <v>20</v>
      </c>
      <c r="O5858" s="1" t="n">
        <v>63.4</v>
      </c>
      <c r="P5858" s="1" t="s">
        <v>2455</v>
      </c>
    </row>
    <row r="5859" customFormat="false" ht="15" hidden="false" customHeight="true" outlineLevel="0" collapsed="false">
      <c r="A5859" s="1" t="n">
        <v>2</v>
      </c>
      <c r="B5859" s="75" t="n">
        <v>46247</v>
      </c>
      <c r="C5859" s="1" t="n">
        <v>11</v>
      </c>
      <c r="D5859" s="1" t="s">
        <v>2482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4752</v>
      </c>
      <c r="N5859" s="1" t="n">
        <v>120</v>
      </c>
      <c r="O5859" s="1" t="n">
        <v>84</v>
      </c>
      <c r="P5859" s="1" t="s">
        <v>2455</v>
      </c>
    </row>
    <row r="5860" customFormat="false" ht="15" hidden="false" customHeight="true" outlineLevel="0" collapsed="false">
      <c r="A5860" s="1" t="n">
        <v>2</v>
      </c>
      <c r="B5860" s="75" t="n">
        <v>46247</v>
      </c>
      <c r="C5860" s="1" t="n">
        <v>11</v>
      </c>
      <c r="D5860" s="1" t="s">
        <v>2482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3711</v>
      </c>
      <c r="N5860" s="1" t="n">
        <v>60</v>
      </c>
      <c r="O5860" s="1" t="n">
        <v>65</v>
      </c>
      <c r="P5860" s="1" t="s">
        <v>2455</v>
      </c>
    </row>
    <row r="5861" customFormat="false" ht="15" hidden="false" customHeight="true" outlineLevel="0" collapsed="false">
      <c r="A5861" s="1" t="n">
        <v>2</v>
      </c>
      <c r="B5861" s="75" t="n">
        <v>46247</v>
      </c>
      <c r="C5861" s="1" t="n">
        <v>11</v>
      </c>
      <c r="D5861" s="1" t="s">
        <v>2482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4753</v>
      </c>
      <c r="N5861" s="1" t="n">
        <v>12</v>
      </c>
      <c r="O5861" s="1" t="n">
        <v>87.6</v>
      </c>
      <c r="P5861" s="1" t="s">
        <v>2455</v>
      </c>
    </row>
    <row r="5862" customFormat="false" ht="15" hidden="false" customHeight="true" outlineLevel="0" collapsed="false">
      <c r="A5862" s="1" t="n">
        <v>2</v>
      </c>
      <c r="B5862" s="75" t="n">
        <v>46247</v>
      </c>
      <c r="C5862" s="1" t="n">
        <v>11</v>
      </c>
      <c r="D5862" s="1" t="s">
        <v>2482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4754</v>
      </c>
      <c r="N5862" s="1" t="n">
        <v>12</v>
      </c>
      <c r="O5862" s="1" t="n">
        <v>145.8</v>
      </c>
      <c r="P5862" s="1" t="s">
        <v>2455</v>
      </c>
    </row>
    <row r="5863" customFormat="false" ht="15" hidden="false" customHeight="true" outlineLevel="0" collapsed="false">
      <c r="A5863" s="1" t="n">
        <v>2</v>
      </c>
      <c r="B5863" s="75" t="n">
        <v>46247</v>
      </c>
      <c r="C5863" s="1" t="n">
        <v>11</v>
      </c>
      <c r="D5863" s="1" t="s">
        <v>2482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4755</v>
      </c>
      <c r="N5863" s="1" t="n">
        <v>18</v>
      </c>
      <c r="O5863" s="1" t="n">
        <v>274.5</v>
      </c>
      <c r="P5863" s="1" t="s">
        <v>2455</v>
      </c>
    </row>
    <row r="5864" customFormat="false" ht="15" hidden="false" customHeight="true" outlineLevel="0" collapsed="false">
      <c r="A5864" s="1" t="n">
        <v>2</v>
      </c>
      <c r="B5864" s="75" t="n">
        <v>46247</v>
      </c>
      <c r="C5864" s="1" t="n">
        <v>11</v>
      </c>
      <c r="D5864" s="1" t="s">
        <v>2482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3264</v>
      </c>
      <c r="N5864" s="1" t="n">
        <v>6</v>
      </c>
      <c r="O5864" s="1" t="n">
        <v>99</v>
      </c>
      <c r="P5864" s="1" t="s">
        <v>2455</v>
      </c>
    </row>
    <row r="5865" customFormat="false" ht="15" hidden="false" customHeight="true" outlineLevel="0" collapsed="false">
      <c r="A5865" s="1" t="n">
        <v>2</v>
      </c>
      <c r="B5865" s="75" t="n">
        <v>46247</v>
      </c>
      <c r="C5865" s="1" t="n">
        <v>11</v>
      </c>
      <c r="D5865" s="1" t="s">
        <v>2482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4542</v>
      </c>
      <c r="N5865" s="1" t="n">
        <v>12</v>
      </c>
      <c r="O5865" s="1" t="n">
        <v>114</v>
      </c>
      <c r="P5865" s="1" t="s">
        <v>2455</v>
      </c>
    </row>
    <row r="5866" customFormat="false" ht="15" hidden="false" customHeight="true" outlineLevel="0" collapsed="false">
      <c r="A5866" s="1" t="n">
        <v>2</v>
      </c>
      <c r="B5866" s="75" t="n">
        <v>46247</v>
      </c>
      <c r="C5866" s="1" t="n">
        <v>11</v>
      </c>
      <c r="D5866" s="1" t="s">
        <v>2482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4543</v>
      </c>
      <c r="N5866" s="1" t="n">
        <v>30</v>
      </c>
      <c r="O5866" s="1" t="n">
        <v>274.5</v>
      </c>
      <c r="P5866" s="1" t="s">
        <v>2455</v>
      </c>
    </row>
    <row r="5867" customFormat="false" ht="15" hidden="false" customHeight="true" outlineLevel="0" collapsed="false">
      <c r="A5867" s="1" t="n">
        <v>2</v>
      </c>
      <c r="B5867" s="75" t="n">
        <v>46247</v>
      </c>
      <c r="C5867" s="1" t="n">
        <v>11</v>
      </c>
      <c r="D5867" s="1" t="s">
        <v>2482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3265</v>
      </c>
      <c r="N5867" s="1" t="n">
        <v>350</v>
      </c>
      <c r="O5867" s="1" t="n">
        <v>1495</v>
      </c>
      <c r="P5867" s="1" t="s">
        <v>2455</v>
      </c>
    </row>
    <row r="5868" customFormat="false" ht="15" hidden="false" customHeight="true" outlineLevel="0" collapsed="false">
      <c r="A5868" s="1" t="n">
        <v>2</v>
      </c>
      <c r="B5868" s="75" t="n">
        <v>46247</v>
      </c>
      <c r="C5868" s="1" t="n">
        <v>11</v>
      </c>
      <c r="D5868" s="1" t="s">
        <v>2482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3468</v>
      </c>
      <c r="N5868" s="1" t="n">
        <v>20</v>
      </c>
      <c r="O5868" s="1" t="n">
        <v>82.5</v>
      </c>
      <c r="P5868" s="1" t="s">
        <v>2455</v>
      </c>
    </row>
    <row r="5869" customFormat="false" ht="15" hidden="false" customHeight="true" outlineLevel="0" collapsed="false">
      <c r="A5869" s="1" t="n">
        <v>2</v>
      </c>
      <c r="B5869" s="75" t="n">
        <v>46247</v>
      </c>
      <c r="C5869" s="1" t="n">
        <v>11</v>
      </c>
      <c r="D5869" s="1" t="s">
        <v>2482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3944</v>
      </c>
      <c r="N5869" s="1" t="n">
        <v>50</v>
      </c>
      <c r="O5869" s="1" t="n">
        <v>231.59</v>
      </c>
      <c r="P5869" s="1" t="s">
        <v>2455</v>
      </c>
    </row>
    <row r="5870" customFormat="false" ht="15" hidden="false" customHeight="true" outlineLevel="0" collapsed="false">
      <c r="A5870" s="1" t="n">
        <v>2</v>
      </c>
      <c r="B5870" s="75" t="n">
        <v>46247</v>
      </c>
      <c r="C5870" s="1" t="n">
        <v>11</v>
      </c>
      <c r="D5870" s="1" t="s">
        <v>2482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4756</v>
      </c>
      <c r="N5870" s="1" t="n">
        <v>24</v>
      </c>
      <c r="O5870" s="1" t="n">
        <v>121.93</v>
      </c>
      <c r="P5870" s="1" t="s">
        <v>2455</v>
      </c>
    </row>
    <row r="5871" customFormat="false" ht="15" hidden="false" customHeight="true" outlineLevel="0" collapsed="false">
      <c r="A5871" s="1" t="n">
        <v>2</v>
      </c>
      <c r="B5871" s="75" t="n">
        <v>46247</v>
      </c>
      <c r="C5871" s="1" t="n">
        <v>11</v>
      </c>
      <c r="D5871" s="1" t="s">
        <v>2482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2830</v>
      </c>
      <c r="N5871" s="1" t="n">
        <v>5</v>
      </c>
      <c r="O5871" s="1" t="n">
        <v>18.9</v>
      </c>
      <c r="P5871" s="1" t="s">
        <v>2455</v>
      </c>
    </row>
    <row r="5872" customFormat="false" ht="15" hidden="false" customHeight="true" outlineLevel="0" collapsed="false">
      <c r="A5872" s="1" t="n">
        <v>2</v>
      </c>
      <c r="B5872" s="75" t="n">
        <v>46247</v>
      </c>
      <c r="C5872" s="1" t="n">
        <v>11</v>
      </c>
      <c r="D5872" s="1" t="s">
        <v>2482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2831</v>
      </c>
      <c r="N5872" s="1" t="n">
        <v>3</v>
      </c>
      <c r="O5872" s="1" t="n">
        <v>13.62</v>
      </c>
      <c r="P5872" s="1" t="s">
        <v>2455</v>
      </c>
    </row>
    <row r="5873" customFormat="false" ht="15" hidden="false" customHeight="true" outlineLevel="0" collapsed="false">
      <c r="A5873" s="1" t="n">
        <v>2</v>
      </c>
      <c r="B5873" s="75" t="n">
        <v>46247</v>
      </c>
      <c r="C5873" s="1" t="n">
        <v>11</v>
      </c>
      <c r="D5873" s="1" t="s">
        <v>2482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2832</v>
      </c>
      <c r="N5873" s="1" t="n">
        <v>3</v>
      </c>
      <c r="O5873" s="1" t="n">
        <v>32.97</v>
      </c>
      <c r="P5873" s="1" t="s">
        <v>2455</v>
      </c>
    </row>
    <row r="5874" customFormat="false" ht="15" hidden="false" customHeight="true" outlineLevel="0" collapsed="false">
      <c r="A5874" s="1" t="n">
        <v>2</v>
      </c>
      <c r="B5874" s="75" t="n">
        <v>46247</v>
      </c>
      <c r="C5874" s="1" t="n">
        <v>11</v>
      </c>
      <c r="D5874" s="1" t="s">
        <v>2482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4655</v>
      </c>
      <c r="N5874" s="1" t="n">
        <v>4</v>
      </c>
      <c r="O5874" s="1" t="n">
        <v>13.68</v>
      </c>
      <c r="P5874" s="1" t="s">
        <v>2455</v>
      </c>
    </row>
    <row r="5875" customFormat="false" ht="15" hidden="false" customHeight="true" outlineLevel="0" collapsed="false">
      <c r="A5875" s="1" t="n">
        <v>2</v>
      </c>
      <c r="B5875" s="75" t="n">
        <v>46247</v>
      </c>
      <c r="C5875" s="1" t="n">
        <v>11</v>
      </c>
      <c r="D5875" s="1" t="s">
        <v>2482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2834</v>
      </c>
      <c r="N5875" s="1" t="n">
        <v>2</v>
      </c>
      <c r="O5875" s="1" t="n">
        <v>6.98</v>
      </c>
      <c r="P5875" s="1" t="s">
        <v>2455</v>
      </c>
    </row>
    <row r="5876" customFormat="false" ht="15" hidden="false" customHeight="true" outlineLevel="0" collapsed="false">
      <c r="A5876" s="1" t="n">
        <v>2</v>
      </c>
      <c r="B5876" s="75" t="n">
        <v>46247</v>
      </c>
      <c r="C5876" s="1" t="n">
        <v>11</v>
      </c>
      <c r="D5876" s="1" t="s">
        <v>2482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2835</v>
      </c>
      <c r="N5876" s="1" t="n">
        <v>3</v>
      </c>
      <c r="O5876" s="1" t="n">
        <v>36.87</v>
      </c>
      <c r="P5876" s="1" t="s">
        <v>2455</v>
      </c>
    </row>
    <row r="5877" customFormat="false" ht="15" hidden="false" customHeight="true" outlineLevel="0" collapsed="false">
      <c r="A5877" s="1" t="n">
        <v>2</v>
      </c>
      <c r="B5877" s="75" t="n">
        <v>46247</v>
      </c>
      <c r="C5877" s="1" t="n">
        <v>11</v>
      </c>
      <c r="D5877" s="1" t="s">
        <v>2482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4757</v>
      </c>
      <c r="N5877" s="1" t="n">
        <v>5</v>
      </c>
      <c r="O5877" s="1" t="n">
        <v>14.55</v>
      </c>
      <c r="P5877" s="1" t="s">
        <v>2455</v>
      </c>
    </row>
    <row r="5878" customFormat="false" ht="15" hidden="false" customHeight="true" outlineLevel="0" collapsed="false">
      <c r="A5878" s="1" t="n">
        <v>2</v>
      </c>
      <c r="B5878" s="75" t="n">
        <v>46247</v>
      </c>
      <c r="C5878" s="1" t="n">
        <v>11</v>
      </c>
      <c r="D5878" s="1" t="s">
        <v>2482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3945</v>
      </c>
      <c r="N5878" s="1" t="n">
        <v>4</v>
      </c>
      <c r="O5878" s="1" t="n">
        <v>14.2</v>
      </c>
      <c r="P5878" s="1" t="s">
        <v>2455</v>
      </c>
    </row>
    <row r="5879" customFormat="false" ht="15" hidden="false" customHeight="true" outlineLevel="0" collapsed="false">
      <c r="A5879" s="1" t="n">
        <v>2</v>
      </c>
      <c r="B5879" s="75" t="n">
        <v>46247</v>
      </c>
      <c r="C5879" s="1" t="n">
        <v>11</v>
      </c>
      <c r="D5879" s="1" t="s">
        <v>2482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2839</v>
      </c>
      <c r="N5879" s="1" t="n">
        <v>10</v>
      </c>
      <c r="O5879" s="1" t="n">
        <v>88.5</v>
      </c>
      <c r="P5879" s="1" t="s">
        <v>2455</v>
      </c>
    </row>
    <row r="5880" customFormat="false" ht="15" hidden="false" customHeight="true" outlineLevel="0" collapsed="false">
      <c r="A5880" s="1" t="n">
        <v>2</v>
      </c>
      <c r="B5880" s="75" t="n">
        <v>46247</v>
      </c>
      <c r="C5880" s="1" t="n">
        <v>11</v>
      </c>
      <c r="D5880" s="1" t="s">
        <v>2482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2842</v>
      </c>
      <c r="N5880" s="1" t="n">
        <v>3</v>
      </c>
      <c r="O5880" s="1" t="n">
        <v>24.57</v>
      </c>
      <c r="P5880" s="1" t="s">
        <v>2455</v>
      </c>
    </row>
    <row r="5881" customFormat="false" ht="15" hidden="false" customHeight="true" outlineLevel="0" collapsed="false">
      <c r="A5881" s="1" t="n">
        <v>2</v>
      </c>
      <c r="B5881" s="75" t="n">
        <v>46247</v>
      </c>
      <c r="C5881" s="1" t="n">
        <v>11</v>
      </c>
      <c r="D5881" s="1" t="s">
        <v>2482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2843</v>
      </c>
      <c r="N5881" s="1" t="n">
        <v>3</v>
      </c>
      <c r="O5881" s="1" t="n">
        <v>24.87</v>
      </c>
      <c r="P5881" s="1" t="s">
        <v>2455</v>
      </c>
    </row>
    <row r="5882" customFormat="false" ht="15" hidden="false" customHeight="true" outlineLevel="0" collapsed="false">
      <c r="A5882" s="1" t="n">
        <v>2</v>
      </c>
      <c r="B5882" s="75" t="n">
        <v>46247</v>
      </c>
      <c r="C5882" s="1" t="n">
        <v>11</v>
      </c>
      <c r="D5882" s="1" t="s">
        <v>2482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4659</v>
      </c>
      <c r="N5882" s="1" t="n">
        <v>6</v>
      </c>
      <c r="O5882" s="1" t="n">
        <v>59.88</v>
      </c>
      <c r="P5882" s="1" t="s">
        <v>2455</v>
      </c>
    </row>
    <row r="5883" customFormat="false" ht="15" hidden="false" customHeight="true" outlineLevel="0" collapsed="false">
      <c r="A5883" s="1" t="n">
        <v>2</v>
      </c>
      <c r="B5883" s="75" t="n">
        <v>46247</v>
      </c>
      <c r="C5883" s="1" t="n">
        <v>11</v>
      </c>
      <c r="D5883" s="1" t="s">
        <v>2482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3948</v>
      </c>
      <c r="N5883" s="1" t="n">
        <v>1</v>
      </c>
      <c r="O5883" s="1" t="n">
        <v>14.21</v>
      </c>
      <c r="P5883" s="1" t="s">
        <v>2455</v>
      </c>
    </row>
    <row r="5884" customFormat="false" ht="15" hidden="false" customHeight="true" outlineLevel="0" collapsed="false">
      <c r="A5884" s="1" t="n">
        <v>2</v>
      </c>
      <c r="B5884" s="75" t="n">
        <v>46247</v>
      </c>
      <c r="C5884" s="1" t="n">
        <v>11</v>
      </c>
      <c r="D5884" s="1" t="s">
        <v>2482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4758</v>
      </c>
      <c r="N5884" s="1" t="n">
        <v>2</v>
      </c>
      <c r="O5884" s="1" t="n">
        <v>9.18</v>
      </c>
      <c r="P5884" s="1" t="s">
        <v>2455</v>
      </c>
    </row>
    <row r="5885" customFormat="false" ht="15" hidden="false" customHeight="true" outlineLevel="0" collapsed="false">
      <c r="A5885" s="1" t="n">
        <v>2</v>
      </c>
      <c r="B5885" s="75" t="n">
        <v>46247</v>
      </c>
      <c r="C5885" s="1" t="n">
        <v>11</v>
      </c>
      <c r="D5885" s="1" t="s">
        <v>2482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4660</v>
      </c>
      <c r="N5885" s="1" t="n">
        <v>4</v>
      </c>
      <c r="O5885" s="1" t="n">
        <v>13.76</v>
      </c>
      <c r="P5885" s="1" t="s">
        <v>2455</v>
      </c>
    </row>
    <row r="5886" customFormat="false" ht="15" hidden="false" customHeight="true" outlineLevel="0" collapsed="false">
      <c r="A5886" s="1" t="n">
        <v>2</v>
      </c>
      <c r="B5886" s="75" t="n">
        <v>46247</v>
      </c>
      <c r="C5886" s="1" t="n">
        <v>11</v>
      </c>
      <c r="D5886" s="1" t="s">
        <v>2482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4759</v>
      </c>
      <c r="N5886" s="1" t="n">
        <v>24</v>
      </c>
      <c r="O5886" s="1" t="n">
        <v>43.44</v>
      </c>
      <c r="P5886" s="1" t="s">
        <v>2455</v>
      </c>
    </row>
    <row r="5887" customFormat="false" ht="15" hidden="false" customHeight="true" outlineLevel="0" collapsed="false">
      <c r="A5887" s="1" t="n">
        <v>2</v>
      </c>
      <c r="B5887" s="75" t="n">
        <v>46247</v>
      </c>
      <c r="C5887" s="1" t="n">
        <v>11</v>
      </c>
      <c r="D5887" s="1" t="s">
        <v>2482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4760</v>
      </c>
      <c r="N5887" s="1" t="n">
        <v>5</v>
      </c>
      <c r="O5887" s="1" t="n">
        <v>17.1</v>
      </c>
      <c r="P5887" s="1" t="s">
        <v>2455</v>
      </c>
    </row>
    <row r="5888" customFormat="false" ht="15" hidden="false" customHeight="true" outlineLevel="0" collapsed="false">
      <c r="A5888" s="1" t="n">
        <v>2</v>
      </c>
      <c r="B5888" s="75" t="n">
        <v>46247</v>
      </c>
      <c r="C5888" s="1" t="n">
        <v>11</v>
      </c>
      <c r="D5888" s="1" t="s">
        <v>2482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4761</v>
      </c>
      <c r="N5888" s="1" t="n">
        <v>12</v>
      </c>
      <c r="O5888" s="1" t="n">
        <v>47.28</v>
      </c>
      <c r="P5888" s="1" t="s">
        <v>2455</v>
      </c>
    </row>
    <row r="5889" customFormat="false" ht="15" hidden="false" customHeight="true" outlineLevel="0" collapsed="false">
      <c r="A5889" s="1" t="n">
        <v>2</v>
      </c>
      <c r="B5889" s="75" t="n">
        <v>46247</v>
      </c>
      <c r="C5889" s="1" t="n">
        <v>11</v>
      </c>
      <c r="D5889" s="1" t="s">
        <v>2482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4762</v>
      </c>
      <c r="N5889" s="1" t="n">
        <v>12</v>
      </c>
      <c r="O5889" s="1" t="n">
        <v>47.28</v>
      </c>
      <c r="P5889" s="1" t="s">
        <v>2455</v>
      </c>
    </row>
    <row r="5890" customFormat="false" ht="15" hidden="false" customHeight="true" outlineLevel="0" collapsed="false">
      <c r="A5890" s="1" t="n">
        <v>2</v>
      </c>
      <c r="B5890" s="75" t="n">
        <v>46247</v>
      </c>
      <c r="C5890" s="1" t="n">
        <v>11</v>
      </c>
      <c r="D5890" s="1" t="s">
        <v>2482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4763</v>
      </c>
      <c r="N5890" s="1" t="n">
        <v>12</v>
      </c>
      <c r="O5890" s="1" t="n">
        <v>47.28</v>
      </c>
      <c r="P5890" s="1" t="s">
        <v>2455</v>
      </c>
    </row>
    <row r="5891" customFormat="false" ht="15" hidden="false" customHeight="true" outlineLevel="0" collapsed="false">
      <c r="A5891" s="1" t="n">
        <v>2</v>
      </c>
      <c r="B5891" s="75" t="n">
        <v>46247</v>
      </c>
      <c r="C5891" s="1" t="n">
        <v>11</v>
      </c>
      <c r="D5891" s="1" t="s">
        <v>2482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4764</v>
      </c>
      <c r="N5891" s="1" t="n">
        <v>24</v>
      </c>
      <c r="O5891" s="1" t="n">
        <v>100.8</v>
      </c>
      <c r="P5891" s="1" t="s">
        <v>2455</v>
      </c>
    </row>
    <row r="5892" customFormat="false" ht="15" hidden="false" customHeight="true" outlineLevel="0" collapsed="false">
      <c r="A5892" s="1" t="n">
        <v>2</v>
      </c>
      <c r="B5892" s="75" t="n">
        <v>46247</v>
      </c>
      <c r="C5892" s="1" t="n">
        <v>11</v>
      </c>
      <c r="D5892" s="1" t="s">
        <v>2482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4765</v>
      </c>
      <c r="N5892" s="1" t="n">
        <v>24</v>
      </c>
      <c r="O5892" s="1" t="n">
        <v>100.8</v>
      </c>
      <c r="P5892" s="1" t="s">
        <v>2455</v>
      </c>
    </row>
    <row r="5893" customFormat="false" ht="15" hidden="false" customHeight="true" outlineLevel="0" collapsed="false">
      <c r="A5893" s="1" t="n">
        <v>2</v>
      </c>
      <c r="B5893" s="75" t="n">
        <v>46247</v>
      </c>
      <c r="C5893" s="1" t="n">
        <v>11</v>
      </c>
      <c r="D5893" s="1" t="s">
        <v>2482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4766</v>
      </c>
      <c r="N5893" s="1" t="n">
        <v>24</v>
      </c>
      <c r="O5893" s="1" t="n">
        <v>100.8</v>
      </c>
      <c r="P5893" s="1" t="s">
        <v>2455</v>
      </c>
    </row>
    <row r="5894" customFormat="false" ht="15" hidden="false" customHeight="true" outlineLevel="0" collapsed="false">
      <c r="A5894" s="1" t="n">
        <v>2</v>
      </c>
      <c r="B5894" s="75" t="n">
        <v>46247</v>
      </c>
      <c r="C5894" s="1" t="n">
        <v>11</v>
      </c>
      <c r="D5894" s="1" t="s">
        <v>2482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4767</v>
      </c>
      <c r="N5894" s="1" t="n">
        <v>1</v>
      </c>
      <c r="O5894" s="1" t="n">
        <v>9.9</v>
      </c>
      <c r="P5894" s="1" t="s">
        <v>2455</v>
      </c>
    </row>
    <row r="5895" customFormat="false" ht="15" hidden="false" customHeight="true" outlineLevel="0" collapsed="false">
      <c r="A5895" s="1" t="n">
        <v>2</v>
      </c>
      <c r="B5895" s="75" t="n">
        <v>46247</v>
      </c>
      <c r="C5895" s="1" t="n">
        <v>11</v>
      </c>
      <c r="D5895" s="1" t="s">
        <v>2482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4768</v>
      </c>
      <c r="N5895" s="1" t="n">
        <v>150</v>
      </c>
      <c r="O5895" s="1" t="n">
        <v>235.5</v>
      </c>
      <c r="P5895" s="1" t="s">
        <v>2455</v>
      </c>
    </row>
    <row r="5896" customFormat="false" ht="15" hidden="false" customHeight="true" outlineLevel="0" collapsed="false">
      <c r="A5896" s="1" t="n">
        <v>2</v>
      </c>
      <c r="B5896" s="75" t="n">
        <v>46247</v>
      </c>
      <c r="C5896" s="1" t="n">
        <v>11</v>
      </c>
      <c r="D5896" s="1" t="s">
        <v>2482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4769</v>
      </c>
      <c r="N5896" s="1" t="n">
        <v>50</v>
      </c>
      <c r="O5896" s="1" t="n">
        <v>78.5</v>
      </c>
      <c r="P5896" s="1" t="s">
        <v>2455</v>
      </c>
    </row>
    <row r="5897" customFormat="false" ht="15" hidden="false" customHeight="true" outlineLevel="0" collapsed="false">
      <c r="A5897" s="1" t="n">
        <v>2</v>
      </c>
      <c r="B5897" s="75" t="n">
        <v>46247</v>
      </c>
      <c r="C5897" s="1" t="n">
        <v>11</v>
      </c>
      <c r="D5897" s="1" t="s">
        <v>2482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4770</v>
      </c>
      <c r="N5897" s="1" t="n">
        <v>150</v>
      </c>
      <c r="O5897" s="1" t="n">
        <v>235.5</v>
      </c>
      <c r="P5897" s="1" t="s">
        <v>2455</v>
      </c>
    </row>
    <row r="5898" customFormat="false" ht="15" hidden="false" customHeight="true" outlineLevel="0" collapsed="false">
      <c r="A5898" s="1" t="n">
        <v>2</v>
      </c>
      <c r="B5898" s="75" t="n">
        <v>46247</v>
      </c>
      <c r="C5898" s="1" t="n">
        <v>11</v>
      </c>
      <c r="D5898" s="1" t="s">
        <v>2482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4771</v>
      </c>
      <c r="N5898" s="1" t="n">
        <v>24</v>
      </c>
      <c r="O5898" s="1" t="n">
        <v>69.84</v>
      </c>
      <c r="P5898" s="1" t="s">
        <v>2455</v>
      </c>
    </row>
    <row r="5899" customFormat="false" ht="15" hidden="false" customHeight="true" outlineLevel="0" collapsed="false">
      <c r="A5899" s="1" t="n">
        <v>2</v>
      </c>
      <c r="B5899" s="75" t="n">
        <v>46247</v>
      </c>
      <c r="C5899" s="1" t="n">
        <v>11</v>
      </c>
      <c r="D5899" s="1" t="s">
        <v>2482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4772</v>
      </c>
      <c r="N5899" s="1" t="n">
        <v>24</v>
      </c>
      <c r="O5899" s="1" t="n">
        <v>66.96</v>
      </c>
      <c r="P5899" s="1" t="s">
        <v>2455</v>
      </c>
    </row>
    <row r="5900" customFormat="false" ht="15" hidden="false" customHeight="true" outlineLevel="0" collapsed="false">
      <c r="A5900" s="1" t="n">
        <v>2</v>
      </c>
      <c r="B5900" s="75" t="n">
        <v>46247</v>
      </c>
      <c r="C5900" s="1" t="n">
        <v>11</v>
      </c>
      <c r="D5900" s="1" t="s">
        <v>2482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4773</v>
      </c>
      <c r="N5900" s="1" t="n">
        <v>12</v>
      </c>
      <c r="O5900" s="1" t="n">
        <v>71.88</v>
      </c>
      <c r="P5900" s="1" t="s">
        <v>2455</v>
      </c>
    </row>
    <row r="5901" customFormat="false" ht="15" hidden="false" customHeight="true" outlineLevel="0" collapsed="false">
      <c r="A5901" s="1" t="n">
        <v>2</v>
      </c>
      <c r="B5901" s="75" t="n">
        <v>46247</v>
      </c>
      <c r="C5901" s="1" t="n">
        <v>11</v>
      </c>
      <c r="D5901" s="1" t="s">
        <v>2482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4774</v>
      </c>
      <c r="N5901" s="1" t="n">
        <v>6</v>
      </c>
      <c r="O5901" s="1" t="n">
        <v>78.36</v>
      </c>
      <c r="P5901" s="1" t="s">
        <v>2455</v>
      </c>
    </row>
    <row r="5902" customFormat="false" ht="15" hidden="false" customHeight="true" outlineLevel="0" collapsed="false">
      <c r="A5902" s="1" t="n">
        <v>2</v>
      </c>
      <c r="B5902" s="75" t="n">
        <v>46247</v>
      </c>
      <c r="C5902" s="1" t="n">
        <v>11</v>
      </c>
      <c r="D5902" s="1" t="s">
        <v>2482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4775</v>
      </c>
      <c r="N5902" s="1" t="n">
        <v>30</v>
      </c>
      <c r="O5902" s="1" t="n">
        <v>20.16</v>
      </c>
      <c r="P5902" s="1" t="s">
        <v>2455</v>
      </c>
    </row>
    <row r="5903" customFormat="false" ht="15" hidden="false" customHeight="true" outlineLevel="0" collapsed="false">
      <c r="A5903" s="1" t="n">
        <v>2</v>
      </c>
      <c r="B5903" s="75" t="n">
        <v>46247</v>
      </c>
      <c r="C5903" s="1" t="n">
        <v>11</v>
      </c>
      <c r="D5903" s="1" t="s">
        <v>2482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4776</v>
      </c>
      <c r="N5903" s="1" t="n">
        <v>30</v>
      </c>
      <c r="O5903" s="1" t="n">
        <v>28.92</v>
      </c>
      <c r="P5903" s="1" t="s">
        <v>2455</v>
      </c>
    </row>
    <row r="5904" customFormat="false" ht="15" hidden="false" customHeight="true" outlineLevel="0" collapsed="false">
      <c r="A5904" s="1" t="n">
        <v>2</v>
      </c>
      <c r="B5904" s="75" t="n">
        <v>46247</v>
      </c>
      <c r="C5904" s="1" t="n">
        <v>11</v>
      </c>
      <c r="D5904" s="1" t="s">
        <v>2482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4777</v>
      </c>
      <c r="N5904" s="1" t="n">
        <v>50</v>
      </c>
      <c r="O5904" s="1" t="n">
        <v>78.5</v>
      </c>
      <c r="P5904" s="1" t="s">
        <v>2455</v>
      </c>
    </row>
    <row r="5905" customFormat="false" ht="15" hidden="false" customHeight="true" outlineLevel="0" collapsed="false">
      <c r="A5905" s="1" t="n">
        <v>2</v>
      </c>
      <c r="B5905" s="75" t="n">
        <v>46247</v>
      </c>
      <c r="C5905" s="1" t="n">
        <v>11</v>
      </c>
      <c r="D5905" s="1" t="s">
        <v>2482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4778</v>
      </c>
      <c r="N5905" s="1" t="n">
        <v>50</v>
      </c>
      <c r="O5905" s="1" t="n">
        <v>78.5</v>
      </c>
      <c r="P5905" s="1" t="s">
        <v>2455</v>
      </c>
    </row>
    <row r="5906" customFormat="false" ht="15" hidden="false" customHeight="true" outlineLevel="0" collapsed="false">
      <c r="A5906" s="1" t="n">
        <v>2</v>
      </c>
      <c r="B5906" s="75" t="n">
        <v>46247</v>
      </c>
      <c r="C5906" s="1" t="n">
        <v>11</v>
      </c>
      <c r="D5906" s="1" t="s">
        <v>2482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4779</v>
      </c>
      <c r="N5906" s="1" t="n">
        <v>60</v>
      </c>
      <c r="O5906" s="1" t="n">
        <v>40.32</v>
      </c>
      <c r="P5906" s="1" t="s">
        <v>2455</v>
      </c>
    </row>
    <row r="5907" customFormat="false" ht="15" hidden="false" customHeight="true" outlineLevel="0" collapsed="false">
      <c r="A5907" s="1" t="n">
        <v>2</v>
      </c>
      <c r="B5907" s="75" t="n">
        <v>46247</v>
      </c>
      <c r="C5907" s="1" t="n">
        <v>11</v>
      </c>
      <c r="D5907" s="1" t="s">
        <v>2482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4780</v>
      </c>
      <c r="N5907" s="1" t="n">
        <v>60</v>
      </c>
      <c r="O5907" s="1" t="n">
        <v>40.32</v>
      </c>
      <c r="P5907" s="1" t="s">
        <v>2455</v>
      </c>
    </row>
    <row r="5908" customFormat="false" ht="15" hidden="false" customHeight="true" outlineLevel="0" collapsed="false">
      <c r="A5908" s="1" t="n">
        <v>2</v>
      </c>
      <c r="B5908" s="75" t="n">
        <v>46247</v>
      </c>
      <c r="C5908" s="1" t="n">
        <v>11</v>
      </c>
      <c r="D5908" s="1" t="s">
        <v>2482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4781</v>
      </c>
      <c r="N5908" s="1" t="n">
        <v>30</v>
      </c>
      <c r="O5908" s="1" t="n">
        <v>20.16</v>
      </c>
      <c r="P5908" s="1" t="s">
        <v>2455</v>
      </c>
    </row>
    <row r="5909" customFormat="false" ht="15" hidden="false" customHeight="true" outlineLevel="0" collapsed="false">
      <c r="A5909" s="1" t="n">
        <v>2</v>
      </c>
      <c r="B5909" s="75" t="n">
        <v>46247</v>
      </c>
      <c r="C5909" s="1" t="n">
        <v>11</v>
      </c>
      <c r="D5909" s="1" t="s">
        <v>2482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4782</v>
      </c>
      <c r="N5909" s="1" t="n">
        <v>30</v>
      </c>
      <c r="O5909" s="1" t="n">
        <v>20.16</v>
      </c>
      <c r="P5909" s="1" t="s">
        <v>2455</v>
      </c>
    </row>
    <row r="5910" customFormat="false" ht="15" hidden="false" customHeight="true" outlineLevel="0" collapsed="false">
      <c r="A5910" s="1" t="n">
        <v>2</v>
      </c>
      <c r="B5910" s="75" t="n">
        <v>46247</v>
      </c>
      <c r="C5910" s="1" t="n">
        <v>11</v>
      </c>
      <c r="D5910" s="1" t="s">
        <v>2482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4783</v>
      </c>
      <c r="N5910" s="1" t="n">
        <v>60</v>
      </c>
      <c r="O5910" s="1" t="n">
        <v>40.32</v>
      </c>
      <c r="P5910" s="1" t="s">
        <v>2455</v>
      </c>
    </row>
    <row r="5911" customFormat="false" ht="15" hidden="false" customHeight="true" outlineLevel="0" collapsed="false">
      <c r="A5911" s="1" t="n">
        <v>2</v>
      </c>
      <c r="B5911" s="75" t="n">
        <v>46247</v>
      </c>
      <c r="C5911" s="1" t="n">
        <v>11</v>
      </c>
      <c r="D5911" s="1" t="s">
        <v>2482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4784</v>
      </c>
      <c r="N5911" s="1" t="n">
        <v>30</v>
      </c>
      <c r="O5911" s="1" t="n">
        <v>20.16</v>
      </c>
      <c r="P5911" s="1" t="s">
        <v>2455</v>
      </c>
    </row>
    <row r="5912" customFormat="false" ht="15" hidden="false" customHeight="true" outlineLevel="0" collapsed="false">
      <c r="A5912" s="1" t="n">
        <v>2</v>
      </c>
      <c r="B5912" s="75" t="n">
        <v>46247</v>
      </c>
      <c r="C5912" s="1" t="n">
        <v>11</v>
      </c>
      <c r="D5912" s="1" t="s">
        <v>2482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4785</v>
      </c>
      <c r="N5912" s="1" t="n">
        <v>24</v>
      </c>
      <c r="O5912" s="1" t="n">
        <v>43.44</v>
      </c>
      <c r="P5912" s="1" t="s">
        <v>2455</v>
      </c>
    </row>
    <row r="5913" customFormat="false" ht="15" hidden="false" customHeight="true" outlineLevel="0" collapsed="false">
      <c r="A5913" s="1" t="n">
        <v>2</v>
      </c>
      <c r="B5913" s="75" t="n">
        <v>46247</v>
      </c>
      <c r="C5913" s="1" t="n">
        <v>11</v>
      </c>
      <c r="D5913" s="1" t="s">
        <v>2482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4786</v>
      </c>
      <c r="N5913" s="1" t="n">
        <v>24</v>
      </c>
      <c r="O5913" s="1" t="n">
        <v>43.44</v>
      </c>
      <c r="P5913" s="1" t="s">
        <v>2455</v>
      </c>
    </row>
    <row r="5914" customFormat="false" ht="15" hidden="false" customHeight="true" outlineLevel="0" collapsed="false">
      <c r="A5914" s="1" t="n">
        <v>2</v>
      </c>
      <c r="B5914" s="75" t="n">
        <v>46247</v>
      </c>
      <c r="C5914" s="1" t="n">
        <v>11</v>
      </c>
      <c r="D5914" s="1" t="s">
        <v>2482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4787</v>
      </c>
      <c r="N5914" s="1" t="n">
        <v>24</v>
      </c>
      <c r="O5914" s="1" t="n">
        <v>43.44</v>
      </c>
      <c r="P5914" s="1" t="s">
        <v>2455</v>
      </c>
    </row>
    <row r="5915" customFormat="false" ht="15" hidden="false" customHeight="true" outlineLevel="0" collapsed="false">
      <c r="A5915" s="1" t="n">
        <v>2</v>
      </c>
      <c r="B5915" s="75" t="n">
        <v>46247</v>
      </c>
      <c r="C5915" s="1" t="n">
        <v>11</v>
      </c>
      <c r="D5915" s="1" t="s">
        <v>2482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4788</v>
      </c>
      <c r="N5915" s="1" t="n">
        <v>6</v>
      </c>
      <c r="O5915" s="1" t="n">
        <v>10.86</v>
      </c>
      <c r="P5915" s="1" t="s">
        <v>2455</v>
      </c>
    </row>
    <row r="5916" customFormat="false" ht="15" hidden="false" customHeight="true" outlineLevel="0" collapsed="false">
      <c r="A5916" s="1" t="n">
        <v>2</v>
      </c>
      <c r="B5916" s="75" t="n">
        <v>46247</v>
      </c>
      <c r="C5916" s="1" t="n">
        <v>11</v>
      </c>
      <c r="D5916" s="1" t="s">
        <v>2482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4789</v>
      </c>
      <c r="N5916" s="1" t="n">
        <v>24</v>
      </c>
      <c r="O5916" s="1" t="n">
        <v>43.44</v>
      </c>
      <c r="P5916" s="1" t="s">
        <v>2455</v>
      </c>
    </row>
    <row r="5917" customFormat="false" ht="15" hidden="false" customHeight="true" outlineLevel="0" collapsed="false">
      <c r="A5917" s="1" t="n">
        <v>2</v>
      </c>
      <c r="B5917" s="75" t="n">
        <v>46247</v>
      </c>
      <c r="C5917" s="1" t="n">
        <v>11</v>
      </c>
      <c r="D5917" s="1" t="s">
        <v>2482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4790</v>
      </c>
      <c r="N5917" s="1" t="n">
        <v>6</v>
      </c>
      <c r="O5917" s="1" t="n">
        <v>10.86</v>
      </c>
      <c r="P5917" s="1" t="s">
        <v>2455</v>
      </c>
    </row>
    <row r="5918" customFormat="false" ht="15" hidden="false" customHeight="true" outlineLevel="0" collapsed="false">
      <c r="A5918" s="1" t="n">
        <v>2</v>
      </c>
      <c r="B5918" s="75" t="n">
        <v>46247</v>
      </c>
      <c r="C5918" s="1" t="n">
        <v>11</v>
      </c>
      <c r="D5918" s="1" t="s">
        <v>2482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4791</v>
      </c>
      <c r="N5918" s="1" t="n">
        <v>6</v>
      </c>
      <c r="O5918" s="1" t="n">
        <v>35.64</v>
      </c>
      <c r="P5918" s="1" t="s">
        <v>2455</v>
      </c>
    </row>
    <row r="5919" customFormat="false" ht="15" hidden="false" customHeight="true" outlineLevel="0" collapsed="false">
      <c r="A5919" s="1" t="n">
        <v>2</v>
      </c>
      <c r="B5919" s="75" t="n">
        <v>46247</v>
      </c>
      <c r="C5919" s="1" t="n">
        <v>11</v>
      </c>
      <c r="D5919" s="1" t="s">
        <v>2482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4792</v>
      </c>
      <c r="N5919" s="1" t="n">
        <v>6</v>
      </c>
      <c r="O5919" s="1" t="n">
        <v>35.64</v>
      </c>
      <c r="P5919" s="1" t="s">
        <v>2455</v>
      </c>
    </row>
    <row r="5920" customFormat="false" ht="15" hidden="false" customHeight="true" outlineLevel="0" collapsed="false">
      <c r="A5920" s="1" t="n">
        <v>2</v>
      </c>
      <c r="B5920" s="75" t="n">
        <v>46247</v>
      </c>
      <c r="C5920" s="1" t="n">
        <v>11</v>
      </c>
      <c r="D5920" s="1" t="s">
        <v>2482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4793</v>
      </c>
      <c r="N5920" s="1" t="n">
        <v>12</v>
      </c>
      <c r="O5920" s="1" t="n">
        <v>71.28</v>
      </c>
      <c r="P5920" s="1" t="s">
        <v>2455</v>
      </c>
    </row>
    <row r="5921" customFormat="false" ht="15" hidden="false" customHeight="true" outlineLevel="0" collapsed="false">
      <c r="A5921" s="1" t="n">
        <v>2</v>
      </c>
      <c r="B5921" s="75" t="n">
        <v>46247</v>
      </c>
      <c r="C5921" s="1" t="n">
        <v>22</v>
      </c>
      <c r="D5921" s="1" t="s">
        <v>2490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2491</v>
      </c>
      <c r="N5921" s="1" t="n">
        <v>2.506</v>
      </c>
      <c r="O5921" s="1" t="n">
        <v>50.44</v>
      </c>
      <c r="P5921" s="1" t="s">
        <v>2455</v>
      </c>
    </row>
    <row r="5922" customFormat="false" ht="15" hidden="false" customHeight="true" outlineLevel="0" collapsed="false">
      <c r="A5922" s="1" t="n">
        <v>2</v>
      </c>
      <c r="B5922" s="75" t="n">
        <v>46247</v>
      </c>
      <c r="C5922" s="1" t="n">
        <v>22</v>
      </c>
      <c r="D5922" s="1" t="s">
        <v>2490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2491</v>
      </c>
      <c r="N5922" s="1" t="n">
        <v>3.228</v>
      </c>
      <c r="O5922" s="1" t="n">
        <v>66.12</v>
      </c>
      <c r="P5922" s="1" t="s">
        <v>2455</v>
      </c>
    </row>
    <row r="5923" customFormat="false" ht="15" hidden="false" customHeight="true" outlineLevel="0" collapsed="false">
      <c r="A5923" s="1" t="n">
        <v>2</v>
      </c>
      <c r="B5923" s="75" t="n">
        <v>46247</v>
      </c>
      <c r="C5923" s="1" t="n">
        <v>22</v>
      </c>
      <c r="D5923" s="1" t="s">
        <v>2490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2492</v>
      </c>
      <c r="N5923" s="1" t="n">
        <v>7.935</v>
      </c>
      <c r="O5923" s="1" t="n">
        <v>173.04</v>
      </c>
      <c r="P5923" s="1" t="s">
        <v>2455</v>
      </c>
    </row>
    <row r="5924" customFormat="false" ht="15" hidden="false" customHeight="true" outlineLevel="0" collapsed="false">
      <c r="A5924" s="1" t="n">
        <v>2</v>
      </c>
      <c r="B5924" s="75" t="n">
        <v>46247</v>
      </c>
      <c r="C5924" s="1" t="n">
        <v>22</v>
      </c>
      <c r="D5924" s="1" t="s">
        <v>2490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2493</v>
      </c>
      <c r="N5924" s="1" t="n">
        <v>17.68</v>
      </c>
      <c r="O5924" s="1" t="n">
        <v>444.89</v>
      </c>
      <c r="P5924" s="1" t="s">
        <v>2455</v>
      </c>
    </row>
    <row r="5925" customFormat="false" ht="15" hidden="false" customHeight="true" outlineLevel="0" collapsed="false">
      <c r="A5925" s="1" t="n">
        <v>2</v>
      </c>
      <c r="B5925" s="75" t="n">
        <v>46247</v>
      </c>
      <c r="C5925" s="1" t="n">
        <v>22</v>
      </c>
      <c r="D5925" s="1" t="s">
        <v>2490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2494</v>
      </c>
      <c r="N5925" s="1" t="n">
        <v>18.7</v>
      </c>
      <c r="O5925" s="1" t="n">
        <v>501.94</v>
      </c>
      <c r="P5925" s="1" t="s">
        <v>2455</v>
      </c>
    </row>
    <row r="5926" customFormat="false" ht="15" hidden="false" customHeight="true" outlineLevel="0" collapsed="false">
      <c r="A5926" s="1" t="n">
        <v>2</v>
      </c>
      <c r="B5926" s="75" t="n">
        <v>46247</v>
      </c>
      <c r="C5926" s="1" t="n">
        <v>22</v>
      </c>
      <c r="D5926" s="1" t="s">
        <v>2490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2495</v>
      </c>
      <c r="N5926" s="1" t="n">
        <v>1.27</v>
      </c>
      <c r="O5926" s="1" t="n">
        <v>29.83</v>
      </c>
      <c r="P5926" s="1" t="s">
        <v>2455</v>
      </c>
    </row>
    <row r="5927" customFormat="false" ht="15" hidden="false" customHeight="true" outlineLevel="0" collapsed="false">
      <c r="A5927" s="1" t="n">
        <v>2</v>
      </c>
      <c r="B5927" s="75" t="n">
        <v>46247</v>
      </c>
      <c r="C5927" s="1" t="n">
        <v>22</v>
      </c>
      <c r="D5927" s="1" t="s">
        <v>2490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2593</v>
      </c>
      <c r="N5927" s="1" t="n">
        <v>3.5</v>
      </c>
      <c r="O5927" s="1" t="n">
        <v>88.07</v>
      </c>
      <c r="P5927" s="1" t="s">
        <v>2455</v>
      </c>
    </row>
    <row r="5928" customFormat="false" ht="15" hidden="false" customHeight="true" outlineLevel="0" collapsed="false">
      <c r="A5928" s="1" t="n">
        <v>2</v>
      </c>
      <c r="B5928" s="75" t="n">
        <v>46247</v>
      </c>
      <c r="C5928" s="1" t="n">
        <v>22</v>
      </c>
      <c r="D5928" s="1" t="s">
        <v>2490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2496</v>
      </c>
      <c r="N5928" s="1" t="n">
        <v>2.406</v>
      </c>
      <c r="O5928" s="1" t="n">
        <v>69.83</v>
      </c>
      <c r="P5928" s="1" t="s">
        <v>2455</v>
      </c>
    </row>
    <row r="5929" customFormat="false" ht="15" hidden="false" customHeight="true" outlineLevel="0" collapsed="false">
      <c r="A5929" s="1" t="n">
        <v>2</v>
      </c>
      <c r="B5929" s="75" t="n">
        <v>46247</v>
      </c>
      <c r="C5929" s="1" t="n">
        <v>22</v>
      </c>
      <c r="D5929" s="1" t="s">
        <v>2490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2497</v>
      </c>
      <c r="N5929" s="1" t="n">
        <v>1.16</v>
      </c>
      <c r="O5929" s="1" t="n">
        <v>29.19</v>
      </c>
      <c r="P5929" s="1" t="s">
        <v>2455</v>
      </c>
    </row>
    <row r="5930" customFormat="false" ht="15" hidden="false" customHeight="true" outlineLevel="0" collapsed="false">
      <c r="A5930" s="1" t="n">
        <v>2</v>
      </c>
      <c r="B5930" s="75" t="n">
        <v>46247</v>
      </c>
      <c r="C5930" s="1" t="n">
        <v>22</v>
      </c>
      <c r="D5930" s="1" t="s">
        <v>2490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2497</v>
      </c>
      <c r="N5930" s="1" t="n">
        <v>1.818</v>
      </c>
      <c r="O5930" s="1" t="n">
        <v>46.55</v>
      </c>
      <c r="P5930" s="1" t="s">
        <v>2455</v>
      </c>
    </row>
    <row r="5931" customFormat="false" ht="15" hidden="false" customHeight="true" outlineLevel="0" collapsed="false">
      <c r="A5931" s="1" t="n">
        <v>2</v>
      </c>
      <c r="B5931" s="75" t="n">
        <v>46247</v>
      </c>
      <c r="C5931" s="1" t="n">
        <v>22</v>
      </c>
      <c r="D5931" s="1" t="s">
        <v>2490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2498</v>
      </c>
      <c r="N5931" s="1" t="n">
        <v>16.14</v>
      </c>
      <c r="O5931" s="1" t="n">
        <v>537.33</v>
      </c>
      <c r="P5931" s="1" t="s">
        <v>2455</v>
      </c>
    </row>
    <row r="5932" customFormat="false" ht="15" hidden="false" customHeight="true" outlineLevel="0" collapsed="false">
      <c r="A5932" s="1" t="n">
        <v>2</v>
      </c>
      <c r="B5932" s="75" t="n">
        <v>46247</v>
      </c>
      <c r="C5932" s="1" t="n">
        <v>22</v>
      </c>
      <c r="D5932" s="1" t="s">
        <v>2490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2499</v>
      </c>
      <c r="N5932" s="1" t="n">
        <v>10.365</v>
      </c>
      <c r="O5932" s="1" t="n">
        <v>398.17</v>
      </c>
      <c r="P5932" s="1" t="s">
        <v>2455</v>
      </c>
    </row>
    <row r="5933" customFormat="false" ht="15" hidden="false" customHeight="true" outlineLevel="0" collapsed="false">
      <c r="A5933" s="1" t="n">
        <v>2</v>
      </c>
      <c r="B5933" s="75" t="n">
        <v>46247</v>
      </c>
      <c r="C5933" s="1" t="n">
        <v>22</v>
      </c>
      <c r="D5933" s="1" t="s">
        <v>2490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2500</v>
      </c>
      <c r="N5933" s="1" t="n">
        <v>5.73</v>
      </c>
      <c r="O5933" s="1" t="n">
        <v>244.58</v>
      </c>
      <c r="P5933" s="1" t="s">
        <v>2455</v>
      </c>
    </row>
    <row r="5934" customFormat="false" ht="15" hidden="false" customHeight="true" outlineLevel="0" collapsed="false">
      <c r="A5934" s="1" t="n">
        <v>2</v>
      </c>
      <c r="B5934" s="75" t="n">
        <v>46247</v>
      </c>
      <c r="C5934" s="1" t="n">
        <v>22</v>
      </c>
      <c r="D5934" s="1" t="s">
        <v>2490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2501</v>
      </c>
      <c r="N5934" s="1" t="n">
        <v>10.615</v>
      </c>
      <c r="O5934" s="1" t="n">
        <v>480.29</v>
      </c>
      <c r="P5934" s="1" t="s">
        <v>2455</v>
      </c>
    </row>
    <row r="5935" customFormat="false" ht="15" hidden="false" customHeight="true" outlineLevel="0" collapsed="false">
      <c r="A5935" s="1" t="n">
        <v>2</v>
      </c>
      <c r="B5935" s="75" t="n">
        <v>46247</v>
      </c>
      <c r="C5935" s="1" t="n">
        <v>22</v>
      </c>
      <c r="D5935" s="1" t="s">
        <v>2490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2502</v>
      </c>
      <c r="N5935" s="1" t="n">
        <v>4.652</v>
      </c>
      <c r="O5935" s="1" t="n">
        <v>214.46</v>
      </c>
      <c r="P5935" s="1" t="s">
        <v>2455</v>
      </c>
    </row>
    <row r="5936" customFormat="false" ht="15" hidden="false" customHeight="true" outlineLevel="0" collapsed="false">
      <c r="A5936" s="1" t="n">
        <v>2</v>
      </c>
      <c r="B5936" s="75" t="n">
        <v>46247</v>
      </c>
      <c r="C5936" s="1" t="n">
        <v>22</v>
      </c>
      <c r="D5936" s="1" t="s">
        <v>2490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2503</v>
      </c>
      <c r="N5936" s="1" t="n">
        <v>1.826</v>
      </c>
      <c r="O5936" s="1" t="n">
        <v>74.82</v>
      </c>
      <c r="P5936" s="1" t="s">
        <v>2455</v>
      </c>
    </row>
    <row r="5937" customFormat="false" ht="15" hidden="false" customHeight="true" outlineLevel="0" collapsed="false">
      <c r="A5937" s="1" t="n">
        <v>2</v>
      </c>
      <c r="B5937" s="75" t="n">
        <v>46247</v>
      </c>
      <c r="C5937" s="1" t="n">
        <v>22</v>
      </c>
      <c r="D5937" s="1" t="s">
        <v>2490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2504</v>
      </c>
      <c r="N5937" s="1" t="n">
        <v>2.578</v>
      </c>
      <c r="O5937" s="1" t="n">
        <v>154.07</v>
      </c>
      <c r="P5937" s="1" t="s">
        <v>2455</v>
      </c>
    </row>
    <row r="5938" customFormat="false" ht="15" hidden="false" customHeight="true" outlineLevel="0" collapsed="false">
      <c r="A5938" s="1" t="n">
        <v>2</v>
      </c>
      <c r="B5938" s="75" t="n">
        <v>46247</v>
      </c>
      <c r="C5938" s="1" t="n">
        <v>22</v>
      </c>
      <c r="D5938" s="1" t="s">
        <v>2490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2505</v>
      </c>
      <c r="N5938" s="1" t="n">
        <v>1.506</v>
      </c>
      <c r="O5938" s="1" t="n">
        <v>90</v>
      </c>
      <c r="P5938" s="1" t="s">
        <v>2455</v>
      </c>
    </row>
    <row r="5939" customFormat="false" ht="15" hidden="false" customHeight="true" outlineLevel="0" collapsed="false">
      <c r="A5939" s="1" t="n">
        <v>2</v>
      </c>
      <c r="B5939" s="75" t="n">
        <v>46247</v>
      </c>
      <c r="C5939" s="1" t="n">
        <v>22</v>
      </c>
      <c r="D5939" s="1" t="s">
        <v>2490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2506</v>
      </c>
      <c r="N5939" s="1" t="n">
        <v>2.15</v>
      </c>
      <c r="O5939" s="1" t="n">
        <v>80.76</v>
      </c>
      <c r="P5939" s="1" t="s">
        <v>2455</v>
      </c>
    </row>
    <row r="5940" customFormat="false" ht="15" hidden="false" customHeight="true" outlineLevel="0" collapsed="false">
      <c r="A5940" s="1" t="n">
        <v>2</v>
      </c>
      <c r="B5940" s="75" t="n">
        <v>46247</v>
      </c>
      <c r="C5940" s="1" t="n">
        <v>22</v>
      </c>
      <c r="D5940" s="1" t="s">
        <v>2490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2507</v>
      </c>
      <c r="N5940" s="1" t="n">
        <v>1.612</v>
      </c>
      <c r="O5940" s="1" t="n">
        <v>4.12</v>
      </c>
      <c r="P5940" s="1" t="s">
        <v>2455</v>
      </c>
    </row>
    <row r="5941" customFormat="false" ht="15" hidden="false" customHeight="true" outlineLevel="0" collapsed="false">
      <c r="A5941" s="1" t="n">
        <v>2</v>
      </c>
      <c r="B5941" s="75" t="n">
        <v>46247</v>
      </c>
      <c r="C5941" s="1" t="n">
        <v>22</v>
      </c>
      <c r="D5941" s="1" t="s">
        <v>2490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2507</v>
      </c>
      <c r="N5941" s="1" t="n">
        <v>1.932</v>
      </c>
      <c r="O5941" s="1" t="n">
        <v>4.85</v>
      </c>
      <c r="P5941" s="1" t="s">
        <v>2455</v>
      </c>
    </row>
    <row r="5942" customFormat="false" ht="15" hidden="false" customHeight="true" outlineLevel="0" collapsed="false">
      <c r="A5942" s="1" t="n">
        <v>2</v>
      </c>
      <c r="B5942" s="75" t="n">
        <v>46247</v>
      </c>
      <c r="C5942" s="1" t="n">
        <v>22</v>
      </c>
      <c r="D5942" s="1" t="s">
        <v>2490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2508</v>
      </c>
      <c r="N5942" s="1" t="n">
        <v>9.97</v>
      </c>
      <c r="O5942" s="1" t="n">
        <v>25.45</v>
      </c>
      <c r="P5942" s="1" t="s">
        <v>2455</v>
      </c>
    </row>
    <row r="5943" customFormat="false" ht="15" hidden="false" customHeight="true" outlineLevel="0" collapsed="false">
      <c r="A5943" s="1" t="n">
        <v>2</v>
      </c>
      <c r="B5943" s="75" t="n">
        <v>46247</v>
      </c>
      <c r="C5943" s="1" t="n">
        <v>22</v>
      </c>
      <c r="D5943" s="1" t="s">
        <v>2490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2508</v>
      </c>
      <c r="N5943" s="1" t="n">
        <v>2.392</v>
      </c>
      <c r="O5943" s="1" t="n">
        <v>6</v>
      </c>
      <c r="P5943" s="1" t="s">
        <v>2455</v>
      </c>
    </row>
    <row r="5944" customFormat="false" ht="15" hidden="false" customHeight="true" outlineLevel="0" collapsed="false">
      <c r="A5944" s="1" t="n">
        <v>2</v>
      </c>
      <c r="B5944" s="75" t="n">
        <v>46247</v>
      </c>
      <c r="C5944" s="1" t="n">
        <v>22</v>
      </c>
      <c r="D5944" s="1" t="s">
        <v>2490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2509</v>
      </c>
      <c r="N5944" s="1" t="n">
        <v>0.675</v>
      </c>
      <c r="O5944" s="1" t="n">
        <v>0</v>
      </c>
      <c r="P5944" s="1" t="s">
        <v>2455</v>
      </c>
    </row>
    <row r="5945" customFormat="false" ht="15" hidden="false" customHeight="true" outlineLevel="0" collapsed="false">
      <c r="A5945" s="1" t="n">
        <v>2</v>
      </c>
      <c r="B5945" s="75" t="n">
        <v>46247</v>
      </c>
      <c r="C5945" s="1" t="n">
        <v>22</v>
      </c>
      <c r="D5945" s="1" t="s">
        <v>2490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2509</v>
      </c>
      <c r="N5945" s="1" t="n">
        <v>0.754</v>
      </c>
      <c r="O5945" s="1" t="n">
        <v>0</v>
      </c>
      <c r="P5945" s="1" t="s">
        <v>2455</v>
      </c>
    </row>
    <row r="5946" customFormat="false" ht="15" hidden="false" customHeight="true" outlineLevel="0" collapsed="false">
      <c r="A5946" s="1" t="n">
        <v>2</v>
      </c>
      <c r="B5946" s="75" t="n">
        <v>46247</v>
      </c>
      <c r="C5946" s="1" t="n">
        <v>100</v>
      </c>
      <c r="D5946" s="1" t="s">
        <v>2510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2491</v>
      </c>
      <c r="N5946" s="1" t="n">
        <v>2.506</v>
      </c>
      <c r="O5946" s="1" t="n">
        <v>50.44</v>
      </c>
      <c r="P5946" s="1" t="s">
        <v>2455</v>
      </c>
    </row>
    <row r="5947" customFormat="false" ht="15" hidden="false" customHeight="true" outlineLevel="0" collapsed="false">
      <c r="A5947" s="1" t="n">
        <v>2</v>
      </c>
      <c r="B5947" s="75" t="n">
        <v>46247</v>
      </c>
      <c r="C5947" s="1" t="n">
        <v>100</v>
      </c>
      <c r="D5947" s="1" t="s">
        <v>2510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2492</v>
      </c>
      <c r="N5947" s="1" t="n">
        <v>7.935</v>
      </c>
      <c r="O5947" s="1" t="n">
        <v>173.04</v>
      </c>
      <c r="P5947" s="1" t="s">
        <v>2455</v>
      </c>
    </row>
    <row r="5948" customFormat="false" ht="15" hidden="false" customHeight="true" outlineLevel="0" collapsed="false">
      <c r="A5948" s="1" t="n">
        <v>2</v>
      </c>
      <c r="B5948" s="75" t="n">
        <v>46247</v>
      </c>
      <c r="C5948" s="1" t="n">
        <v>100</v>
      </c>
      <c r="D5948" s="1" t="s">
        <v>2510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2493</v>
      </c>
      <c r="N5948" s="1" t="n">
        <v>17.68</v>
      </c>
      <c r="O5948" s="1" t="n">
        <v>444.89</v>
      </c>
      <c r="P5948" s="1" t="s">
        <v>2455</v>
      </c>
    </row>
    <row r="5949" customFormat="false" ht="15" hidden="false" customHeight="true" outlineLevel="0" collapsed="false">
      <c r="A5949" s="1" t="n">
        <v>2</v>
      </c>
      <c r="B5949" s="75" t="n">
        <v>46247</v>
      </c>
      <c r="C5949" s="1" t="n">
        <v>100</v>
      </c>
      <c r="D5949" s="1" t="s">
        <v>2510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2494</v>
      </c>
      <c r="N5949" s="1" t="n">
        <v>18.7</v>
      </c>
      <c r="O5949" s="1" t="n">
        <v>501.94</v>
      </c>
      <c r="P5949" s="1" t="s">
        <v>2455</v>
      </c>
    </row>
    <row r="5950" customFormat="false" ht="15" hidden="false" customHeight="true" outlineLevel="0" collapsed="false">
      <c r="A5950" s="1" t="n">
        <v>2</v>
      </c>
      <c r="B5950" s="75" t="n">
        <v>46247</v>
      </c>
      <c r="C5950" s="1" t="n">
        <v>100</v>
      </c>
      <c r="D5950" s="1" t="s">
        <v>2510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2495</v>
      </c>
      <c r="N5950" s="1" t="n">
        <v>1.27</v>
      </c>
      <c r="O5950" s="1" t="n">
        <v>29.83</v>
      </c>
      <c r="P5950" s="1" t="s">
        <v>2455</v>
      </c>
    </row>
    <row r="5951" customFormat="false" ht="15" hidden="false" customHeight="true" outlineLevel="0" collapsed="false">
      <c r="A5951" s="1" t="n">
        <v>2</v>
      </c>
      <c r="B5951" s="75" t="n">
        <v>46247</v>
      </c>
      <c r="C5951" s="1" t="n">
        <v>100</v>
      </c>
      <c r="D5951" s="1" t="s">
        <v>2510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2593</v>
      </c>
      <c r="N5951" s="1" t="n">
        <v>3.5</v>
      </c>
      <c r="O5951" s="1" t="n">
        <v>88.07</v>
      </c>
      <c r="P5951" s="1" t="s">
        <v>2455</v>
      </c>
    </row>
    <row r="5952" customFormat="false" ht="15" hidden="false" customHeight="true" outlineLevel="0" collapsed="false">
      <c r="A5952" s="1" t="n">
        <v>2</v>
      </c>
      <c r="B5952" s="75" t="n">
        <v>46247</v>
      </c>
      <c r="C5952" s="1" t="n">
        <v>100</v>
      </c>
      <c r="D5952" s="1" t="s">
        <v>2510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2497</v>
      </c>
      <c r="N5952" s="1" t="n">
        <v>1.16</v>
      </c>
      <c r="O5952" s="1" t="n">
        <v>29.19</v>
      </c>
      <c r="P5952" s="1" t="s">
        <v>2455</v>
      </c>
    </row>
    <row r="5953" customFormat="false" ht="15" hidden="false" customHeight="true" outlineLevel="0" collapsed="false">
      <c r="A5953" s="1" t="n">
        <v>2</v>
      </c>
      <c r="B5953" s="75" t="n">
        <v>46247</v>
      </c>
      <c r="C5953" s="1" t="n">
        <v>100</v>
      </c>
      <c r="D5953" s="1" t="s">
        <v>2510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2507</v>
      </c>
      <c r="N5953" s="1" t="n">
        <v>1.932</v>
      </c>
      <c r="O5953" s="1" t="n">
        <v>4.85</v>
      </c>
      <c r="P5953" s="1" t="s">
        <v>2455</v>
      </c>
    </row>
    <row r="5954" customFormat="false" ht="15" hidden="false" customHeight="true" outlineLevel="0" collapsed="false">
      <c r="A5954" s="1" t="n">
        <v>2</v>
      </c>
      <c r="B5954" s="75" t="n">
        <v>46247</v>
      </c>
      <c r="C5954" s="1" t="n">
        <v>100</v>
      </c>
      <c r="D5954" s="1" t="s">
        <v>2510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2508</v>
      </c>
      <c r="N5954" s="1" t="n">
        <v>2.392</v>
      </c>
      <c r="O5954" s="1" t="n">
        <v>6</v>
      </c>
      <c r="P5954" s="1" t="s">
        <v>2455</v>
      </c>
    </row>
    <row r="5955" customFormat="false" ht="15" hidden="false" customHeight="true" outlineLevel="0" collapsed="false">
      <c r="A5955" s="1" t="n">
        <v>2</v>
      </c>
      <c r="B5955" s="75" t="n">
        <v>46247</v>
      </c>
      <c r="C5955" s="1" t="n">
        <v>100</v>
      </c>
      <c r="D5955" s="1" t="s">
        <v>2510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2509</v>
      </c>
      <c r="N5955" s="1" t="n">
        <v>0.675</v>
      </c>
      <c r="O5955" s="1" t="n">
        <v>0</v>
      </c>
      <c r="P5955" s="1" t="s">
        <v>2455</v>
      </c>
    </row>
    <row r="5956" customFormat="false" ht="15" hidden="false" customHeight="true" outlineLevel="0" collapsed="false">
      <c r="A5956" s="1" t="n">
        <v>2</v>
      </c>
      <c r="B5956" s="75" t="n">
        <v>46247</v>
      </c>
      <c r="C5956" s="1" t="n">
        <v>100</v>
      </c>
      <c r="D5956" s="1" t="s">
        <v>2510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2491</v>
      </c>
      <c r="N5956" s="1" t="n">
        <v>3.228</v>
      </c>
      <c r="O5956" s="1" t="n">
        <v>66.12</v>
      </c>
      <c r="P5956" s="1" t="s">
        <v>2455</v>
      </c>
    </row>
    <row r="5957" customFormat="false" ht="15" hidden="false" customHeight="true" outlineLevel="0" collapsed="false">
      <c r="A5957" s="1" t="n">
        <v>2</v>
      </c>
      <c r="B5957" s="75" t="n">
        <v>46247</v>
      </c>
      <c r="C5957" s="1" t="n">
        <v>100</v>
      </c>
      <c r="D5957" s="1" t="s">
        <v>2510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2496</v>
      </c>
      <c r="N5957" s="1" t="n">
        <v>2.406</v>
      </c>
      <c r="O5957" s="1" t="n">
        <v>69.83</v>
      </c>
      <c r="P5957" s="1" t="s">
        <v>2455</v>
      </c>
    </row>
    <row r="5958" customFormat="false" ht="15" hidden="false" customHeight="true" outlineLevel="0" collapsed="false">
      <c r="A5958" s="1" t="n">
        <v>2</v>
      </c>
      <c r="B5958" s="75" t="n">
        <v>46247</v>
      </c>
      <c r="C5958" s="1" t="n">
        <v>100</v>
      </c>
      <c r="D5958" s="1" t="s">
        <v>2510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2497</v>
      </c>
      <c r="N5958" s="1" t="n">
        <v>1.818</v>
      </c>
      <c r="O5958" s="1" t="n">
        <v>46.55</v>
      </c>
      <c r="P5958" s="1" t="s">
        <v>2455</v>
      </c>
    </row>
    <row r="5959" customFormat="false" ht="15" hidden="false" customHeight="true" outlineLevel="0" collapsed="false">
      <c r="A5959" s="1" t="n">
        <v>2</v>
      </c>
      <c r="B5959" s="75" t="n">
        <v>46247</v>
      </c>
      <c r="C5959" s="1" t="n">
        <v>100</v>
      </c>
      <c r="D5959" s="1" t="s">
        <v>2510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2498</v>
      </c>
      <c r="N5959" s="1" t="n">
        <v>16.14</v>
      </c>
      <c r="O5959" s="1" t="n">
        <v>537.33</v>
      </c>
      <c r="P5959" s="1" t="s">
        <v>2455</v>
      </c>
    </row>
    <row r="5960" customFormat="false" ht="15" hidden="false" customHeight="true" outlineLevel="0" collapsed="false">
      <c r="A5960" s="1" t="n">
        <v>2</v>
      </c>
      <c r="B5960" s="75" t="n">
        <v>46247</v>
      </c>
      <c r="C5960" s="1" t="n">
        <v>100</v>
      </c>
      <c r="D5960" s="1" t="s">
        <v>2510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2499</v>
      </c>
      <c r="N5960" s="1" t="n">
        <v>10.365</v>
      </c>
      <c r="O5960" s="1" t="n">
        <v>398.17</v>
      </c>
      <c r="P5960" s="1" t="s">
        <v>2455</v>
      </c>
    </row>
    <row r="5961" customFormat="false" ht="15" hidden="false" customHeight="true" outlineLevel="0" collapsed="false">
      <c r="A5961" s="1" t="n">
        <v>2</v>
      </c>
      <c r="B5961" s="75" t="n">
        <v>46247</v>
      </c>
      <c r="C5961" s="1" t="n">
        <v>100</v>
      </c>
      <c r="D5961" s="1" t="s">
        <v>2510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2500</v>
      </c>
      <c r="N5961" s="1" t="n">
        <v>5.73</v>
      </c>
      <c r="O5961" s="1" t="n">
        <v>244.58</v>
      </c>
      <c r="P5961" s="1" t="s">
        <v>2455</v>
      </c>
    </row>
    <row r="5962" customFormat="false" ht="15" hidden="false" customHeight="true" outlineLevel="0" collapsed="false">
      <c r="A5962" s="1" t="n">
        <v>2</v>
      </c>
      <c r="B5962" s="75" t="n">
        <v>46247</v>
      </c>
      <c r="C5962" s="1" t="n">
        <v>100</v>
      </c>
      <c r="D5962" s="1" t="s">
        <v>2510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2501</v>
      </c>
      <c r="N5962" s="1" t="n">
        <v>10.615</v>
      </c>
      <c r="O5962" s="1" t="n">
        <v>480.29</v>
      </c>
      <c r="P5962" s="1" t="s">
        <v>2455</v>
      </c>
    </row>
    <row r="5963" customFormat="false" ht="15" hidden="false" customHeight="true" outlineLevel="0" collapsed="false">
      <c r="A5963" s="1" t="n">
        <v>2</v>
      </c>
      <c r="B5963" s="75" t="n">
        <v>46247</v>
      </c>
      <c r="C5963" s="1" t="n">
        <v>100</v>
      </c>
      <c r="D5963" s="1" t="s">
        <v>2510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2502</v>
      </c>
      <c r="N5963" s="1" t="n">
        <v>4.652</v>
      </c>
      <c r="O5963" s="1" t="n">
        <v>214.46</v>
      </c>
      <c r="P5963" s="1" t="s">
        <v>2455</v>
      </c>
    </row>
    <row r="5964" customFormat="false" ht="15" hidden="false" customHeight="true" outlineLevel="0" collapsed="false">
      <c r="A5964" s="1" t="n">
        <v>2</v>
      </c>
      <c r="B5964" s="75" t="n">
        <v>46247</v>
      </c>
      <c r="C5964" s="1" t="n">
        <v>100</v>
      </c>
      <c r="D5964" s="1" t="s">
        <v>2510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2503</v>
      </c>
      <c r="N5964" s="1" t="n">
        <v>1.826</v>
      </c>
      <c r="O5964" s="1" t="n">
        <v>74.82</v>
      </c>
      <c r="P5964" s="1" t="s">
        <v>2455</v>
      </c>
    </row>
    <row r="5965" customFormat="false" ht="15" hidden="false" customHeight="true" outlineLevel="0" collapsed="false">
      <c r="A5965" s="1" t="n">
        <v>2</v>
      </c>
      <c r="B5965" s="75" t="n">
        <v>46247</v>
      </c>
      <c r="C5965" s="1" t="n">
        <v>100</v>
      </c>
      <c r="D5965" s="1" t="s">
        <v>2510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2504</v>
      </c>
      <c r="N5965" s="1" t="n">
        <v>2.578</v>
      </c>
      <c r="O5965" s="1" t="n">
        <v>154.07</v>
      </c>
      <c r="P5965" s="1" t="s">
        <v>2455</v>
      </c>
    </row>
    <row r="5966" customFormat="false" ht="15" hidden="false" customHeight="true" outlineLevel="0" collapsed="false">
      <c r="A5966" s="1" t="n">
        <v>2</v>
      </c>
      <c r="B5966" s="75" t="n">
        <v>46247</v>
      </c>
      <c r="C5966" s="1" t="n">
        <v>100</v>
      </c>
      <c r="D5966" s="1" t="s">
        <v>2510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2505</v>
      </c>
      <c r="N5966" s="1" t="n">
        <v>1.506</v>
      </c>
      <c r="O5966" s="1" t="n">
        <v>90</v>
      </c>
      <c r="P5966" s="1" t="s">
        <v>2455</v>
      </c>
    </row>
    <row r="5967" customFormat="false" ht="15" hidden="false" customHeight="true" outlineLevel="0" collapsed="false">
      <c r="A5967" s="1" t="n">
        <v>2</v>
      </c>
      <c r="B5967" s="75" t="n">
        <v>46247</v>
      </c>
      <c r="C5967" s="1" t="n">
        <v>100</v>
      </c>
      <c r="D5967" s="1" t="s">
        <v>2510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2506</v>
      </c>
      <c r="N5967" s="1" t="n">
        <v>2.15</v>
      </c>
      <c r="O5967" s="1" t="n">
        <v>80.76</v>
      </c>
      <c r="P5967" s="1" t="s">
        <v>2455</v>
      </c>
    </row>
    <row r="5968" customFormat="false" ht="15" hidden="false" customHeight="true" outlineLevel="0" collapsed="false">
      <c r="A5968" s="1" t="n">
        <v>2</v>
      </c>
      <c r="B5968" s="75" t="n">
        <v>46247</v>
      </c>
      <c r="C5968" s="1" t="n">
        <v>100</v>
      </c>
      <c r="D5968" s="1" t="s">
        <v>2510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2507</v>
      </c>
      <c r="N5968" s="1" t="n">
        <v>1.612</v>
      </c>
      <c r="O5968" s="1" t="n">
        <v>4.12</v>
      </c>
      <c r="P5968" s="1" t="s">
        <v>2455</v>
      </c>
    </row>
    <row r="5969" customFormat="false" ht="15" hidden="false" customHeight="true" outlineLevel="0" collapsed="false">
      <c r="A5969" s="1" t="n">
        <v>2</v>
      </c>
      <c r="B5969" s="75" t="n">
        <v>46247</v>
      </c>
      <c r="C5969" s="1" t="n">
        <v>100</v>
      </c>
      <c r="D5969" s="1" t="s">
        <v>2510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2508</v>
      </c>
      <c r="N5969" s="1" t="n">
        <v>9.97</v>
      </c>
      <c r="O5969" s="1" t="n">
        <v>25.45</v>
      </c>
      <c r="P5969" s="1" t="s">
        <v>2455</v>
      </c>
    </row>
    <row r="5970" customFormat="false" ht="15" hidden="false" customHeight="true" outlineLevel="0" collapsed="false">
      <c r="A5970" s="1" t="n">
        <v>2</v>
      </c>
      <c r="B5970" s="75" t="n">
        <v>46247</v>
      </c>
      <c r="C5970" s="1" t="n">
        <v>100</v>
      </c>
      <c r="D5970" s="1" t="s">
        <v>2510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2509</v>
      </c>
      <c r="N5970" s="1" t="n">
        <v>0.754</v>
      </c>
      <c r="O5970" s="1" t="n">
        <v>0</v>
      </c>
      <c r="P5970" s="1" t="s">
        <v>2455</v>
      </c>
    </row>
    <row r="5971" customFormat="false" ht="15" hidden="false" customHeight="true" outlineLevel="0" collapsed="false">
      <c r="A5971" s="1" t="n">
        <v>2</v>
      </c>
      <c r="B5971" s="75" t="n">
        <v>46247</v>
      </c>
      <c r="C5971" s="1" t="n">
        <v>171</v>
      </c>
      <c r="D5971" s="1" t="s">
        <v>3028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2836</v>
      </c>
      <c r="N5971" s="1" t="n">
        <v>1</v>
      </c>
      <c r="O5971" s="1" t="n">
        <v>12.29</v>
      </c>
      <c r="P5971" s="1" t="s">
        <v>3030</v>
      </c>
    </row>
    <row r="5972" customFormat="false" ht="15" hidden="false" customHeight="true" outlineLevel="0" collapsed="false">
      <c r="A5972" s="1" t="n">
        <v>2</v>
      </c>
      <c r="B5972" s="75" t="n">
        <v>46247</v>
      </c>
      <c r="C5972" s="1" t="n">
        <v>171</v>
      </c>
      <c r="D5972" s="1" t="s">
        <v>3028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2838</v>
      </c>
      <c r="N5972" s="1" t="n">
        <v>2</v>
      </c>
      <c r="O5972" s="1" t="n">
        <v>7.1</v>
      </c>
      <c r="P5972" s="1" t="s">
        <v>3030</v>
      </c>
    </row>
    <row r="5973" customFormat="false" ht="15" hidden="false" customHeight="true" outlineLevel="0" collapsed="false">
      <c r="A5973" s="1" t="n">
        <v>2</v>
      </c>
      <c r="B5973" s="75" t="n">
        <v>46248</v>
      </c>
      <c r="C5973" s="1" t="n">
        <v>6</v>
      </c>
      <c r="D5973" s="1" t="s">
        <v>2564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2545</v>
      </c>
      <c r="N5973" s="1" t="n">
        <v>15</v>
      </c>
      <c r="O5973" s="1" t="n">
        <v>225</v>
      </c>
      <c r="P5973" s="1" t="s">
        <v>2455</v>
      </c>
    </row>
    <row r="5974" customFormat="false" ht="15" hidden="false" customHeight="true" outlineLevel="0" collapsed="false">
      <c r="A5974" s="1" t="n">
        <v>2</v>
      </c>
      <c r="B5974" s="75" t="n">
        <v>46248</v>
      </c>
      <c r="C5974" s="1" t="n">
        <v>6</v>
      </c>
      <c r="D5974" s="1" t="s">
        <v>2564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2560</v>
      </c>
      <c r="N5974" s="1" t="n">
        <v>20</v>
      </c>
      <c r="O5974" s="1" t="n">
        <v>115</v>
      </c>
      <c r="P5974" s="1" t="s">
        <v>2455</v>
      </c>
    </row>
    <row r="5975" customFormat="false" ht="15" hidden="false" customHeight="true" outlineLevel="0" collapsed="false">
      <c r="A5975" s="1" t="n">
        <v>2</v>
      </c>
      <c r="B5975" s="75" t="n">
        <v>46248</v>
      </c>
      <c r="C5975" s="1" t="n">
        <v>6</v>
      </c>
      <c r="D5975" s="1" t="s">
        <v>2564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2547</v>
      </c>
      <c r="N5975" s="1" t="n">
        <v>24</v>
      </c>
      <c r="O5975" s="1" t="n">
        <v>130</v>
      </c>
      <c r="P5975" s="1" t="s">
        <v>2455</v>
      </c>
    </row>
    <row r="5976" customFormat="false" ht="15" hidden="false" customHeight="true" outlineLevel="0" collapsed="false">
      <c r="A5976" s="1" t="n">
        <v>2</v>
      </c>
      <c r="B5976" s="75" t="n">
        <v>46248</v>
      </c>
      <c r="C5976" s="1" t="n">
        <v>6</v>
      </c>
      <c r="D5976" s="1" t="s">
        <v>2564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2549</v>
      </c>
      <c r="N5976" s="1" t="n">
        <v>10</v>
      </c>
      <c r="O5976" s="1" t="n">
        <v>30</v>
      </c>
      <c r="P5976" s="1" t="s">
        <v>2455</v>
      </c>
    </row>
    <row r="5977" customFormat="false" ht="15" hidden="false" customHeight="true" outlineLevel="0" collapsed="false">
      <c r="A5977" s="1" t="n">
        <v>2</v>
      </c>
      <c r="B5977" s="75" t="n">
        <v>46248</v>
      </c>
      <c r="C5977" s="1" t="n">
        <v>6</v>
      </c>
      <c r="D5977" s="1" t="s">
        <v>2564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2550</v>
      </c>
      <c r="N5977" s="1" t="n">
        <v>20</v>
      </c>
      <c r="O5977" s="1" t="n">
        <v>90</v>
      </c>
      <c r="P5977" s="1" t="s">
        <v>2455</v>
      </c>
    </row>
    <row r="5978" customFormat="false" ht="15" hidden="false" customHeight="true" outlineLevel="0" collapsed="false">
      <c r="A5978" s="1" t="n">
        <v>2</v>
      </c>
      <c r="B5978" s="75" t="n">
        <v>46248</v>
      </c>
      <c r="C5978" s="1" t="n">
        <v>6</v>
      </c>
      <c r="D5978" s="1" t="s">
        <v>2564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2705</v>
      </c>
      <c r="N5978" s="1" t="n">
        <v>15</v>
      </c>
      <c r="O5978" s="1" t="n">
        <v>150</v>
      </c>
      <c r="P5978" s="1" t="s">
        <v>2455</v>
      </c>
    </row>
    <row r="5979" customFormat="false" ht="15" hidden="false" customHeight="true" outlineLevel="0" collapsed="false">
      <c r="A5979" s="1" t="n">
        <v>2</v>
      </c>
      <c r="B5979" s="75" t="n">
        <v>46248</v>
      </c>
      <c r="C5979" s="1" t="n">
        <v>6</v>
      </c>
      <c r="D5979" s="1" t="s">
        <v>2564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2551</v>
      </c>
      <c r="N5979" s="1" t="n">
        <v>2</v>
      </c>
      <c r="O5979" s="1" t="n">
        <v>40</v>
      </c>
      <c r="P5979" s="1" t="s">
        <v>2455</v>
      </c>
    </row>
    <row r="5980" customFormat="false" ht="15" hidden="false" customHeight="true" outlineLevel="0" collapsed="false">
      <c r="A5980" s="1" t="n">
        <v>2</v>
      </c>
      <c r="B5980" s="75" t="n">
        <v>46248</v>
      </c>
      <c r="C5980" s="1" t="n">
        <v>6</v>
      </c>
      <c r="D5980" s="1" t="s">
        <v>2564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2608</v>
      </c>
      <c r="N5980" s="1" t="n">
        <v>20</v>
      </c>
      <c r="O5980" s="1" t="n">
        <v>140</v>
      </c>
      <c r="P5980" s="1" t="s">
        <v>2455</v>
      </c>
    </row>
    <row r="5981" customFormat="false" ht="15" hidden="false" customHeight="true" outlineLevel="0" collapsed="false">
      <c r="A5981" s="1" t="n">
        <v>2</v>
      </c>
      <c r="B5981" s="75" t="n">
        <v>46248</v>
      </c>
      <c r="C5981" s="1" t="n">
        <v>6</v>
      </c>
      <c r="D5981" s="1" t="s">
        <v>2564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2609</v>
      </c>
      <c r="N5981" s="1" t="n">
        <v>7</v>
      </c>
      <c r="O5981" s="1" t="n">
        <v>43.1</v>
      </c>
      <c r="P5981" s="1" t="s">
        <v>2455</v>
      </c>
    </row>
    <row r="5982" customFormat="false" ht="15" hidden="false" customHeight="true" outlineLevel="0" collapsed="false">
      <c r="A5982" s="1" t="n">
        <v>2</v>
      </c>
      <c r="B5982" s="75" t="n">
        <v>46248</v>
      </c>
      <c r="C5982" s="1" t="n">
        <v>6</v>
      </c>
      <c r="D5982" s="1" t="s">
        <v>2564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2556</v>
      </c>
      <c r="N5982" s="1" t="n">
        <v>25</v>
      </c>
      <c r="O5982" s="1" t="n">
        <v>175</v>
      </c>
      <c r="P5982" s="1" t="s">
        <v>2455</v>
      </c>
    </row>
    <row r="5983" customFormat="false" ht="15" hidden="false" customHeight="true" outlineLevel="0" collapsed="false">
      <c r="A5983" s="1" t="n">
        <v>2</v>
      </c>
      <c r="B5983" s="75" t="n">
        <v>46248</v>
      </c>
      <c r="C5983" s="1" t="n">
        <v>6</v>
      </c>
      <c r="D5983" s="1" t="s">
        <v>2564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2557</v>
      </c>
      <c r="N5983" s="1" t="n">
        <v>41.36</v>
      </c>
      <c r="O5983" s="1" t="n">
        <v>152.6</v>
      </c>
      <c r="P5983" s="1" t="s">
        <v>2455</v>
      </c>
    </row>
    <row r="5984" customFormat="false" ht="15" hidden="false" customHeight="true" outlineLevel="0" collapsed="false">
      <c r="A5984" s="1" t="n">
        <v>2</v>
      </c>
      <c r="B5984" s="75" t="n">
        <v>46248</v>
      </c>
      <c r="C5984" s="1" t="n">
        <v>6</v>
      </c>
      <c r="D5984" s="1" t="s">
        <v>2564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2558</v>
      </c>
      <c r="N5984" s="1" t="n">
        <v>14</v>
      </c>
      <c r="O5984" s="1" t="n">
        <v>91</v>
      </c>
      <c r="P5984" s="1" t="s">
        <v>2455</v>
      </c>
    </row>
    <row r="5985" customFormat="false" ht="15" hidden="false" customHeight="true" outlineLevel="0" collapsed="false">
      <c r="A5985" s="1" t="n">
        <v>2</v>
      </c>
      <c r="B5985" s="75" t="n">
        <v>46248</v>
      </c>
      <c r="C5985" s="1" t="n">
        <v>6</v>
      </c>
      <c r="D5985" s="1" t="s">
        <v>2564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2610</v>
      </c>
      <c r="N5985" s="1" t="n">
        <v>13</v>
      </c>
      <c r="O5985" s="1" t="n">
        <v>115.5</v>
      </c>
      <c r="P5985" s="1" t="s">
        <v>2455</v>
      </c>
    </row>
    <row r="5986" customFormat="false" ht="15" hidden="false" customHeight="true" outlineLevel="0" collapsed="false">
      <c r="A5986" s="1" t="n">
        <v>2</v>
      </c>
      <c r="B5986" s="75" t="n">
        <v>46248</v>
      </c>
      <c r="C5986" s="1" t="n">
        <v>6</v>
      </c>
      <c r="D5986" s="1" t="s">
        <v>2564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4693</v>
      </c>
      <c r="N5986" s="1" t="n">
        <v>15</v>
      </c>
      <c r="O5986" s="1" t="n">
        <v>105</v>
      </c>
      <c r="P5986" s="1" t="s">
        <v>2455</v>
      </c>
    </row>
    <row r="5987" customFormat="false" ht="15" hidden="false" customHeight="true" outlineLevel="0" collapsed="false">
      <c r="A5987" s="1" t="n">
        <v>2</v>
      </c>
      <c r="B5987" s="75" t="n">
        <v>46248</v>
      </c>
      <c r="C5987" s="1" t="n">
        <v>6</v>
      </c>
      <c r="D5987" s="1" t="s">
        <v>2564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2707</v>
      </c>
      <c r="N5987" s="1" t="n">
        <v>5</v>
      </c>
      <c r="O5987" s="1" t="n">
        <v>35</v>
      </c>
      <c r="P5987" s="1" t="s">
        <v>2455</v>
      </c>
    </row>
    <row r="5988" customFormat="false" ht="15" hidden="false" customHeight="true" outlineLevel="0" collapsed="false">
      <c r="A5988" s="1" t="n">
        <v>2</v>
      </c>
      <c r="B5988" s="75" t="n">
        <v>46248</v>
      </c>
      <c r="C5988" s="1" t="n">
        <v>6</v>
      </c>
      <c r="D5988" s="1" t="s">
        <v>2564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2561</v>
      </c>
      <c r="N5988" s="1" t="n">
        <v>60</v>
      </c>
      <c r="O5988" s="1" t="n">
        <v>420</v>
      </c>
      <c r="P5988" s="1" t="s">
        <v>2455</v>
      </c>
    </row>
    <row r="5989" customFormat="false" ht="15" hidden="false" customHeight="true" outlineLevel="0" collapsed="false">
      <c r="A5989" s="1" t="n">
        <v>2</v>
      </c>
      <c r="B5989" s="75" t="n">
        <v>46248</v>
      </c>
      <c r="C5989" s="1" t="n">
        <v>6</v>
      </c>
      <c r="D5989" s="1" t="s">
        <v>2564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2562</v>
      </c>
      <c r="N5989" s="1" t="n">
        <v>5</v>
      </c>
      <c r="O5989" s="1" t="n">
        <v>15</v>
      </c>
      <c r="P5989" s="1" t="s">
        <v>2455</v>
      </c>
    </row>
    <row r="5990" customFormat="false" ht="15" hidden="false" customHeight="true" outlineLevel="0" collapsed="false">
      <c r="A5990" s="1" t="n">
        <v>2</v>
      </c>
      <c r="B5990" s="75" t="n">
        <v>46248</v>
      </c>
      <c r="C5990" s="1" t="n">
        <v>6</v>
      </c>
      <c r="D5990" s="1" t="s">
        <v>2564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4229</v>
      </c>
      <c r="N5990" s="1" t="n">
        <v>10</v>
      </c>
      <c r="O5990" s="1" t="n">
        <v>20</v>
      </c>
      <c r="P5990" s="1" t="s">
        <v>2455</v>
      </c>
    </row>
    <row r="5991" customFormat="false" ht="15" hidden="false" customHeight="true" outlineLevel="0" collapsed="false">
      <c r="A5991" s="1" t="n">
        <v>2</v>
      </c>
      <c r="B5991" s="75" t="n">
        <v>46248</v>
      </c>
      <c r="C5991" s="1" t="n">
        <v>6</v>
      </c>
      <c r="D5991" s="1" t="s">
        <v>2564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2563</v>
      </c>
      <c r="N5991" s="1" t="n">
        <v>20</v>
      </c>
      <c r="O5991" s="1" t="n">
        <v>80</v>
      </c>
      <c r="P5991" s="1" t="s">
        <v>2455</v>
      </c>
    </row>
    <row r="5992" customFormat="false" ht="15" hidden="false" customHeight="true" outlineLevel="0" collapsed="false">
      <c r="A5992" s="1" t="n">
        <v>2</v>
      </c>
      <c r="B5992" s="75" t="n">
        <v>46248</v>
      </c>
      <c r="C5992" s="1" t="n">
        <v>6</v>
      </c>
      <c r="D5992" s="1" t="s">
        <v>2564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4694</v>
      </c>
      <c r="N5992" s="1" t="n">
        <v>15</v>
      </c>
      <c r="O5992" s="1" t="n">
        <v>67.5</v>
      </c>
      <c r="P5992" s="1" t="s">
        <v>2455</v>
      </c>
    </row>
    <row r="5993" customFormat="false" ht="15" hidden="false" customHeight="true" outlineLevel="0" collapsed="false">
      <c r="A5993" s="1" t="n">
        <v>2</v>
      </c>
      <c r="B5993" s="75" t="n">
        <v>46248</v>
      </c>
      <c r="C5993" s="1" t="n">
        <v>11</v>
      </c>
      <c r="D5993" s="1" t="s">
        <v>2482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3620</v>
      </c>
      <c r="N5993" s="1" t="n">
        <v>50</v>
      </c>
      <c r="O5993" s="1" t="n">
        <v>250</v>
      </c>
      <c r="P5993" s="1" t="s">
        <v>2455</v>
      </c>
    </row>
    <row r="5994" customFormat="false" ht="15" hidden="false" customHeight="true" outlineLevel="0" collapsed="false">
      <c r="A5994" s="1" t="n">
        <v>2</v>
      </c>
      <c r="B5994" s="75" t="n">
        <v>46248</v>
      </c>
      <c r="C5994" s="1" t="n">
        <v>11</v>
      </c>
      <c r="D5994" s="1" t="s">
        <v>2482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3621</v>
      </c>
      <c r="N5994" s="1" t="n">
        <v>75</v>
      </c>
      <c r="O5994" s="1" t="n">
        <v>795</v>
      </c>
      <c r="P5994" s="1" t="s">
        <v>2455</v>
      </c>
    </row>
    <row r="5995" customFormat="false" ht="15" hidden="false" customHeight="true" outlineLevel="0" collapsed="false">
      <c r="A5995" s="1" t="n">
        <v>2</v>
      </c>
      <c r="B5995" s="75" t="n">
        <v>46248</v>
      </c>
      <c r="C5995" s="1" t="n">
        <v>11</v>
      </c>
      <c r="D5995" s="1" t="s">
        <v>2482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2722</v>
      </c>
      <c r="N5995" s="1" t="n">
        <v>15</v>
      </c>
      <c r="O5995" s="1" t="n">
        <v>135</v>
      </c>
      <c r="P5995" s="1" t="s">
        <v>2455</v>
      </c>
    </row>
    <row r="5996" customFormat="false" ht="15" hidden="false" customHeight="true" outlineLevel="0" collapsed="false">
      <c r="A5996" s="1" t="n">
        <v>2</v>
      </c>
      <c r="B5996" s="75" t="n">
        <v>46248</v>
      </c>
      <c r="C5996" s="1" t="n">
        <v>11</v>
      </c>
      <c r="D5996" s="1" t="s">
        <v>2482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2723</v>
      </c>
      <c r="N5996" s="1" t="n">
        <v>10</v>
      </c>
      <c r="O5996" s="1" t="n">
        <v>48</v>
      </c>
      <c r="P5996" s="1" t="s">
        <v>2455</v>
      </c>
    </row>
    <row r="5997" customFormat="false" ht="15" hidden="false" customHeight="true" outlineLevel="0" collapsed="false">
      <c r="A5997" s="1" t="n">
        <v>2</v>
      </c>
      <c r="B5997" s="75" t="n">
        <v>46248</v>
      </c>
      <c r="C5997" s="1" t="n">
        <v>11</v>
      </c>
      <c r="D5997" s="1" t="s">
        <v>2482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2619</v>
      </c>
      <c r="N5997" s="1" t="n">
        <v>9</v>
      </c>
      <c r="O5997" s="1" t="n">
        <v>55</v>
      </c>
      <c r="P5997" s="1" t="s">
        <v>2455</v>
      </c>
    </row>
    <row r="5998" customFormat="false" ht="15" hidden="false" customHeight="true" outlineLevel="0" collapsed="false">
      <c r="A5998" s="1" t="n">
        <v>2</v>
      </c>
      <c r="B5998" s="75" t="n">
        <v>46248</v>
      </c>
      <c r="C5998" s="1" t="n">
        <v>11</v>
      </c>
      <c r="D5998" s="1" t="s">
        <v>2482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2620</v>
      </c>
      <c r="N5998" s="1" t="n">
        <v>9</v>
      </c>
      <c r="O5998" s="1" t="n">
        <v>80</v>
      </c>
      <c r="P5998" s="1" t="s">
        <v>2455</v>
      </c>
    </row>
    <row r="5999" customFormat="false" ht="15" hidden="false" customHeight="true" outlineLevel="0" collapsed="false">
      <c r="A5999" s="1" t="n">
        <v>2</v>
      </c>
      <c r="B5999" s="75" t="n">
        <v>46248</v>
      </c>
      <c r="C5999" s="1" t="n">
        <v>11</v>
      </c>
      <c r="D5999" s="1" t="s">
        <v>2482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2621</v>
      </c>
      <c r="N5999" s="1" t="n">
        <v>30</v>
      </c>
      <c r="O5999" s="1" t="n">
        <v>57</v>
      </c>
      <c r="P5999" s="1" t="s">
        <v>2455</v>
      </c>
    </row>
    <row r="6000" customFormat="false" ht="15" hidden="false" customHeight="true" outlineLevel="0" collapsed="false">
      <c r="A6000" s="1" t="n">
        <v>2</v>
      </c>
      <c r="B6000" s="75" t="n">
        <v>46248</v>
      </c>
      <c r="C6000" s="1" t="n">
        <v>11</v>
      </c>
      <c r="D6000" s="1" t="s">
        <v>2482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2623</v>
      </c>
      <c r="N6000" s="1" t="n">
        <v>20</v>
      </c>
      <c r="O6000" s="1" t="n">
        <v>61</v>
      </c>
      <c r="P6000" s="1" t="s">
        <v>2455</v>
      </c>
    </row>
    <row r="6001" customFormat="false" ht="15" hidden="false" customHeight="true" outlineLevel="0" collapsed="false">
      <c r="A6001" s="1" t="n">
        <v>2</v>
      </c>
      <c r="B6001" s="75" t="n">
        <v>46248</v>
      </c>
      <c r="C6001" s="1" t="n">
        <v>11</v>
      </c>
      <c r="D6001" s="1" t="s">
        <v>2482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2624</v>
      </c>
      <c r="N6001" s="1" t="n">
        <v>9</v>
      </c>
      <c r="O6001" s="1" t="n">
        <v>70.65</v>
      </c>
      <c r="P6001" s="1" t="s">
        <v>2455</v>
      </c>
    </row>
    <row r="6002" customFormat="false" ht="15" hidden="false" customHeight="true" outlineLevel="0" collapsed="false">
      <c r="A6002" s="1" t="n">
        <v>2</v>
      </c>
      <c r="B6002" s="75" t="n">
        <v>46248</v>
      </c>
      <c r="C6002" s="1" t="n">
        <v>11</v>
      </c>
      <c r="D6002" s="1" t="s">
        <v>2482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2625</v>
      </c>
      <c r="N6002" s="1" t="n">
        <v>20</v>
      </c>
      <c r="O6002" s="1" t="n">
        <v>66</v>
      </c>
      <c r="P6002" s="1" t="s">
        <v>2455</v>
      </c>
    </row>
    <row r="6003" customFormat="false" ht="15" hidden="false" customHeight="true" outlineLevel="0" collapsed="false">
      <c r="A6003" s="1" t="n">
        <v>2</v>
      </c>
      <c r="B6003" s="75" t="n">
        <v>46248</v>
      </c>
      <c r="C6003" s="1" t="n">
        <v>11</v>
      </c>
      <c r="D6003" s="1" t="s">
        <v>2482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2626</v>
      </c>
      <c r="N6003" s="1" t="n">
        <v>5</v>
      </c>
      <c r="O6003" s="1" t="n">
        <v>20.25</v>
      </c>
      <c r="P6003" s="1" t="s">
        <v>2455</v>
      </c>
    </row>
    <row r="6004" customFormat="false" ht="15" hidden="false" customHeight="true" outlineLevel="0" collapsed="false">
      <c r="A6004" s="1" t="n">
        <v>2</v>
      </c>
      <c r="B6004" s="75" t="n">
        <v>46248</v>
      </c>
      <c r="C6004" s="1" t="n">
        <v>11</v>
      </c>
      <c r="D6004" s="1" t="s">
        <v>2482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2627</v>
      </c>
      <c r="N6004" s="1" t="n">
        <v>20</v>
      </c>
      <c r="O6004" s="1" t="n">
        <v>66</v>
      </c>
      <c r="P6004" s="1" t="s">
        <v>2455</v>
      </c>
    </row>
    <row r="6005" customFormat="false" ht="15" hidden="false" customHeight="true" outlineLevel="0" collapsed="false">
      <c r="A6005" s="1" t="n">
        <v>2</v>
      </c>
      <c r="B6005" s="75" t="n">
        <v>46248</v>
      </c>
      <c r="C6005" s="1" t="n">
        <v>11</v>
      </c>
      <c r="D6005" s="1" t="s">
        <v>2482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2628</v>
      </c>
      <c r="N6005" s="1" t="n">
        <v>5</v>
      </c>
      <c r="O6005" s="1" t="n">
        <v>20.25</v>
      </c>
      <c r="P6005" s="1" t="s">
        <v>2455</v>
      </c>
    </row>
    <row r="6006" customFormat="false" ht="15" hidden="false" customHeight="true" outlineLevel="0" collapsed="false">
      <c r="A6006" s="1" t="n">
        <v>2</v>
      </c>
      <c r="B6006" s="75" t="n">
        <v>46248</v>
      </c>
      <c r="C6006" s="1" t="n">
        <v>11</v>
      </c>
      <c r="D6006" s="1" t="s">
        <v>2482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2633</v>
      </c>
      <c r="N6006" s="1" t="n">
        <v>20</v>
      </c>
      <c r="O6006" s="1" t="n">
        <v>81</v>
      </c>
      <c r="P6006" s="1" t="s">
        <v>2455</v>
      </c>
    </row>
    <row r="6007" customFormat="false" ht="15" hidden="false" customHeight="true" outlineLevel="0" collapsed="false">
      <c r="A6007" s="1" t="n">
        <v>2</v>
      </c>
      <c r="B6007" s="75" t="n">
        <v>46248</v>
      </c>
      <c r="C6007" s="1" t="n">
        <v>11</v>
      </c>
      <c r="D6007" s="1" t="s">
        <v>2482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2634</v>
      </c>
      <c r="N6007" s="1" t="n">
        <v>5</v>
      </c>
      <c r="O6007" s="1" t="n">
        <v>20.25</v>
      </c>
      <c r="P6007" s="1" t="s">
        <v>2455</v>
      </c>
    </row>
    <row r="6008" customFormat="false" ht="15" hidden="false" customHeight="true" outlineLevel="0" collapsed="false">
      <c r="A6008" s="1" t="n">
        <v>2</v>
      </c>
      <c r="B6008" s="75" t="n">
        <v>46248</v>
      </c>
      <c r="C6008" s="1" t="n">
        <v>11</v>
      </c>
      <c r="D6008" s="1" t="s">
        <v>2482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2590</v>
      </c>
      <c r="N6008" s="1" t="n">
        <v>20</v>
      </c>
      <c r="O6008" s="1" t="n">
        <v>130</v>
      </c>
      <c r="P6008" s="1" t="s">
        <v>2455</v>
      </c>
    </row>
    <row r="6009" customFormat="false" ht="15" hidden="false" customHeight="true" outlineLevel="0" collapsed="false">
      <c r="A6009" s="1" t="n">
        <v>2</v>
      </c>
      <c r="B6009" s="75" t="n">
        <v>46248</v>
      </c>
      <c r="C6009" s="1" t="n">
        <v>11</v>
      </c>
      <c r="D6009" s="1" t="s">
        <v>2482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2957</v>
      </c>
      <c r="N6009" s="1" t="n">
        <v>10</v>
      </c>
      <c r="O6009" s="1" t="n">
        <v>65</v>
      </c>
      <c r="P6009" s="1" t="s">
        <v>2455</v>
      </c>
    </row>
    <row r="6010" customFormat="false" ht="15" hidden="false" customHeight="true" outlineLevel="0" collapsed="false">
      <c r="A6010" s="1" t="n">
        <v>2</v>
      </c>
      <c r="B6010" s="75" t="n">
        <v>46248</v>
      </c>
      <c r="C6010" s="1" t="n">
        <v>11</v>
      </c>
      <c r="D6010" s="1" t="s">
        <v>2482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4794</v>
      </c>
      <c r="N6010" s="1" t="n">
        <v>75</v>
      </c>
      <c r="O6010" s="1" t="n">
        <v>685.15</v>
      </c>
      <c r="P6010" s="1" t="s">
        <v>2455</v>
      </c>
    </row>
    <row r="6011" customFormat="false" ht="15" hidden="false" customHeight="true" outlineLevel="0" collapsed="false">
      <c r="A6011" s="1" t="n">
        <v>2</v>
      </c>
      <c r="B6011" s="75" t="n">
        <v>46248</v>
      </c>
      <c r="C6011" s="1" t="n">
        <v>11</v>
      </c>
      <c r="D6011" s="1" t="s">
        <v>2482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2695</v>
      </c>
      <c r="N6011" s="1" t="n">
        <v>64</v>
      </c>
      <c r="O6011" s="1" t="n">
        <v>460</v>
      </c>
      <c r="P6011" s="1" t="s">
        <v>2455</v>
      </c>
    </row>
    <row r="6012" customFormat="false" ht="15" hidden="false" customHeight="true" outlineLevel="0" collapsed="false">
      <c r="A6012" s="1" t="n">
        <v>2</v>
      </c>
      <c r="B6012" s="75" t="n">
        <v>46248</v>
      </c>
      <c r="C6012" s="1" t="n">
        <v>11</v>
      </c>
      <c r="D6012" s="1" t="s">
        <v>2482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3479</v>
      </c>
      <c r="N6012" s="1" t="n">
        <v>48</v>
      </c>
      <c r="O6012" s="1" t="n">
        <v>176</v>
      </c>
      <c r="P6012" s="1" t="s">
        <v>2455</v>
      </c>
    </row>
    <row r="6013" customFormat="false" ht="15" hidden="false" customHeight="true" outlineLevel="0" collapsed="false">
      <c r="A6013" s="1" t="n">
        <v>2</v>
      </c>
      <c r="B6013" s="75" t="n">
        <v>46248</v>
      </c>
      <c r="C6013" s="1" t="n">
        <v>11</v>
      </c>
      <c r="D6013" s="1" t="s">
        <v>2482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4795</v>
      </c>
      <c r="N6013" s="1" t="n">
        <v>12</v>
      </c>
      <c r="O6013" s="1" t="n">
        <v>88</v>
      </c>
      <c r="P6013" s="1" t="s">
        <v>2455</v>
      </c>
    </row>
    <row r="6014" customFormat="false" ht="15" hidden="false" customHeight="true" outlineLevel="0" collapsed="false">
      <c r="A6014" s="1" t="n">
        <v>2</v>
      </c>
      <c r="B6014" s="75" t="n">
        <v>46248</v>
      </c>
      <c r="C6014" s="1" t="n">
        <v>11</v>
      </c>
      <c r="D6014" s="1" t="s">
        <v>2482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4796</v>
      </c>
      <c r="N6014" s="1" t="n">
        <v>12</v>
      </c>
      <c r="O6014" s="1" t="n">
        <v>88</v>
      </c>
      <c r="P6014" s="1" t="s">
        <v>2455</v>
      </c>
    </row>
    <row r="6015" customFormat="false" ht="15" hidden="false" customHeight="true" outlineLevel="0" collapsed="false">
      <c r="A6015" s="1" t="n">
        <v>2</v>
      </c>
      <c r="B6015" s="75" t="n">
        <v>46248</v>
      </c>
      <c r="C6015" s="1" t="n">
        <v>11</v>
      </c>
      <c r="D6015" s="1" t="s">
        <v>2482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4797</v>
      </c>
      <c r="N6015" s="1" t="n">
        <v>12</v>
      </c>
      <c r="O6015" s="1" t="n">
        <v>88</v>
      </c>
      <c r="P6015" s="1" t="s">
        <v>2455</v>
      </c>
    </row>
    <row r="6016" customFormat="false" ht="15" hidden="false" customHeight="true" outlineLevel="0" collapsed="false">
      <c r="A6016" s="1" t="n">
        <v>2</v>
      </c>
      <c r="B6016" s="75" t="n">
        <v>46248</v>
      </c>
      <c r="C6016" s="1" t="n">
        <v>11</v>
      </c>
      <c r="D6016" s="1" t="s">
        <v>2482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3481</v>
      </c>
      <c r="N6016" s="1" t="n">
        <v>24</v>
      </c>
      <c r="O6016" s="1" t="n">
        <v>83</v>
      </c>
      <c r="P6016" s="1" t="s">
        <v>2455</v>
      </c>
    </row>
    <row r="6017" customFormat="false" ht="15" hidden="false" customHeight="true" outlineLevel="0" collapsed="false">
      <c r="A6017" s="1" t="n">
        <v>2</v>
      </c>
      <c r="B6017" s="75" t="n">
        <v>46248</v>
      </c>
      <c r="C6017" s="1" t="n">
        <v>11</v>
      </c>
      <c r="D6017" s="1" t="s">
        <v>2482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3482</v>
      </c>
      <c r="N6017" s="1" t="n">
        <v>24</v>
      </c>
      <c r="O6017" s="1" t="n">
        <v>79.5</v>
      </c>
      <c r="P6017" s="1" t="s">
        <v>2455</v>
      </c>
    </row>
    <row r="6018" customFormat="false" ht="15" hidden="false" customHeight="true" outlineLevel="0" collapsed="false">
      <c r="A6018" s="1" t="n">
        <v>2</v>
      </c>
      <c r="B6018" s="75" t="n">
        <v>46248</v>
      </c>
      <c r="C6018" s="1" t="n">
        <v>11</v>
      </c>
      <c r="D6018" s="1" t="s">
        <v>2482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4798</v>
      </c>
      <c r="N6018" s="1" t="n">
        <v>12</v>
      </c>
      <c r="O6018" s="1" t="n">
        <v>88</v>
      </c>
      <c r="P6018" s="1" t="s">
        <v>2455</v>
      </c>
    </row>
    <row r="6019" customFormat="false" ht="15" hidden="false" customHeight="true" outlineLevel="0" collapsed="false">
      <c r="A6019" s="1" t="n">
        <v>2</v>
      </c>
      <c r="B6019" s="75" t="n">
        <v>46248</v>
      </c>
      <c r="C6019" s="1" t="n">
        <v>11</v>
      </c>
      <c r="D6019" s="1" t="s">
        <v>2482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4799</v>
      </c>
      <c r="N6019" s="1" t="n">
        <v>12</v>
      </c>
      <c r="O6019" s="1" t="n">
        <v>88</v>
      </c>
      <c r="P6019" s="1" t="s">
        <v>2455</v>
      </c>
    </row>
    <row r="6020" customFormat="false" ht="15" hidden="false" customHeight="true" outlineLevel="0" collapsed="false">
      <c r="A6020" s="1" t="n">
        <v>2</v>
      </c>
      <c r="B6020" s="75" t="n">
        <v>46248</v>
      </c>
      <c r="C6020" s="1" t="n">
        <v>11</v>
      </c>
      <c r="D6020" s="1" t="s">
        <v>2482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4800</v>
      </c>
      <c r="N6020" s="1" t="n">
        <v>12</v>
      </c>
      <c r="O6020" s="1" t="n">
        <v>88</v>
      </c>
      <c r="P6020" s="1" t="s">
        <v>2455</v>
      </c>
    </row>
    <row r="6021" customFormat="false" ht="15" hidden="false" customHeight="true" outlineLevel="0" collapsed="false">
      <c r="A6021" s="1" t="n">
        <v>2</v>
      </c>
      <c r="B6021" s="75" t="n">
        <v>46248</v>
      </c>
      <c r="C6021" s="1" t="n">
        <v>11</v>
      </c>
      <c r="D6021" s="1" t="s">
        <v>2482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4801</v>
      </c>
      <c r="N6021" s="1" t="n">
        <v>12</v>
      </c>
      <c r="O6021" s="1" t="n">
        <v>88</v>
      </c>
      <c r="P6021" s="1" t="s">
        <v>2455</v>
      </c>
    </row>
    <row r="6022" customFormat="false" ht="15" hidden="false" customHeight="true" outlineLevel="0" collapsed="false">
      <c r="A6022" s="1" t="n">
        <v>2</v>
      </c>
      <c r="B6022" s="75" t="n">
        <v>46248</v>
      </c>
      <c r="C6022" s="1" t="n">
        <v>11</v>
      </c>
      <c r="D6022" s="1" t="s">
        <v>2482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3485</v>
      </c>
      <c r="N6022" s="1" t="n">
        <v>24</v>
      </c>
      <c r="O6022" s="1" t="n">
        <v>176</v>
      </c>
      <c r="P6022" s="1" t="s">
        <v>2455</v>
      </c>
    </row>
    <row r="6023" customFormat="false" ht="15" hidden="false" customHeight="true" outlineLevel="0" collapsed="false">
      <c r="A6023" s="1" t="n">
        <v>2</v>
      </c>
      <c r="B6023" s="75" t="n">
        <v>46248</v>
      </c>
      <c r="C6023" s="1" t="n">
        <v>11</v>
      </c>
      <c r="D6023" s="1" t="s">
        <v>2482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3486</v>
      </c>
      <c r="N6023" s="1" t="n">
        <v>24</v>
      </c>
      <c r="O6023" s="1" t="n">
        <v>59</v>
      </c>
      <c r="P6023" s="1" t="s">
        <v>2455</v>
      </c>
    </row>
    <row r="6024" customFormat="false" ht="15" hidden="false" customHeight="true" outlineLevel="0" collapsed="false">
      <c r="A6024" s="1" t="n">
        <v>2</v>
      </c>
      <c r="B6024" s="75" t="n">
        <v>46248</v>
      </c>
      <c r="C6024" s="1" t="n">
        <v>11</v>
      </c>
      <c r="D6024" s="1" t="s">
        <v>2482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4802</v>
      </c>
      <c r="N6024" s="1" t="n">
        <v>12</v>
      </c>
      <c r="O6024" s="1" t="n">
        <v>102.5</v>
      </c>
      <c r="P6024" s="1" t="s">
        <v>2455</v>
      </c>
    </row>
    <row r="6025" customFormat="false" ht="15" hidden="false" customHeight="true" outlineLevel="0" collapsed="false">
      <c r="A6025" s="1" t="n">
        <v>2</v>
      </c>
      <c r="B6025" s="75" t="n">
        <v>46248</v>
      </c>
      <c r="C6025" s="1" t="n">
        <v>11</v>
      </c>
      <c r="D6025" s="1" t="s">
        <v>2482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4803</v>
      </c>
      <c r="N6025" s="1" t="n">
        <v>6</v>
      </c>
      <c r="O6025" s="1" t="n">
        <v>106</v>
      </c>
      <c r="P6025" s="1" t="s">
        <v>2455</v>
      </c>
    </row>
    <row r="6026" customFormat="false" ht="15" hidden="false" customHeight="true" outlineLevel="0" collapsed="false">
      <c r="A6026" s="1" t="n">
        <v>2</v>
      </c>
      <c r="B6026" s="75" t="n">
        <v>46248</v>
      </c>
      <c r="C6026" s="1" t="n">
        <v>11</v>
      </c>
      <c r="D6026" s="1" t="s">
        <v>2482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3487</v>
      </c>
      <c r="N6026" s="1" t="n">
        <v>6</v>
      </c>
      <c r="O6026" s="1" t="n">
        <v>84</v>
      </c>
      <c r="P6026" s="1" t="s">
        <v>2455</v>
      </c>
    </row>
    <row r="6027" customFormat="false" ht="15" hidden="false" customHeight="true" outlineLevel="0" collapsed="false">
      <c r="A6027" s="1" t="n">
        <v>2</v>
      </c>
      <c r="B6027" s="75" t="n">
        <v>46248</v>
      </c>
      <c r="C6027" s="1" t="n">
        <v>11</v>
      </c>
      <c r="D6027" s="1" t="s">
        <v>2482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3488</v>
      </c>
      <c r="N6027" s="1" t="n">
        <v>12</v>
      </c>
      <c r="O6027" s="1" t="n">
        <v>53</v>
      </c>
      <c r="P6027" s="1" t="s">
        <v>2455</v>
      </c>
    </row>
    <row r="6028" customFormat="false" ht="15" hidden="false" customHeight="true" outlineLevel="0" collapsed="false">
      <c r="A6028" s="1" t="n">
        <v>2</v>
      </c>
      <c r="B6028" s="75" t="n">
        <v>46248</v>
      </c>
      <c r="C6028" s="1" t="n">
        <v>11</v>
      </c>
      <c r="D6028" s="1" t="s">
        <v>2482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4804</v>
      </c>
      <c r="N6028" s="1" t="n">
        <v>60</v>
      </c>
      <c r="O6028" s="1" t="n">
        <v>48.5</v>
      </c>
      <c r="P6028" s="1" t="s">
        <v>2455</v>
      </c>
    </row>
    <row r="6029" customFormat="false" ht="15" hidden="false" customHeight="true" outlineLevel="0" collapsed="false">
      <c r="A6029" s="1" t="n">
        <v>2</v>
      </c>
      <c r="B6029" s="75" t="n">
        <v>46248</v>
      </c>
      <c r="C6029" s="1" t="n">
        <v>11</v>
      </c>
      <c r="D6029" s="1" t="s">
        <v>2482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4805</v>
      </c>
      <c r="N6029" s="1" t="n">
        <v>12</v>
      </c>
      <c r="O6029" s="1" t="n">
        <v>49.5</v>
      </c>
      <c r="P6029" s="1" t="s">
        <v>2455</v>
      </c>
    </row>
    <row r="6030" customFormat="false" ht="15" hidden="false" customHeight="true" outlineLevel="0" collapsed="false">
      <c r="A6030" s="1" t="n">
        <v>2</v>
      </c>
      <c r="B6030" s="75" t="n">
        <v>46248</v>
      </c>
      <c r="C6030" s="1" t="n">
        <v>11</v>
      </c>
      <c r="D6030" s="1" t="s">
        <v>2482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4806</v>
      </c>
      <c r="N6030" s="1" t="n">
        <v>12</v>
      </c>
      <c r="O6030" s="1" t="n">
        <v>25.75</v>
      </c>
      <c r="P6030" s="1" t="s">
        <v>2455</v>
      </c>
    </row>
    <row r="6031" customFormat="false" ht="15" hidden="false" customHeight="true" outlineLevel="0" collapsed="false">
      <c r="A6031" s="1" t="n">
        <v>2</v>
      </c>
      <c r="B6031" s="75" t="n">
        <v>46248</v>
      </c>
      <c r="C6031" s="1" t="n">
        <v>11</v>
      </c>
      <c r="D6031" s="1" t="s">
        <v>2482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3490</v>
      </c>
      <c r="N6031" s="1" t="n">
        <v>6</v>
      </c>
      <c r="O6031" s="1" t="n">
        <v>84</v>
      </c>
      <c r="P6031" s="1" t="s">
        <v>2455</v>
      </c>
    </row>
    <row r="6032" customFormat="false" ht="15" hidden="false" customHeight="true" outlineLevel="0" collapsed="false">
      <c r="A6032" s="1" t="n">
        <v>2</v>
      </c>
      <c r="B6032" s="75" t="n">
        <v>46248</v>
      </c>
      <c r="C6032" s="1" t="n">
        <v>11</v>
      </c>
      <c r="D6032" s="1" t="s">
        <v>2482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3491</v>
      </c>
      <c r="N6032" s="1" t="n">
        <v>60</v>
      </c>
      <c r="O6032" s="1" t="n">
        <v>139</v>
      </c>
      <c r="P6032" s="1" t="s">
        <v>2455</v>
      </c>
    </row>
    <row r="6033" customFormat="false" ht="15" hidden="false" customHeight="true" outlineLevel="0" collapsed="false">
      <c r="A6033" s="1" t="n">
        <v>2</v>
      </c>
      <c r="B6033" s="75" t="n">
        <v>46248</v>
      </c>
      <c r="C6033" s="1" t="n">
        <v>11</v>
      </c>
      <c r="D6033" s="1" t="s">
        <v>2482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4807</v>
      </c>
      <c r="N6033" s="1" t="n">
        <v>50</v>
      </c>
      <c r="O6033" s="1" t="n">
        <v>110</v>
      </c>
      <c r="P6033" s="1" t="s">
        <v>2455</v>
      </c>
    </row>
    <row r="6034" customFormat="false" ht="15" hidden="false" customHeight="true" outlineLevel="0" collapsed="false">
      <c r="A6034" s="1" t="n">
        <v>2</v>
      </c>
      <c r="B6034" s="75" t="n">
        <v>46248</v>
      </c>
      <c r="C6034" s="1" t="n">
        <v>11</v>
      </c>
      <c r="D6034" s="1" t="s">
        <v>2482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4808</v>
      </c>
      <c r="N6034" s="1" t="n">
        <v>24</v>
      </c>
      <c r="O6034" s="1" t="n">
        <v>47.5</v>
      </c>
      <c r="P6034" s="1" t="s">
        <v>2455</v>
      </c>
    </row>
    <row r="6035" customFormat="false" ht="15" hidden="false" customHeight="true" outlineLevel="0" collapsed="false">
      <c r="A6035" s="1" t="n">
        <v>2</v>
      </c>
      <c r="B6035" s="75" t="n">
        <v>46248</v>
      </c>
      <c r="C6035" s="1" t="n">
        <v>11</v>
      </c>
      <c r="D6035" s="1" t="s">
        <v>2482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4809</v>
      </c>
      <c r="N6035" s="1" t="n">
        <v>12</v>
      </c>
      <c r="O6035" s="1" t="n">
        <v>22.5</v>
      </c>
      <c r="P6035" s="1" t="s">
        <v>2455</v>
      </c>
    </row>
    <row r="6036" customFormat="false" ht="15" hidden="false" customHeight="true" outlineLevel="0" collapsed="false">
      <c r="A6036" s="1" t="n">
        <v>2</v>
      </c>
      <c r="B6036" s="75" t="n">
        <v>46248</v>
      </c>
      <c r="C6036" s="1" t="n">
        <v>11</v>
      </c>
      <c r="D6036" s="1" t="s">
        <v>2482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4810</v>
      </c>
      <c r="N6036" s="1" t="n">
        <v>12</v>
      </c>
      <c r="O6036" s="1" t="n">
        <v>25.75</v>
      </c>
      <c r="P6036" s="1" t="s">
        <v>2455</v>
      </c>
    </row>
    <row r="6037" customFormat="false" ht="15" hidden="false" customHeight="true" outlineLevel="0" collapsed="false">
      <c r="A6037" s="1" t="n">
        <v>2</v>
      </c>
      <c r="B6037" s="75" t="n">
        <v>46248</v>
      </c>
      <c r="C6037" s="1" t="n">
        <v>11</v>
      </c>
      <c r="D6037" s="1" t="s">
        <v>2482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4811</v>
      </c>
      <c r="N6037" s="1" t="n">
        <v>12</v>
      </c>
      <c r="O6037" s="1" t="n">
        <v>25.75</v>
      </c>
      <c r="P6037" s="1" t="s">
        <v>2455</v>
      </c>
    </row>
    <row r="6038" customFormat="false" ht="15" hidden="false" customHeight="true" outlineLevel="0" collapsed="false">
      <c r="A6038" s="1" t="n">
        <v>2</v>
      </c>
      <c r="B6038" s="75" t="n">
        <v>46248</v>
      </c>
      <c r="C6038" s="1" t="n">
        <v>11</v>
      </c>
      <c r="D6038" s="1" t="s">
        <v>2482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4812</v>
      </c>
      <c r="N6038" s="1" t="n">
        <v>12</v>
      </c>
      <c r="O6038" s="1" t="n">
        <v>25.75</v>
      </c>
      <c r="P6038" s="1" t="s">
        <v>2455</v>
      </c>
    </row>
    <row r="6039" customFormat="false" ht="15" hidden="false" customHeight="true" outlineLevel="0" collapsed="false">
      <c r="A6039" s="1" t="n">
        <v>2</v>
      </c>
      <c r="B6039" s="75" t="n">
        <v>46248</v>
      </c>
      <c r="C6039" s="1" t="n">
        <v>11</v>
      </c>
      <c r="D6039" s="1" t="s">
        <v>2482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4813</v>
      </c>
      <c r="N6039" s="1" t="n">
        <v>12</v>
      </c>
      <c r="O6039" s="1" t="n">
        <v>25.75</v>
      </c>
      <c r="P6039" s="1" t="s">
        <v>2455</v>
      </c>
    </row>
    <row r="6040" customFormat="false" ht="15" hidden="false" customHeight="true" outlineLevel="0" collapsed="false">
      <c r="A6040" s="1" t="n">
        <v>2</v>
      </c>
      <c r="B6040" s="75" t="n">
        <v>46248</v>
      </c>
      <c r="C6040" s="1" t="n">
        <v>11</v>
      </c>
      <c r="D6040" s="1" t="s">
        <v>2482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4814</v>
      </c>
      <c r="N6040" s="1" t="n">
        <v>101</v>
      </c>
      <c r="O6040" s="1" t="n">
        <v>930</v>
      </c>
      <c r="P6040" s="1" t="s">
        <v>2455</v>
      </c>
    </row>
    <row r="6041" customFormat="false" ht="15" hidden="false" customHeight="true" outlineLevel="0" collapsed="false">
      <c r="A6041" s="1" t="n">
        <v>2</v>
      </c>
      <c r="B6041" s="75" t="n">
        <v>46248</v>
      </c>
      <c r="C6041" s="1" t="n">
        <v>11</v>
      </c>
      <c r="D6041" s="1" t="s">
        <v>2482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3493</v>
      </c>
      <c r="N6041" s="1" t="n">
        <v>50</v>
      </c>
      <c r="O6041" s="1" t="n">
        <v>105</v>
      </c>
      <c r="P6041" s="1" t="s">
        <v>2455</v>
      </c>
    </row>
    <row r="6042" customFormat="false" ht="15" hidden="false" customHeight="true" outlineLevel="0" collapsed="false">
      <c r="A6042" s="1" t="n">
        <v>2</v>
      </c>
      <c r="B6042" s="75" t="n">
        <v>46248</v>
      </c>
      <c r="C6042" s="1" t="n">
        <v>11</v>
      </c>
      <c r="D6042" s="1" t="s">
        <v>2482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4815</v>
      </c>
      <c r="N6042" s="1" t="n">
        <v>12</v>
      </c>
      <c r="O6042" s="1" t="n">
        <v>84</v>
      </c>
      <c r="P6042" s="1" t="s">
        <v>2455</v>
      </c>
    </row>
    <row r="6043" customFormat="false" ht="15" hidden="false" customHeight="true" outlineLevel="0" collapsed="false">
      <c r="A6043" s="1" t="n">
        <v>2</v>
      </c>
      <c r="B6043" s="75" t="n">
        <v>46248</v>
      </c>
      <c r="C6043" s="1" t="n">
        <v>11</v>
      </c>
      <c r="D6043" s="1" t="s">
        <v>2482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2700</v>
      </c>
      <c r="N6043" s="1" t="n">
        <v>24</v>
      </c>
      <c r="O6043" s="1" t="n">
        <v>205.32</v>
      </c>
      <c r="P6043" s="1" t="s">
        <v>2455</v>
      </c>
    </row>
    <row r="6044" customFormat="false" ht="15" hidden="false" customHeight="true" outlineLevel="0" collapsed="false">
      <c r="A6044" s="1" t="n">
        <v>2</v>
      </c>
      <c r="B6044" s="75" t="n">
        <v>46248</v>
      </c>
      <c r="C6044" s="1" t="n">
        <v>11</v>
      </c>
      <c r="D6044" s="1" t="s">
        <v>2482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3882</v>
      </c>
      <c r="N6044" s="1" t="n">
        <v>20</v>
      </c>
      <c r="O6044" s="1" t="n">
        <v>130.29</v>
      </c>
      <c r="P6044" s="1" t="s">
        <v>2455</v>
      </c>
    </row>
    <row r="6045" customFormat="false" ht="15" hidden="false" customHeight="true" outlineLevel="0" collapsed="false">
      <c r="A6045" s="1" t="n">
        <v>2</v>
      </c>
      <c r="B6045" s="75" t="n">
        <v>46248</v>
      </c>
      <c r="C6045" s="1" t="n">
        <v>11</v>
      </c>
      <c r="D6045" s="1" t="s">
        <v>2482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2703</v>
      </c>
      <c r="N6045" s="1" t="n">
        <v>12</v>
      </c>
      <c r="O6045" s="1" t="n">
        <v>236.12</v>
      </c>
      <c r="P6045" s="1" t="s">
        <v>2455</v>
      </c>
    </row>
    <row r="6046" customFormat="false" ht="15" hidden="false" customHeight="true" outlineLevel="0" collapsed="false">
      <c r="A6046" s="1" t="n">
        <v>2</v>
      </c>
      <c r="B6046" s="75" t="n">
        <v>46248</v>
      </c>
      <c r="C6046" s="1" t="n">
        <v>11</v>
      </c>
      <c r="D6046" s="1" t="s">
        <v>2482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4816</v>
      </c>
      <c r="N6046" s="1" t="n">
        <v>60</v>
      </c>
      <c r="O6046" s="1" t="n">
        <v>772.8</v>
      </c>
      <c r="P6046" s="1" t="s">
        <v>2455</v>
      </c>
    </row>
    <row r="6047" customFormat="false" ht="15" hidden="false" customHeight="true" outlineLevel="0" collapsed="false">
      <c r="A6047" s="1" t="n">
        <v>2</v>
      </c>
      <c r="B6047" s="75" t="n">
        <v>46248</v>
      </c>
      <c r="C6047" s="1" t="n">
        <v>11</v>
      </c>
      <c r="D6047" s="1" t="s">
        <v>2482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4058</v>
      </c>
      <c r="N6047" s="1" t="n">
        <v>150</v>
      </c>
      <c r="O6047" s="1" t="n">
        <v>575.01</v>
      </c>
      <c r="P6047" s="1" t="s">
        <v>2455</v>
      </c>
    </row>
    <row r="6048" customFormat="false" ht="15" hidden="false" customHeight="true" outlineLevel="0" collapsed="false">
      <c r="A6048" s="1" t="n">
        <v>2</v>
      </c>
      <c r="B6048" s="75" t="n">
        <v>46248</v>
      </c>
      <c r="C6048" s="1" t="n">
        <v>11</v>
      </c>
      <c r="D6048" s="1" t="s">
        <v>2482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2755</v>
      </c>
      <c r="N6048" s="1" t="n">
        <v>120</v>
      </c>
      <c r="O6048" s="1" t="n">
        <v>364.2</v>
      </c>
      <c r="P6048" s="1" t="s">
        <v>2455</v>
      </c>
    </row>
    <row r="6049" customFormat="false" ht="15" hidden="false" customHeight="true" outlineLevel="0" collapsed="false">
      <c r="A6049" s="1" t="n">
        <v>2</v>
      </c>
      <c r="B6049" s="75" t="n">
        <v>46248</v>
      </c>
      <c r="C6049" s="1" t="n">
        <v>11</v>
      </c>
      <c r="D6049" s="1" t="s">
        <v>2482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3438</v>
      </c>
      <c r="N6049" s="1" t="n">
        <v>100</v>
      </c>
      <c r="O6049" s="1" t="n">
        <v>254</v>
      </c>
      <c r="P6049" s="1" t="s">
        <v>2455</v>
      </c>
    </row>
    <row r="6050" customFormat="false" ht="15" hidden="false" customHeight="true" outlineLevel="0" collapsed="false">
      <c r="A6050" s="1" t="n">
        <v>2</v>
      </c>
      <c r="B6050" s="75" t="n">
        <v>46248</v>
      </c>
      <c r="C6050" s="1" t="n">
        <v>11</v>
      </c>
      <c r="D6050" s="1" t="s">
        <v>2482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4817</v>
      </c>
      <c r="N6050" s="1" t="n">
        <v>12</v>
      </c>
      <c r="O6050" s="1" t="n">
        <v>45.74</v>
      </c>
      <c r="P6050" s="1" t="s">
        <v>2455</v>
      </c>
    </row>
    <row r="6051" customFormat="false" ht="15" hidden="false" customHeight="true" outlineLevel="0" collapsed="false">
      <c r="A6051" s="1" t="n">
        <v>2</v>
      </c>
      <c r="B6051" s="75" t="n">
        <v>46248</v>
      </c>
      <c r="C6051" s="1" t="n">
        <v>11</v>
      </c>
      <c r="D6051" s="1" t="s">
        <v>2482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4818</v>
      </c>
      <c r="N6051" s="1" t="n">
        <v>24</v>
      </c>
      <c r="O6051" s="1" t="n">
        <v>41.86</v>
      </c>
      <c r="P6051" s="1" t="s">
        <v>2455</v>
      </c>
    </row>
    <row r="6052" customFormat="false" ht="15" hidden="false" customHeight="true" outlineLevel="0" collapsed="false">
      <c r="A6052" s="1" t="n">
        <v>2</v>
      </c>
      <c r="B6052" s="75" t="n">
        <v>46248</v>
      </c>
      <c r="C6052" s="1" t="n">
        <v>11</v>
      </c>
      <c r="D6052" s="1" t="s">
        <v>2482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4819</v>
      </c>
      <c r="N6052" s="1" t="n">
        <v>32</v>
      </c>
      <c r="O6052" s="1" t="n">
        <v>66.06</v>
      </c>
      <c r="P6052" s="1" t="s">
        <v>2455</v>
      </c>
    </row>
    <row r="6053" customFormat="false" ht="15" hidden="false" customHeight="true" outlineLevel="0" collapsed="false">
      <c r="A6053" s="1" t="n">
        <v>2</v>
      </c>
      <c r="B6053" s="75" t="n">
        <v>46248</v>
      </c>
      <c r="C6053" s="1" t="n">
        <v>11</v>
      </c>
      <c r="D6053" s="1" t="s">
        <v>2482</v>
      </c>
      <c r="E6053" s="1" t="n">
        <v>1621</v>
      </c>
      <c r="F6053" s="1" t="s">
        <v>232</v>
      </c>
      <c r="I6053" s="1" t="n">
        <v>957093</v>
      </c>
      <c r="J6053" s="1" t="n">
        <v>103792</v>
      </c>
      <c r="K6053" s="1" t="n">
        <v>7891149010509</v>
      </c>
      <c r="L6053" s="1" t="s">
        <v>3609</v>
      </c>
      <c r="N6053" s="1" t="n">
        <v>60</v>
      </c>
      <c r="O6053" s="1" t="n">
        <v>194.810145</v>
      </c>
      <c r="P6053" s="1" t="s">
        <v>2455</v>
      </c>
    </row>
    <row r="6054" customFormat="false" ht="15" hidden="false" customHeight="true" outlineLevel="0" collapsed="false">
      <c r="A6054" s="1" t="n">
        <v>2</v>
      </c>
      <c r="B6054" s="75" t="n">
        <v>46248</v>
      </c>
      <c r="C6054" s="1" t="n">
        <v>11</v>
      </c>
      <c r="D6054" s="1" t="s">
        <v>2482</v>
      </c>
      <c r="E6054" s="1" t="n">
        <v>1621</v>
      </c>
      <c r="F6054" s="1" t="s">
        <v>232</v>
      </c>
      <c r="I6054" s="1" t="n">
        <v>957093</v>
      </c>
      <c r="J6054" s="1" t="n">
        <v>20242</v>
      </c>
      <c r="K6054" s="1" t="n">
        <v>7891149104932</v>
      </c>
      <c r="L6054" s="1" t="s">
        <v>3782</v>
      </c>
      <c r="N6054" s="1" t="n">
        <v>60</v>
      </c>
      <c r="O6054" s="1" t="n">
        <v>102.54</v>
      </c>
      <c r="P6054" s="1" t="s">
        <v>2455</v>
      </c>
    </row>
    <row r="6055" customFormat="false" ht="15" hidden="false" customHeight="true" outlineLevel="0" collapsed="false">
      <c r="A6055" s="1" t="n">
        <v>2</v>
      </c>
      <c r="B6055" s="75" t="n">
        <v>46248</v>
      </c>
      <c r="C6055" s="1" t="n">
        <v>11</v>
      </c>
      <c r="D6055" s="1" t="s">
        <v>2482</v>
      </c>
      <c r="E6055" s="1" t="n">
        <v>1621</v>
      </c>
      <c r="F6055" s="1" t="s">
        <v>232</v>
      </c>
      <c r="I6055" s="1" t="n">
        <v>957093</v>
      </c>
      <c r="J6055" s="1" t="n">
        <v>103124</v>
      </c>
      <c r="K6055" s="1" t="n">
        <v>7891991000796</v>
      </c>
      <c r="L6055" s="1" t="s">
        <v>3610</v>
      </c>
      <c r="N6055" s="1" t="n">
        <v>60</v>
      </c>
      <c r="O6055" s="1" t="n">
        <v>205.090065</v>
      </c>
      <c r="P6055" s="1" t="s">
        <v>2455</v>
      </c>
    </row>
    <row r="6056" customFormat="false" ht="15" hidden="false" customHeight="true" outlineLevel="0" collapsed="false">
      <c r="A6056" s="1" t="n">
        <v>2</v>
      </c>
      <c r="B6056" s="75" t="n">
        <v>46248</v>
      </c>
      <c r="C6056" s="1" t="n">
        <v>11</v>
      </c>
      <c r="D6056" s="1" t="s">
        <v>2482</v>
      </c>
      <c r="E6056" s="1" t="n">
        <v>1621</v>
      </c>
      <c r="F6056" s="1" t="s">
        <v>232</v>
      </c>
      <c r="I6056" s="1" t="n">
        <v>957093</v>
      </c>
      <c r="J6056" s="1" t="n">
        <v>103126</v>
      </c>
      <c r="K6056" s="1" t="n">
        <v>7891991000727</v>
      </c>
      <c r="L6056" s="1" t="s">
        <v>3076</v>
      </c>
      <c r="N6056" s="1" t="n">
        <v>12</v>
      </c>
      <c r="O6056" s="1" t="n">
        <v>36.02</v>
      </c>
      <c r="P6056" s="1" t="s">
        <v>2455</v>
      </c>
    </row>
    <row r="6057" customFormat="false" ht="15" hidden="false" customHeight="true" outlineLevel="0" collapsed="false">
      <c r="A6057" s="1" t="n">
        <v>2</v>
      </c>
      <c r="B6057" s="75" t="n">
        <v>46248</v>
      </c>
      <c r="C6057" s="1" t="n">
        <v>11</v>
      </c>
      <c r="D6057" s="1" t="s">
        <v>2482</v>
      </c>
      <c r="E6057" s="1" t="n">
        <v>1621</v>
      </c>
      <c r="F6057" s="1" t="s">
        <v>232</v>
      </c>
      <c r="I6057" s="1" t="n">
        <v>957093</v>
      </c>
      <c r="J6057" s="1" t="n">
        <v>103127</v>
      </c>
      <c r="K6057" s="1" t="n">
        <v>7891991000826</v>
      </c>
      <c r="L6057" s="1" t="s">
        <v>3077</v>
      </c>
      <c r="N6057" s="1" t="n">
        <v>12</v>
      </c>
      <c r="O6057" s="1" t="n">
        <v>36.02</v>
      </c>
      <c r="P6057" s="1" t="s">
        <v>2455</v>
      </c>
    </row>
    <row r="6058" customFormat="false" ht="15" hidden="false" customHeight="true" outlineLevel="0" collapsed="false">
      <c r="A6058" s="1" t="n">
        <v>2</v>
      </c>
      <c r="B6058" s="75" t="n">
        <v>46248</v>
      </c>
      <c r="C6058" s="1" t="n">
        <v>11</v>
      </c>
      <c r="D6058" s="1" t="s">
        <v>2482</v>
      </c>
      <c r="E6058" s="1" t="n">
        <v>1621</v>
      </c>
      <c r="F6058" s="1" t="s">
        <v>232</v>
      </c>
      <c r="I6058" s="1" t="n">
        <v>957093</v>
      </c>
      <c r="J6058" s="1" t="n">
        <v>103128</v>
      </c>
      <c r="K6058" s="1" t="n">
        <v>7891991000833</v>
      </c>
      <c r="L6058" s="1" t="s">
        <v>4820</v>
      </c>
      <c r="N6058" s="1" t="n">
        <v>12</v>
      </c>
      <c r="O6058" s="1" t="n">
        <v>34.91</v>
      </c>
      <c r="P6058" s="1" t="s">
        <v>2455</v>
      </c>
    </row>
    <row r="6059" customFormat="false" ht="15" hidden="false" customHeight="true" outlineLevel="0" collapsed="false">
      <c r="A6059" s="1" t="n">
        <v>2</v>
      </c>
      <c r="B6059" s="75" t="n">
        <v>46248</v>
      </c>
      <c r="C6059" s="1" t="n">
        <v>11</v>
      </c>
      <c r="D6059" s="1" t="s">
        <v>2482</v>
      </c>
      <c r="E6059" s="1" t="n">
        <v>1621</v>
      </c>
      <c r="F6059" s="1" t="s">
        <v>232</v>
      </c>
      <c r="I6059" s="1" t="n">
        <v>957093</v>
      </c>
      <c r="J6059" s="1" t="n">
        <v>103130</v>
      </c>
      <c r="K6059" s="1" t="n">
        <v>7891149440801</v>
      </c>
      <c r="L6059" s="1" t="s">
        <v>3078</v>
      </c>
      <c r="N6059" s="1" t="n">
        <v>18</v>
      </c>
      <c r="O6059" s="1" t="n">
        <v>100.48</v>
      </c>
      <c r="P6059" s="1" t="s">
        <v>2455</v>
      </c>
    </row>
    <row r="6060" customFormat="false" ht="15" hidden="false" customHeight="true" outlineLevel="0" collapsed="false">
      <c r="A6060" s="1" t="n">
        <v>2</v>
      </c>
      <c r="B6060" s="75" t="n">
        <v>46248</v>
      </c>
      <c r="C6060" s="1" t="n">
        <v>11</v>
      </c>
      <c r="D6060" s="1" t="s">
        <v>2482</v>
      </c>
      <c r="E6060" s="1" t="n">
        <v>1621</v>
      </c>
      <c r="F6060" s="1" t="s">
        <v>232</v>
      </c>
      <c r="I6060" s="1" t="n">
        <v>957093</v>
      </c>
      <c r="J6060" s="1" t="n">
        <v>103131</v>
      </c>
      <c r="K6060" s="1" t="n">
        <v>7891991001359</v>
      </c>
      <c r="L6060" s="1" t="s">
        <v>4821</v>
      </c>
      <c r="N6060" s="1" t="n">
        <v>12</v>
      </c>
      <c r="O6060" s="1" t="n">
        <v>82.4</v>
      </c>
      <c r="P6060" s="1" t="s">
        <v>2455</v>
      </c>
    </row>
    <row r="6061" customFormat="false" ht="15" hidden="false" customHeight="true" outlineLevel="0" collapsed="false">
      <c r="A6061" s="1" t="n">
        <v>2</v>
      </c>
      <c r="B6061" s="75" t="n">
        <v>46248</v>
      </c>
      <c r="C6061" s="1" t="n">
        <v>11</v>
      </c>
      <c r="D6061" s="1" t="s">
        <v>2482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3083</v>
      </c>
      <c r="N6061" s="1" t="n">
        <v>36</v>
      </c>
      <c r="O6061" s="1" t="n">
        <v>116.879941</v>
      </c>
      <c r="P6061" s="1" t="s">
        <v>2455</v>
      </c>
    </row>
    <row r="6062" customFormat="false" ht="15" hidden="false" customHeight="true" outlineLevel="0" collapsed="false">
      <c r="A6062" s="1" t="n">
        <v>2</v>
      </c>
      <c r="B6062" s="75" t="n">
        <v>46248</v>
      </c>
      <c r="C6062" s="1" t="n">
        <v>11</v>
      </c>
      <c r="D6062" s="1" t="s">
        <v>2482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3085</v>
      </c>
      <c r="N6062" s="1" t="n">
        <v>6</v>
      </c>
      <c r="O6062" s="1" t="n">
        <v>32.88</v>
      </c>
      <c r="P6062" s="1" t="s">
        <v>2455</v>
      </c>
    </row>
    <row r="6063" customFormat="false" ht="15" hidden="false" customHeight="true" outlineLevel="0" collapsed="false">
      <c r="A6063" s="1" t="n">
        <v>2</v>
      </c>
      <c r="B6063" s="75" t="n">
        <v>46248</v>
      </c>
      <c r="C6063" s="1" t="n">
        <v>11</v>
      </c>
      <c r="D6063" s="1" t="s">
        <v>2482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3783</v>
      </c>
      <c r="N6063" s="1" t="n">
        <v>12</v>
      </c>
      <c r="O6063" s="1" t="n">
        <v>34.91</v>
      </c>
      <c r="P6063" s="1" t="s">
        <v>2455</v>
      </c>
    </row>
    <row r="6064" customFormat="false" ht="15" hidden="false" customHeight="true" outlineLevel="0" collapsed="false">
      <c r="A6064" s="1" t="n">
        <v>2</v>
      </c>
      <c r="B6064" s="75" t="n">
        <v>46248</v>
      </c>
      <c r="C6064" s="1" t="n">
        <v>11</v>
      </c>
      <c r="D6064" s="1" t="s">
        <v>2482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3885</v>
      </c>
      <c r="N6064" s="1" t="n">
        <v>6</v>
      </c>
      <c r="O6064" s="1" t="n">
        <v>32.88</v>
      </c>
      <c r="P6064" s="1" t="s">
        <v>2455</v>
      </c>
    </row>
    <row r="6065" customFormat="false" ht="15" hidden="false" customHeight="true" outlineLevel="0" collapsed="false">
      <c r="A6065" s="1" t="n">
        <v>2</v>
      </c>
      <c r="B6065" s="75" t="n">
        <v>46248</v>
      </c>
      <c r="C6065" s="1" t="n">
        <v>11</v>
      </c>
      <c r="D6065" s="1" t="s">
        <v>2482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3086</v>
      </c>
      <c r="N6065" s="1" t="n">
        <v>75</v>
      </c>
      <c r="O6065" s="1" t="n">
        <v>211.36004</v>
      </c>
      <c r="P6065" s="1" t="s">
        <v>2455</v>
      </c>
    </row>
    <row r="6066" customFormat="false" ht="15" hidden="false" customHeight="true" outlineLevel="0" collapsed="false">
      <c r="A6066" s="1" t="n">
        <v>2</v>
      </c>
      <c r="B6066" s="75" t="n">
        <v>46248</v>
      </c>
      <c r="C6066" s="1" t="n">
        <v>11</v>
      </c>
      <c r="D6066" s="1" t="s">
        <v>2482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4662</v>
      </c>
      <c r="N6066" s="1" t="n">
        <v>16</v>
      </c>
      <c r="O6066" s="1" t="n">
        <v>58.839935</v>
      </c>
      <c r="P6066" s="1" t="s">
        <v>2455</v>
      </c>
    </row>
    <row r="6067" customFormat="false" ht="15" hidden="false" customHeight="true" outlineLevel="0" collapsed="false">
      <c r="A6067" s="1" t="n">
        <v>2</v>
      </c>
      <c r="B6067" s="75" t="n">
        <v>46248</v>
      </c>
      <c r="C6067" s="1" t="n">
        <v>11</v>
      </c>
      <c r="D6067" s="1" t="s">
        <v>2482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3087</v>
      </c>
      <c r="N6067" s="1" t="n">
        <v>6</v>
      </c>
      <c r="O6067" s="1" t="n">
        <v>31.89</v>
      </c>
      <c r="P6067" s="1" t="s">
        <v>2455</v>
      </c>
    </row>
    <row r="6068" customFormat="false" ht="15" hidden="false" customHeight="true" outlineLevel="0" collapsed="false">
      <c r="A6068" s="1" t="n">
        <v>2</v>
      </c>
      <c r="B6068" s="75" t="n">
        <v>46248</v>
      </c>
      <c r="C6068" s="1" t="n">
        <v>11</v>
      </c>
      <c r="D6068" s="1" t="s">
        <v>2482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3088</v>
      </c>
      <c r="N6068" s="1" t="n">
        <v>75</v>
      </c>
      <c r="O6068" s="1" t="n">
        <v>204.979852</v>
      </c>
      <c r="P6068" s="1" t="s">
        <v>2455</v>
      </c>
    </row>
    <row r="6069" customFormat="false" ht="15" hidden="false" customHeight="true" outlineLevel="0" collapsed="false">
      <c r="A6069" s="1" t="n">
        <v>2</v>
      </c>
      <c r="B6069" s="75" t="n">
        <v>46248</v>
      </c>
      <c r="C6069" s="1" t="n">
        <v>11</v>
      </c>
      <c r="D6069" s="1" t="s">
        <v>2482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3090</v>
      </c>
      <c r="N6069" s="1" t="n">
        <v>16</v>
      </c>
      <c r="O6069" s="1" t="n">
        <v>46.470022</v>
      </c>
      <c r="P6069" s="1" t="s">
        <v>2455</v>
      </c>
    </row>
    <row r="6070" customFormat="false" ht="15" hidden="false" customHeight="true" outlineLevel="0" collapsed="false">
      <c r="A6070" s="1" t="n">
        <v>2</v>
      </c>
      <c r="B6070" s="75" t="n">
        <v>46248</v>
      </c>
      <c r="C6070" s="1" t="n">
        <v>11</v>
      </c>
      <c r="D6070" s="1" t="s">
        <v>2482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3784</v>
      </c>
      <c r="N6070" s="1" t="n">
        <v>72</v>
      </c>
      <c r="O6070" s="1" t="n">
        <v>411.280079</v>
      </c>
      <c r="P6070" s="1" t="s">
        <v>2455</v>
      </c>
    </row>
    <row r="6071" customFormat="false" ht="15" hidden="false" customHeight="true" outlineLevel="0" collapsed="false">
      <c r="A6071" s="1" t="n">
        <v>2</v>
      </c>
      <c r="B6071" s="75" t="n">
        <v>46248</v>
      </c>
      <c r="C6071" s="1" t="n">
        <v>11</v>
      </c>
      <c r="D6071" s="1" t="s">
        <v>2482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3093</v>
      </c>
      <c r="N6071" s="1" t="n">
        <v>24</v>
      </c>
      <c r="O6071" s="1" t="n">
        <v>82.4</v>
      </c>
      <c r="P6071" s="1" t="s">
        <v>2455</v>
      </c>
    </row>
    <row r="6072" customFormat="false" ht="15" hidden="false" customHeight="true" outlineLevel="0" collapsed="false">
      <c r="A6072" s="1" t="n">
        <v>2</v>
      </c>
      <c r="B6072" s="75" t="n">
        <v>46248</v>
      </c>
      <c r="C6072" s="1" t="n">
        <v>11</v>
      </c>
      <c r="D6072" s="1" t="s">
        <v>2482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3093</v>
      </c>
      <c r="N6072" s="1" t="n">
        <v>6</v>
      </c>
      <c r="O6072" s="1" t="n">
        <v>18.55</v>
      </c>
      <c r="P6072" s="1" t="s">
        <v>2455</v>
      </c>
    </row>
    <row r="6073" customFormat="false" ht="15" hidden="false" customHeight="true" outlineLevel="0" collapsed="false">
      <c r="A6073" s="1" t="n">
        <v>2</v>
      </c>
      <c r="B6073" s="75" t="n">
        <v>46248</v>
      </c>
      <c r="C6073" s="1" t="n">
        <v>11</v>
      </c>
      <c r="D6073" s="1" t="s">
        <v>2482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3785</v>
      </c>
      <c r="N6073" s="1" t="n">
        <v>60</v>
      </c>
      <c r="O6073" s="1" t="n">
        <v>256.489865</v>
      </c>
      <c r="P6073" s="1" t="s">
        <v>2455</v>
      </c>
    </row>
    <row r="6074" customFormat="false" ht="15" hidden="false" customHeight="true" outlineLevel="0" collapsed="false">
      <c r="A6074" s="1" t="n">
        <v>2</v>
      </c>
      <c r="B6074" s="75" t="n">
        <v>46248</v>
      </c>
      <c r="C6074" s="1" t="n">
        <v>11</v>
      </c>
      <c r="D6074" s="1" t="s">
        <v>2482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4822</v>
      </c>
      <c r="N6074" s="1" t="n">
        <v>30</v>
      </c>
      <c r="O6074" s="1" t="n">
        <v>89.700093</v>
      </c>
      <c r="P6074" s="1" t="s">
        <v>2455</v>
      </c>
    </row>
    <row r="6075" customFormat="false" ht="15" hidden="false" customHeight="true" outlineLevel="0" collapsed="false">
      <c r="A6075" s="1" t="n">
        <v>2</v>
      </c>
      <c r="B6075" s="75" t="n">
        <v>46248</v>
      </c>
      <c r="C6075" s="1" t="n">
        <v>11</v>
      </c>
      <c r="D6075" s="1" t="s">
        <v>2482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3355</v>
      </c>
      <c r="N6075" s="1" t="n">
        <v>120</v>
      </c>
      <c r="O6075" s="1" t="n">
        <v>420.45</v>
      </c>
      <c r="P6075" s="1" t="s">
        <v>2455</v>
      </c>
    </row>
    <row r="6076" customFormat="false" ht="15" hidden="false" customHeight="true" outlineLevel="0" collapsed="false">
      <c r="A6076" s="1" t="n">
        <v>2</v>
      </c>
      <c r="B6076" s="75" t="n">
        <v>46248</v>
      </c>
      <c r="C6076" s="1" t="n">
        <v>11</v>
      </c>
      <c r="D6076" s="1" t="s">
        <v>2482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4663</v>
      </c>
      <c r="N6076" s="1" t="n">
        <v>30</v>
      </c>
      <c r="O6076" s="1" t="n">
        <v>100.109914</v>
      </c>
      <c r="P6076" s="1" t="s">
        <v>2455</v>
      </c>
    </row>
    <row r="6077" customFormat="false" ht="15" hidden="false" customHeight="true" outlineLevel="0" collapsed="false">
      <c r="A6077" s="1" t="n">
        <v>2</v>
      </c>
      <c r="B6077" s="75" t="n">
        <v>46248</v>
      </c>
      <c r="C6077" s="1" t="n">
        <v>11</v>
      </c>
      <c r="D6077" s="1" t="s">
        <v>2482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3099</v>
      </c>
      <c r="N6077" s="1" t="n">
        <v>30</v>
      </c>
      <c r="O6077" s="1" t="n">
        <v>87.129915</v>
      </c>
      <c r="P6077" s="1" t="s">
        <v>2455</v>
      </c>
    </row>
    <row r="6078" customFormat="false" ht="15" hidden="false" customHeight="true" outlineLevel="0" collapsed="false">
      <c r="A6078" s="1" t="n">
        <v>2</v>
      </c>
      <c r="B6078" s="75" t="n">
        <v>46248</v>
      </c>
      <c r="C6078" s="1" t="n">
        <v>11</v>
      </c>
      <c r="D6078" s="1" t="s">
        <v>2482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3107</v>
      </c>
      <c r="N6078" s="1" t="n">
        <v>6</v>
      </c>
      <c r="O6078" s="1" t="n">
        <v>32.88</v>
      </c>
      <c r="P6078" s="1" t="s">
        <v>2455</v>
      </c>
    </row>
    <row r="6079" customFormat="false" ht="15" hidden="false" customHeight="true" outlineLevel="0" collapsed="false">
      <c r="A6079" s="1" t="n">
        <v>2</v>
      </c>
      <c r="B6079" s="75" t="n">
        <v>46248</v>
      </c>
      <c r="C6079" s="1" t="n">
        <v>11</v>
      </c>
      <c r="D6079" s="1" t="s">
        <v>2482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3110</v>
      </c>
      <c r="N6079" s="1" t="n">
        <v>60</v>
      </c>
      <c r="O6079" s="1" t="n">
        <v>220.509904</v>
      </c>
      <c r="P6079" s="1" t="s">
        <v>2455</v>
      </c>
    </row>
    <row r="6080" customFormat="false" ht="15" hidden="false" customHeight="true" outlineLevel="0" collapsed="false">
      <c r="A6080" s="1" t="n">
        <v>2</v>
      </c>
      <c r="B6080" s="75" t="n">
        <v>46248</v>
      </c>
      <c r="C6080" s="1" t="n">
        <v>11</v>
      </c>
      <c r="D6080" s="1" t="s">
        <v>2482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3111</v>
      </c>
      <c r="N6080" s="1" t="n">
        <v>24</v>
      </c>
      <c r="O6080" s="1" t="n">
        <v>133.429999</v>
      </c>
      <c r="P6080" s="1" t="s">
        <v>2455</v>
      </c>
    </row>
    <row r="6081" customFormat="false" ht="15" hidden="false" customHeight="true" outlineLevel="0" collapsed="false">
      <c r="A6081" s="1" t="n">
        <v>2</v>
      </c>
      <c r="B6081" s="75" t="n">
        <v>46248</v>
      </c>
      <c r="C6081" s="1" t="n">
        <v>11</v>
      </c>
      <c r="D6081" s="1" t="s">
        <v>2482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3611</v>
      </c>
      <c r="N6081" s="1" t="n">
        <v>48</v>
      </c>
      <c r="O6081" s="1" t="n">
        <v>315.410032</v>
      </c>
      <c r="P6081" s="1" t="s">
        <v>2455</v>
      </c>
    </row>
    <row r="6082" customFormat="false" ht="15" hidden="false" customHeight="true" outlineLevel="0" collapsed="false">
      <c r="A6082" s="1" t="n">
        <v>2</v>
      </c>
      <c r="B6082" s="75" t="n">
        <v>46248</v>
      </c>
      <c r="C6082" s="1" t="n">
        <v>11</v>
      </c>
      <c r="D6082" s="1" t="s">
        <v>2482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4823</v>
      </c>
      <c r="N6082" s="1" t="n">
        <v>6</v>
      </c>
      <c r="O6082" s="1" t="n">
        <v>50.85</v>
      </c>
      <c r="P6082" s="1" t="s">
        <v>2455</v>
      </c>
    </row>
    <row r="6083" customFormat="false" ht="15" hidden="false" customHeight="true" outlineLevel="0" collapsed="false">
      <c r="A6083" s="1" t="n">
        <v>2</v>
      </c>
      <c r="B6083" s="75" t="n">
        <v>46248</v>
      </c>
      <c r="C6083" s="1" t="n">
        <v>11</v>
      </c>
      <c r="D6083" s="1" t="s">
        <v>2482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2572</v>
      </c>
      <c r="N6083" s="1" t="n">
        <v>6</v>
      </c>
      <c r="O6083" s="1" t="n">
        <v>60.87</v>
      </c>
      <c r="P6083" s="1" t="s">
        <v>2455</v>
      </c>
    </row>
    <row r="6084" customFormat="false" ht="15" hidden="false" customHeight="true" outlineLevel="0" collapsed="false">
      <c r="A6084" s="1" t="n">
        <v>2</v>
      </c>
      <c r="B6084" s="75" t="n">
        <v>46248</v>
      </c>
      <c r="C6084" s="1" t="n">
        <v>11</v>
      </c>
      <c r="D6084" s="1" t="s">
        <v>2482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2473</v>
      </c>
      <c r="N6084" s="1" t="n">
        <v>24</v>
      </c>
      <c r="O6084" s="1" t="n">
        <v>203.42</v>
      </c>
      <c r="P6084" s="1" t="s">
        <v>2455</v>
      </c>
    </row>
    <row r="6085" customFormat="false" ht="15" hidden="false" customHeight="true" outlineLevel="0" collapsed="false">
      <c r="A6085" s="1" t="n">
        <v>2</v>
      </c>
      <c r="B6085" s="75" t="n">
        <v>46248</v>
      </c>
      <c r="C6085" s="1" t="n">
        <v>11</v>
      </c>
      <c r="D6085" s="1" t="s">
        <v>2482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2474</v>
      </c>
      <c r="N6085" s="1" t="n">
        <v>6</v>
      </c>
      <c r="O6085" s="1" t="n">
        <v>50.85</v>
      </c>
      <c r="P6085" s="1" t="s">
        <v>2455</v>
      </c>
    </row>
    <row r="6086" customFormat="false" ht="15" hidden="false" customHeight="true" outlineLevel="0" collapsed="false">
      <c r="A6086" s="1" t="n">
        <v>2</v>
      </c>
      <c r="B6086" s="75" t="n">
        <v>46248</v>
      </c>
      <c r="C6086" s="1" t="n">
        <v>11</v>
      </c>
      <c r="D6086" s="1" t="s">
        <v>2482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4135</v>
      </c>
      <c r="N6086" s="1" t="n">
        <v>12</v>
      </c>
      <c r="O6086" s="1" t="n">
        <v>101.71</v>
      </c>
      <c r="P6086" s="1" t="s">
        <v>2455</v>
      </c>
    </row>
    <row r="6087" customFormat="false" ht="15" hidden="false" customHeight="true" outlineLevel="0" collapsed="false">
      <c r="A6087" s="1" t="n">
        <v>2</v>
      </c>
      <c r="B6087" s="75" t="n">
        <v>46248</v>
      </c>
      <c r="C6087" s="1" t="n">
        <v>11</v>
      </c>
      <c r="D6087" s="1" t="s">
        <v>2482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2574</v>
      </c>
      <c r="N6087" s="1" t="n">
        <v>6</v>
      </c>
      <c r="O6087" s="1" t="n">
        <v>50.85</v>
      </c>
      <c r="P6087" s="1" t="s">
        <v>2455</v>
      </c>
    </row>
    <row r="6088" customFormat="false" ht="15" hidden="false" customHeight="true" outlineLevel="0" collapsed="false">
      <c r="A6088" s="1" t="n">
        <v>2</v>
      </c>
      <c r="B6088" s="75" t="n">
        <v>46248</v>
      </c>
      <c r="C6088" s="1" t="n">
        <v>11</v>
      </c>
      <c r="D6088" s="1" t="s">
        <v>2482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3453</v>
      </c>
      <c r="N6088" s="1" t="n">
        <v>12</v>
      </c>
      <c r="O6088" s="1" t="n">
        <v>101.71</v>
      </c>
      <c r="P6088" s="1" t="s">
        <v>2455</v>
      </c>
    </row>
    <row r="6089" customFormat="false" ht="15" hidden="false" customHeight="true" outlineLevel="0" collapsed="false">
      <c r="A6089" s="1" t="n">
        <v>2</v>
      </c>
      <c r="B6089" s="75" t="n">
        <v>46248</v>
      </c>
      <c r="C6089" s="1" t="n">
        <v>11</v>
      </c>
      <c r="D6089" s="1" t="s">
        <v>2482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3895</v>
      </c>
      <c r="N6089" s="1" t="n">
        <v>6</v>
      </c>
      <c r="O6089" s="1" t="n">
        <v>50.85</v>
      </c>
      <c r="P6089" s="1" t="s">
        <v>2455</v>
      </c>
    </row>
    <row r="6090" customFormat="false" ht="15" hidden="false" customHeight="true" outlineLevel="0" collapsed="false">
      <c r="A6090" s="1" t="n">
        <v>2</v>
      </c>
      <c r="B6090" s="75" t="n">
        <v>46248</v>
      </c>
      <c r="C6090" s="1" t="n">
        <v>11</v>
      </c>
      <c r="D6090" s="1" t="s">
        <v>2482</v>
      </c>
      <c r="E6090" s="1" t="n">
        <v>1613</v>
      </c>
      <c r="F6090" s="1" t="s">
        <v>50</v>
      </c>
      <c r="I6090" s="1" t="n">
        <v>1619132</v>
      </c>
      <c r="J6090" s="1" t="n">
        <v>100034</v>
      </c>
      <c r="K6090" s="1" t="n">
        <v>35</v>
      </c>
      <c r="L6090" s="1" t="s">
        <v>2727</v>
      </c>
      <c r="N6090" s="1" t="n">
        <v>30</v>
      </c>
      <c r="O6090" s="1" t="n">
        <v>408.6</v>
      </c>
      <c r="P6090" s="1" t="s">
        <v>2455</v>
      </c>
    </row>
    <row r="6091" customFormat="false" ht="15" hidden="false" customHeight="true" outlineLevel="0" collapsed="false">
      <c r="A6091" s="1" t="n">
        <v>2</v>
      </c>
      <c r="B6091" s="75" t="n">
        <v>46248</v>
      </c>
      <c r="C6091" s="1" t="n">
        <v>11</v>
      </c>
      <c r="D6091" s="1" t="s">
        <v>2482</v>
      </c>
      <c r="E6091" s="1" t="n">
        <v>1613</v>
      </c>
      <c r="F6091" s="1" t="s">
        <v>50</v>
      </c>
      <c r="I6091" s="1" t="n">
        <v>1619132</v>
      </c>
      <c r="J6091" s="1" t="n">
        <v>100073</v>
      </c>
      <c r="K6091" s="1" t="n">
        <v>74</v>
      </c>
      <c r="L6091" s="1" t="s">
        <v>2637</v>
      </c>
      <c r="N6091" s="1" t="n">
        <v>36</v>
      </c>
      <c r="O6091" s="1" t="n">
        <v>752.66</v>
      </c>
      <c r="P6091" s="1" t="s">
        <v>2455</v>
      </c>
    </row>
    <row r="6092" customFormat="false" ht="15" hidden="false" customHeight="true" outlineLevel="0" collapsed="false">
      <c r="A6092" s="1" t="n">
        <v>2</v>
      </c>
      <c r="B6092" s="75" t="n">
        <v>46248</v>
      </c>
      <c r="C6092" s="1" t="n">
        <v>11</v>
      </c>
      <c r="D6092" s="1" t="s">
        <v>2482</v>
      </c>
      <c r="E6092" s="1" t="n">
        <v>1613</v>
      </c>
      <c r="F6092" s="1" t="s">
        <v>50</v>
      </c>
      <c r="I6092" s="1" t="n">
        <v>1619132</v>
      </c>
      <c r="J6092" s="1" t="n">
        <v>102407</v>
      </c>
      <c r="K6092" s="1" t="n">
        <v>7893000394117</v>
      </c>
      <c r="L6092" s="1" t="s">
        <v>3769</v>
      </c>
      <c r="N6092" s="1" t="n">
        <v>24</v>
      </c>
      <c r="O6092" s="1" t="n">
        <v>120.06</v>
      </c>
      <c r="P6092" s="1" t="s">
        <v>2455</v>
      </c>
    </row>
    <row r="6093" customFormat="false" ht="15" hidden="false" customHeight="true" outlineLevel="0" collapsed="false">
      <c r="A6093" s="1" t="n">
        <v>2</v>
      </c>
      <c r="B6093" s="75" t="n">
        <v>46248</v>
      </c>
      <c r="C6093" s="1" t="n">
        <v>11</v>
      </c>
      <c r="D6093" s="1" t="s">
        <v>2482</v>
      </c>
      <c r="E6093" s="1" t="n">
        <v>1613</v>
      </c>
      <c r="F6093" s="1" t="s">
        <v>50</v>
      </c>
      <c r="I6093" s="1" t="n">
        <v>1619132</v>
      </c>
      <c r="J6093" s="1" t="n">
        <v>103796</v>
      </c>
      <c r="K6093" s="1" t="n">
        <v>7893000436725</v>
      </c>
      <c r="L6093" s="1" t="s">
        <v>2982</v>
      </c>
      <c r="N6093" s="1" t="n">
        <v>12</v>
      </c>
      <c r="O6093" s="1" t="n">
        <v>134.64</v>
      </c>
      <c r="P6093" s="1" t="s">
        <v>2455</v>
      </c>
    </row>
    <row r="6094" customFormat="false" ht="15" hidden="false" customHeight="true" outlineLevel="0" collapsed="false">
      <c r="A6094" s="1" t="n">
        <v>2</v>
      </c>
      <c r="B6094" s="75" t="n">
        <v>46248</v>
      </c>
      <c r="C6094" s="1" t="n">
        <v>11</v>
      </c>
      <c r="D6094" s="1" t="s">
        <v>2482</v>
      </c>
      <c r="E6094" s="1" t="n">
        <v>1613</v>
      </c>
      <c r="F6094" s="1" t="s">
        <v>50</v>
      </c>
      <c r="I6094" s="1" t="n">
        <v>1619132</v>
      </c>
      <c r="J6094" s="1" t="n">
        <v>103830</v>
      </c>
      <c r="K6094" s="1" t="n">
        <v>7893000394209</v>
      </c>
      <c r="L6094" s="1" t="s">
        <v>4824</v>
      </c>
      <c r="N6094" s="1" t="n">
        <v>12</v>
      </c>
      <c r="O6094" s="1" t="n">
        <v>109.14</v>
      </c>
      <c r="P6094" s="1" t="s">
        <v>2455</v>
      </c>
    </row>
    <row r="6095" customFormat="false" ht="15" hidden="false" customHeight="true" outlineLevel="0" collapsed="false">
      <c r="A6095" s="1" t="n">
        <v>2</v>
      </c>
      <c r="B6095" s="75" t="n">
        <v>46248</v>
      </c>
      <c r="C6095" s="1" t="n">
        <v>11</v>
      </c>
      <c r="D6095" s="1" t="s">
        <v>2482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3770</v>
      </c>
      <c r="N6095" s="1" t="n">
        <v>12</v>
      </c>
      <c r="O6095" s="1" t="n">
        <v>187.32</v>
      </c>
      <c r="P6095" s="1" t="s">
        <v>2455</v>
      </c>
    </row>
    <row r="6096" customFormat="false" ht="15" hidden="false" customHeight="true" outlineLevel="0" collapsed="false">
      <c r="A6096" s="1" t="n">
        <v>2</v>
      </c>
      <c r="B6096" s="75" t="n">
        <v>46248</v>
      </c>
      <c r="C6096" s="1" t="n">
        <v>11</v>
      </c>
      <c r="D6096" s="1" t="s">
        <v>2482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2984</v>
      </c>
      <c r="N6096" s="1" t="n">
        <v>12</v>
      </c>
      <c r="O6096" s="1" t="n">
        <v>173.58</v>
      </c>
      <c r="P6096" s="1" t="s">
        <v>2455</v>
      </c>
    </row>
    <row r="6097" customFormat="false" ht="15" hidden="false" customHeight="true" outlineLevel="0" collapsed="false">
      <c r="A6097" s="1" t="n">
        <v>2</v>
      </c>
      <c r="B6097" s="75" t="n">
        <v>46248</v>
      </c>
      <c r="C6097" s="1" t="n">
        <v>11</v>
      </c>
      <c r="D6097" s="1" t="s">
        <v>2482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3771</v>
      </c>
      <c r="N6097" s="1" t="n">
        <v>24</v>
      </c>
      <c r="O6097" s="1" t="n">
        <v>150.8</v>
      </c>
      <c r="P6097" s="1" t="s">
        <v>2455</v>
      </c>
    </row>
    <row r="6098" customFormat="false" ht="15" hidden="false" customHeight="true" outlineLevel="0" collapsed="false">
      <c r="A6098" s="1" t="n">
        <v>2</v>
      </c>
      <c r="B6098" s="75" t="n">
        <v>46248</v>
      </c>
      <c r="C6098" s="1" t="n">
        <v>11</v>
      </c>
      <c r="D6098" s="1" t="s">
        <v>2482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4487</v>
      </c>
      <c r="N6098" s="1" t="n">
        <v>6</v>
      </c>
      <c r="O6098" s="1" t="n">
        <v>88.98</v>
      </c>
      <c r="P6098" s="1" t="s">
        <v>2455</v>
      </c>
    </row>
    <row r="6099" customFormat="false" ht="15" hidden="false" customHeight="true" outlineLevel="0" collapsed="false">
      <c r="A6099" s="1" t="n">
        <v>2</v>
      </c>
      <c r="B6099" s="75" t="n">
        <v>46248</v>
      </c>
      <c r="C6099" s="1" t="n">
        <v>11</v>
      </c>
      <c r="D6099" s="1" t="s">
        <v>2482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4825</v>
      </c>
      <c r="N6099" s="1" t="n">
        <v>15</v>
      </c>
      <c r="O6099" s="1" t="n">
        <v>56.34</v>
      </c>
      <c r="P6099" s="1" t="s">
        <v>2455</v>
      </c>
    </row>
    <row r="6100" customFormat="false" ht="15" hidden="false" customHeight="true" outlineLevel="0" collapsed="false">
      <c r="A6100" s="1" t="n">
        <v>2</v>
      </c>
      <c r="B6100" s="75" t="n">
        <v>46248</v>
      </c>
      <c r="C6100" s="1" t="n">
        <v>11</v>
      </c>
      <c r="D6100" s="1" t="s">
        <v>2482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2989</v>
      </c>
      <c r="N6100" s="1" t="n">
        <v>45</v>
      </c>
      <c r="O6100" s="1" t="n">
        <v>73.7</v>
      </c>
      <c r="P6100" s="1" t="s">
        <v>2455</v>
      </c>
    </row>
    <row r="6101" customFormat="false" ht="15" hidden="false" customHeight="true" outlineLevel="0" collapsed="false">
      <c r="A6101" s="1" t="n">
        <v>2</v>
      </c>
      <c r="B6101" s="75" t="n">
        <v>46248</v>
      </c>
      <c r="C6101" s="1" t="n">
        <v>11</v>
      </c>
      <c r="D6101" s="1" t="s">
        <v>2482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2990</v>
      </c>
      <c r="N6101" s="1" t="n">
        <v>45</v>
      </c>
      <c r="O6101" s="1" t="n">
        <v>73.7</v>
      </c>
      <c r="P6101" s="1" t="s">
        <v>2455</v>
      </c>
    </row>
    <row r="6102" customFormat="false" ht="15" hidden="false" customHeight="true" outlineLevel="0" collapsed="false">
      <c r="A6102" s="1" t="n">
        <v>2</v>
      </c>
      <c r="B6102" s="75" t="n">
        <v>46248</v>
      </c>
      <c r="C6102" s="1" t="n">
        <v>11</v>
      </c>
      <c r="D6102" s="1" t="s">
        <v>2482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2476</v>
      </c>
      <c r="N6102" s="1" t="n">
        <v>20</v>
      </c>
      <c r="O6102" s="1" t="n">
        <v>30</v>
      </c>
      <c r="P6102" s="1" t="s">
        <v>2455</v>
      </c>
    </row>
    <row r="6103" customFormat="false" ht="15" hidden="false" customHeight="true" outlineLevel="0" collapsed="false">
      <c r="A6103" s="1" t="n">
        <v>2</v>
      </c>
      <c r="B6103" s="75" t="n">
        <v>46248</v>
      </c>
      <c r="C6103" s="1" t="n">
        <v>11</v>
      </c>
      <c r="D6103" s="1" t="s">
        <v>2482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2478</v>
      </c>
      <c r="N6103" s="1" t="n">
        <v>65</v>
      </c>
      <c r="O6103" s="1" t="n">
        <v>117</v>
      </c>
      <c r="P6103" s="1" t="s">
        <v>2455</v>
      </c>
    </row>
    <row r="6104" customFormat="false" ht="15" hidden="false" customHeight="true" outlineLevel="0" collapsed="false">
      <c r="A6104" s="1" t="n">
        <v>2</v>
      </c>
      <c r="B6104" s="75" t="n">
        <v>46248</v>
      </c>
      <c r="C6104" s="1" t="n">
        <v>11</v>
      </c>
      <c r="D6104" s="1" t="s">
        <v>2482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2476</v>
      </c>
      <c r="N6104" s="1" t="n">
        <v>5</v>
      </c>
      <c r="O6104" s="1" t="n">
        <v>7.5</v>
      </c>
      <c r="P6104" s="1" t="s">
        <v>2455</v>
      </c>
    </row>
    <row r="6105" customFormat="false" ht="15" hidden="false" customHeight="true" outlineLevel="0" collapsed="false">
      <c r="A6105" s="1" t="n">
        <v>2</v>
      </c>
      <c r="B6105" s="75" t="n">
        <v>46248</v>
      </c>
      <c r="C6105" s="1" t="n">
        <v>11</v>
      </c>
      <c r="D6105" s="1" t="s">
        <v>2482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2477</v>
      </c>
      <c r="N6105" s="1" t="n">
        <v>5</v>
      </c>
      <c r="O6105" s="1" t="n">
        <v>17.5</v>
      </c>
      <c r="P6105" s="1" t="s">
        <v>2455</v>
      </c>
    </row>
    <row r="6106" customFormat="false" ht="15" hidden="false" customHeight="true" outlineLevel="0" collapsed="false">
      <c r="A6106" s="1" t="n">
        <v>2</v>
      </c>
      <c r="B6106" s="75" t="n">
        <v>46248</v>
      </c>
      <c r="C6106" s="1" t="n">
        <v>11</v>
      </c>
      <c r="D6106" s="1" t="s">
        <v>2482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2478</v>
      </c>
      <c r="N6106" s="1" t="n">
        <v>30</v>
      </c>
      <c r="O6106" s="1" t="n">
        <v>54</v>
      </c>
      <c r="P6106" s="1" t="s">
        <v>2455</v>
      </c>
    </row>
    <row r="6107" customFormat="false" ht="15" hidden="false" customHeight="true" outlineLevel="0" collapsed="false">
      <c r="A6107" s="1" t="n">
        <v>2</v>
      </c>
      <c r="B6107" s="75" t="n">
        <v>46248</v>
      </c>
      <c r="C6107" s="1" t="n">
        <v>11</v>
      </c>
      <c r="D6107" s="1" t="s">
        <v>2482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2650</v>
      </c>
      <c r="N6107" s="1" t="n">
        <v>4</v>
      </c>
      <c r="O6107" s="1" t="n">
        <v>10.52</v>
      </c>
      <c r="P6107" s="1" t="s">
        <v>2455</v>
      </c>
    </row>
    <row r="6108" customFormat="false" ht="15" hidden="false" customHeight="true" outlineLevel="0" collapsed="false">
      <c r="A6108" s="1" t="n">
        <v>2</v>
      </c>
      <c r="B6108" s="75" t="n">
        <v>46248</v>
      </c>
      <c r="C6108" s="1" t="n">
        <v>11</v>
      </c>
      <c r="D6108" s="1" t="s">
        <v>2482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2651</v>
      </c>
      <c r="N6108" s="1" t="n">
        <v>3</v>
      </c>
      <c r="O6108" s="1" t="n">
        <v>26.67</v>
      </c>
      <c r="P6108" s="1" t="s">
        <v>2455</v>
      </c>
    </row>
    <row r="6109" customFormat="false" ht="15" hidden="false" customHeight="true" outlineLevel="0" collapsed="false">
      <c r="A6109" s="1" t="n">
        <v>2</v>
      </c>
      <c r="B6109" s="75" t="n">
        <v>46248</v>
      </c>
      <c r="C6109" s="1" t="n">
        <v>11</v>
      </c>
      <c r="D6109" s="1" t="s">
        <v>2482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2993</v>
      </c>
      <c r="N6109" s="1" t="n">
        <v>12</v>
      </c>
      <c r="O6109" s="1" t="n">
        <v>125.76</v>
      </c>
      <c r="P6109" s="1" t="s">
        <v>2455</v>
      </c>
    </row>
    <row r="6110" customFormat="false" ht="15" hidden="false" customHeight="true" outlineLevel="0" collapsed="false">
      <c r="A6110" s="1" t="n">
        <v>2</v>
      </c>
      <c r="B6110" s="75" t="n">
        <v>46248</v>
      </c>
      <c r="C6110" s="1" t="n">
        <v>11</v>
      </c>
      <c r="D6110" s="1" t="s">
        <v>2482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2652</v>
      </c>
      <c r="N6110" s="1" t="n">
        <v>6</v>
      </c>
      <c r="O6110" s="1" t="n">
        <v>19.86</v>
      </c>
      <c r="P6110" s="1" t="s">
        <v>2455</v>
      </c>
    </row>
    <row r="6111" customFormat="false" ht="15" hidden="false" customHeight="true" outlineLevel="0" collapsed="false">
      <c r="A6111" s="1" t="n">
        <v>2</v>
      </c>
      <c r="B6111" s="75" t="n">
        <v>46248</v>
      </c>
      <c r="C6111" s="1" t="n">
        <v>11</v>
      </c>
      <c r="D6111" s="1" t="s">
        <v>2482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2653</v>
      </c>
      <c r="N6111" s="1" t="n">
        <v>4</v>
      </c>
      <c r="O6111" s="1" t="n">
        <v>11.4</v>
      </c>
      <c r="P6111" s="1" t="s">
        <v>2455</v>
      </c>
    </row>
    <row r="6112" customFormat="false" ht="15" hidden="false" customHeight="true" outlineLevel="0" collapsed="false">
      <c r="A6112" s="1" t="n">
        <v>2</v>
      </c>
      <c r="B6112" s="75" t="n">
        <v>46248</v>
      </c>
      <c r="C6112" s="1" t="n">
        <v>11</v>
      </c>
      <c r="D6112" s="1" t="s">
        <v>2482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2994</v>
      </c>
      <c r="N6112" s="1" t="n">
        <v>4</v>
      </c>
      <c r="O6112" s="1" t="n">
        <v>11.4</v>
      </c>
      <c r="P6112" s="1" t="s">
        <v>2455</v>
      </c>
    </row>
    <row r="6113" customFormat="false" ht="15" hidden="false" customHeight="true" outlineLevel="0" collapsed="false">
      <c r="A6113" s="1" t="n">
        <v>2</v>
      </c>
      <c r="B6113" s="75" t="n">
        <v>46248</v>
      </c>
      <c r="C6113" s="1" t="n">
        <v>11</v>
      </c>
      <c r="D6113" s="1" t="s">
        <v>2482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2654</v>
      </c>
      <c r="N6113" s="1" t="n">
        <v>6</v>
      </c>
      <c r="O6113" s="1" t="n">
        <v>20.16</v>
      </c>
      <c r="P6113" s="1" t="s">
        <v>2455</v>
      </c>
    </row>
    <row r="6114" customFormat="false" ht="15" hidden="false" customHeight="true" outlineLevel="0" collapsed="false">
      <c r="A6114" s="1" t="n">
        <v>2</v>
      </c>
      <c r="B6114" s="75" t="n">
        <v>46248</v>
      </c>
      <c r="C6114" s="1" t="n">
        <v>11</v>
      </c>
      <c r="D6114" s="1" t="s">
        <v>2482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2655</v>
      </c>
      <c r="N6114" s="1" t="n">
        <v>6</v>
      </c>
      <c r="O6114" s="1" t="n">
        <v>20.16</v>
      </c>
      <c r="P6114" s="1" t="s">
        <v>2455</v>
      </c>
    </row>
    <row r="6115" customFormat="false" ht="15" hidden="false" customHeight="true" outlineLevel="0" collapsed="false">
      <c r="A6115" s="1" t="n">
        <v>2</v>
      </c>
      <c r="B6115" s="75" t="n">
        <v>46248</v>
      </c>
      <c r="C6115" s="1" t="n">
        <v>11</v>
      </c>
      <c r="D6115" s="1" t="s">
        <v>2482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2656</v>
      </c>
      <c r="N6115" s="1" t="n">
        <v>6</v>
      </c>
      <c r="O6115" s="1" t="n">
        <v>52.8</v>
      </c>
      <c r="P6115" s="1" t="s">
        <v>2455</v>
      </c>
    </row>
    <row r="6116" customFormat="false" ht="15" hidden="false" customHeight="true" outlineLevel="0" collapsed="false">
      <c r="A6116" s="1" t="n">
        <v>2</v>
      </c>
      <c r="B6116" s="75" t="n">
        <v>46248</v>
      </c>
      <c r="C6116" s="1" t="n">
        <v>11</v>
      </c>
      <c r="D6116" s="1" t="s">
        <v>2482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2657</v>
      </c>
      <c r="N6116" s="1" t="n">
        <v>6</v>
      </c>
      <c r="O6116" s="1" t="n">
        <v>52.8</v>
      </c>
      <c r="P6116" s="1" t="s">
        <v>2455</v>
      </c>
    </row>
    <row r="6117" customFormat="false" ht="15" hidden="false" customHeight="true" outlineLevel="0" collapsed="false">
      <c r="A6117" s="1" t="n">
        <v>2</v>
      </c>
      <c r="B6117" s="75" t="n">
        <v>46248</v>
      </c>
      <c r="C6117" s="1" t="n">
        <v>11</v>
      </c>
      <c r="D6117" s="1" t="s">
        <v>2482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2996</v>
      </c>
      <c r="N6117" s="1" t="n">
        <v>4</v>
      </c>
      <c r="O6117" s="1" t="n">
        <v>30.04</v>
      </c>
      <c r="P6117" s="1" t="s">
        <v>2455</v>
      </c>
    </row>
    <row r="6118" customFormat="false" ht="15" hidden="false" customHeight="true" outlineLevel="0" collapsed="false">
      <c r="A6118" s="1" t="n">
        <v>2</v>
      </c>
      <c r="B6118" s="75" t="n">
        <v>46248</v>
      </c>
      <c r="C6118" s="1" t="n">
        <v>11</v>
      </c>
      <c r="D6118" s="1" t="s">
        <v>2482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2659</v>
      </c>
      <c r="N6118" s="1" t="n">
        <v>4</v>
      </c>
      <c r="O6118" s="1" t="n">
        <v>30.04</v>
      </c>
      <c r="P6118" s="1" t="s">
        <v>2455</v>
      </c>
    </row>
    <row r="6119" customFormat="false" ht="15" hidden="false" customHeight="true" outlineLevel="0" collapsed="false">
      <c r="A6119" s="1" t="n">
        <v>2</v>
      </c>
      <c r="B6119" s="75" t="n">
        <v>46248</v>
      </c>
      <c r="C6119" s="1" t="n">
        <v>11</v>
      </c>
      <c r="D6119" s="1" t="s">
        <v>2482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4634</v>
      </c>
      <c r="N6119" s="1" t="n">
        <v>2</v>
      </c>
      <c r="O6119" s="1" t="n">
        <v>17.78</v>
      </c>
      <c r="P6119" s="1" t="s">
        <v>2455</v>
      </c>
    </row>
    <row r="6120" customFormat="false" ht="15" hidden="false" customHeight="true" outlineLevel="0" collapsed="false">
      <c r="A6120" s="1" t="n">
        <v>2</v>
      </c>
      <c r="B6120" s="75" t="n">
        <v>46248</v>
      </c>
      <c r="C6120" s="1" t="n">
        <v>11</v>
      </c>
      <c r="D6120" s="1" t="s">
        <v>2482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3891</v>
      </c>
      <c r="N6120" s="1" t="n">
        <v>1</v>
      </c>
      <c r="O6120" s="1" t="n">
        <v>8.88</v>
      </c>
      <c r="P6120" s="1" t="s">
        <v>2455</v>
      </c>
    </row>
    <row r="6121" customFormat="false" ht="15" hidden="false" customHeight="true" outlineLevel="0" collapsed="false">
      <c r="A6121" s="1" t="n">
        <v>2</v>
      </c>
      <c r="B6121" s="75" t="n">
        <v>46248</v>
      </c>
      <c r="C6121" s="1" t="n">
        <v>11</v>
      </c>
      <c r="D6121" s="1" t="s">
        <v>2482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2530</v>
      </c>
      <c r="N6121" s="1" t="n">
        <v>2</v>
      </c>
      <c r="O6121" s="1" t="n">
        <v>10.92</v>
      </c>
      <c r="P6121" s="1" t="s">
        <v>2455</v>
      </c>
    </row>
    <row r="6122" customFormat="false" ht="15" hidden="false" customHeight="true" outlineLevel="0" collapsed="false">
      <c r="A6122" s="1" t="n">
        <v>2</v>
      </c>
      <c r="B6122" s="75" t="n">
        <v>46248</v>
      </c>
      <c r="C6122" s="1" t="n">
        <v>11</v>
      </c>
      <c r="D6122" s="1" t="s">
        <v>2482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2531</v>
      </c>
      <c r="N6122" s="1" t="n">
        <v>2</v>
      </c>
      <c r="O6122" s="1" t="n">
        <v>10.92</v>
      </c>
      <c r="P6122" s="1" t="s">
        <v>2455</v>
      </c>
    </row>
    <row r="6123" customFormat="false" ht="15" hidden="false" customHeight="true" outlineLevel="0" collapsed="false">
      <c r="A6123" s="1" t="n">
        <v>2</v>
      </c>
      <c r="B6123" s="75" t="n">
        <v>46248</v>
      </c>
      <c r="C6123" s="1" t="n">
        <v>11</v>
      </c>
      <c r="D6123" s="1" t="s">
        <v>2482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2532</v>
      </c>
      <c r="N6123" s="1" t="n">
        <v>2</v>
      </c>
      <c r="O6123" s="1" t="n">
        <v>10.92</v>
      </c>
      <c r="P6123" s="1" t="s">
        <v>2455</v>
      </c>
    </row>
    <row r="6124" customFormat="false" ht="15" hidden="false" customHeight="true" outlineLevel="0" collapsed="false">
      <c r="A6124" s="1" t="n">
        <v>2</v>
      </c>
      <c r="B6124" s="75" t="n">
        <v>46248</v>
      </c>
      <c r="C6124" s="1" t="n">
        <v>11</v>
      </c>
      <c r="D6124" s="1" t="s">
        <v>2482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2997</v>
      </c>
      <c r="N6124" s="1" t="n">
        <v>3</v>
      </c>
      <c r="O6124" s="1" t="n">
        <v>44.61</v>
      </c>
      <c r="P6124" s="1" t="s">
        <v>2455</v>
      </c>
    </row>
    <row r="6125" customFormat="false" ht="15" hidden="false" customHeight="true" outlineLevel="0" collapsed="false">
      <c r="A6125" s="1" t="n">
        <v>2</v>
      </c>
      <c r="B6125" s="75" t="n">
        <v>46248</v>
      </c>
      <c r="C6125" s="1" t="n">
        <v>11</v>
      </c>
      <c r="D6125" s="1" t="s">
        <v>2482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2662</v>
      </c>
      <c r="N6125" s="1" t="n">
        <v>3</v>
      </c>
      <c r="O6125" s="1" t="n">
        <v>38.43</v>
      </c>
      <c r="P6125" s="1" t="s">
        <v>2455</v>
      </c>
    </row>
    <row r="6126" customFormat="false" ht="15" hidden="false" customHeight="true" outlineLevel="0" collapsed="false">
      <c r="A6126" s="1" t="n">
        <v>2</v>
      </c>
      <c r="B6126" s="75" t="n">
        <v>46248</v>
      </c>
      <c r="C6126" s="1" t="n">
        <v>11</v>
      </c>
      <c r="D6126" s="1" t="s">
        <v>2482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2998</v>
      </c>
      <c r="N6126" s="1" t="n">
        <v>2</v>
      </c>
      <c r="O6126" s="1" t="n">
        <v>25.62</v>
      </c>
      <c r="P6126" s="1" t="s">
        <v>2455</v>
      </c>
    </row>
    <row r="6127" customFormat="false" ht="15" hidden="false" customHeight="true" outlineLevel="0" collapsed="false">
      <c r="A6127" s="1" t="n">
        <v>2</v>
      </c>
      <c r="B6127" s="75" t="n">
        <v>46248</v>
      </c>
      <c r="C6127" s="1" t="n">
        <v>11</v>
      </c>
      <c r="D6127" s="1" t="s">
        <v>2482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2999</v>
      </c>
      <c r="N6127" s="1" t="n">
        <v>4</v>
      </c>
      <c r="O6127" s="1" t="n">
        <v>15.2</v>
      </c>
      <c r="P6127" s="1" t="s">
        <v>2455</v>
      </c>
    </row>
    <row r="6128" customFormat="false" ht="15" hidden="false" customHeight="true" outlineLevel="0" collapsed="false">
      <c r="A6128" s="1" t="n">
        <v>2</v>
      </c>
      <c r="B6128" s="75" t="n">
        <v>46248</v>
      </c>
      <c r="C6128" s="1" t="n">
        <v>11</v>
      </c>
      <c r="D6128" s="1" t="s">
        <v>2482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2533</v>
      </c>
      <c r="N6128" s="1" t="n">
        <v>6</v>
      </c>
      <c r="O6128" s="1" t="n">
        <v>22.8</v>
      </c>
      <c r="P6128" s="1" t="s">
        <v>2455</v>
      </c>
    </row>
    <row r="6129" customFormat="false" ht="15" hidden="false" customHeight="true" outlineLevel="0" collapsed="false">
      <c r="A6129" s="1" t="n">
        <v>2</v>
      </c>
      <c r="B6129" s="75" t="n">
        <v>46248</v>
      </c>
      <c r="C6129" s="1" t="n">
        <v>11</v>
      </c>
      <c r="D6129" s="1" t="s">
        <v>2482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2534</v>
      </c>
      <c r="N6129" s="1" t="n">
        <v>4</v>
      </c>
      <c r="O6129" s="1" t="n">
        <v>15.2</v>
      </c>
      <c r="P6129" s="1" t="s">
        <v>2455</v>
      </c>
    </row>
    <row r="6130" customFormat="false" ht="15" hidden="false" customHeight="true" outlineLevel="0" collapsed="false">
      <c r="A6130" s="1" t="n">
        <v>2</v>
      </c>
      <c r="B6130" s="75" t="n">
        <v>46248</v>
      </c>
      <c r="C6130" s="1" t="n">
        <v>11</v>
      </c>
      <c r="D6130" s="1" t="s">
        <v>2482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4826</v>
      </c>
      <c r="N6130" s="1" t="n">
        <v>4</v>
      </c>
      <c r="O6130" s="1" t="n">
        <v>15.2</v>
      </c>
      <c r="P6130" s="1" t="s">
        <v>2455</v>
      </c>
    </row>
    <row r="6131" customFormat="false" ht="15" hidden="false" customHeight="true" outlineLevel="0" collapsed="false">
      <c r="A6131" s="1" t="n">
        <v>2</v>
      </c>
      <c r="B6131" s="75" t="n">
        <v>46248</v>
      </c>
      <c r="C6131" s="1" t="n">
        <v>11</v>
      </c>
      <c r="D6131" s="1" t="s">
        <v>2482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2663</v>
      </c>
      <c r="N6131" s="1" t="n">
        <v>6</v>
      </c>
      <c r="O6131" s="1" t="n">
        <v>19.86</v>
      </c>
      <c r="P6131" s="1" t="s">
        <v>2455</v>
      </c>
    </row>
    <row r="6132" customFormat="false" ht="15" hidden="false" customHeight="true" outlineLevel="0" collapsed="false">
      <c r="A6132" s="1" t="n">
        <v>2</v>
      </c>
      <c r="B6132" s="75" t="n">
        <v>46248</v>
      </c>
      <c r="C6132" s="1" t="n">
        <v>11</v>
      </c>
      <c r="D6132" s="1" t="s">
        <v>2482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3000</v>
      </c>
      <c r="N6132" s="1" t="n">
        <v>2</v>
      </c>
      <c r="O6132" s="1" t="n">
        <v>14.72</v>
      </c>
      <c r="P6132" s="1" t="s">
        <v>2455</v>
      </c>
    </row>
    <row r="6133" customFormat="false" ht="15" hidden="false" customHeight="true" outlineLevel="0" collapsed="false">
      <c r="A6133" s="1" t="n">
        <v>2</v>
      </c>
      <c r="B6133" s="75" t="n">
        <v>46248</v>
      </c>
      <c r="C6133" s="1" t="n">
        <v>11</v>
      </c>
      <c r="D6133" s="1" t="s">
        <v>2482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3892</v>
      </c>
      <c r="N6133" s="1" t="n">
        <v>4</v>
      </c>
      <c r="O6133" s="1" t="n">
        <v>10.52</v>
      </c>
      <c r="P6133" s="1" t="s">
        <v>2455</v>
      </c>
    </row>
    <row r="6134" customFormat="false" ht="15" hidden="false" customHeight="true" outlineLevel="0" collapsed="false">
      <c r="A6134" s="1" t="n">
        <v>2</v>
      </c>
      <c r="B6134" s="75" t="n">
        <v>46248</v>
      </c>
      <c r="C6134" s="1" t="n">
        <v>11</v>
      </c>
      <c r="D6134" s="1" t="s">
        <v>2482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3001</v>
      </c>
      <c r="N6134" s="1" t="n">
        <v>4</v>
      </c>
      <c r="O6134" s="1" t="n">
        <v>10.52</v>
      </c>
      <c r="P6134" s="1" t="s">
        <v>2455</v>
      </c>
    </row>
    <row r="6135" customFormat="false" ht="15" hidden="false" customHeight="true" outlineLevel="0" collapsed="false">
      <c r="A6135" s="1" t="n">
        <v>2</v>
      </c>
      <c r="B6135" s="75" t="n">
        <v>46248</v>
      </c>
      <c r="C6135" s="1" t="n">
        <v>11</v>
      </c>
      <c r="D6135" s="1" t="s">
        <v>2482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2536</v>
      </c>
      <c r="N6135" s="1" t="n">
        <v>3</v>
      </c>
      <c r="O6135" s="1" t="n">
        <v>37.98</v>
      </c>
      <c r="P6135" s="1" t="s">
        <v>2455</v>
      </c>
    </row>
    <row r="6136" customFormat="false" ht="15" hidden="false" customHeight="true" outlineLevel="0" collapsed="false">
      <c r="A6136" s="1" t="n">
        <v>2</v>
      </c>
      <c r="B6136" s="75" t="n">
        <v>46248</v>
      </c>
      <c r="C6136" s="1" t="n">
        <v>11</v>
      </c>
      <c r="D6136" s="1" t="s">
        <v>2482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2538</v>
      </c>
      <c r="N6136" s="1" t="n">
        <v>3</v>
      </c>
      <c r="O6136" s="1" t="n">
        <v>37.98</v>
      </c>
      <c r="P6136" s="1" t="s">
        <v>2455</v>
      </c>
    </row>
    <row r="6137" customFormat="false" ht="15" hidden="false" customHeight="true" outlineLevel="0" collapsed="false">
      <c r="A6137" s="1" t="n">
        <v>2</v>
      </c>
      <c r="B6137" s="75" t="n">
        <v>46248</v>
      </c>
      <c r="C6137" s="1" t="n">
        <v>11</v>
      </c>
      <c r="D6137" s="1" t="s">
        <v>2482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3003</v>
      </c>
      <c r="N6137" s="1" t="n">
        <v>2</v>
      </c>
      <c r="O6137" s="1" t="n">
        <v>31.74</v>
      </c>
      <c r="P6137" s="1" t="s">
        <v>2455</v>
      </c>
    </row>
    <row r="6138" customFormat="false" ht="15" hidden="false" customHeight="true" outlineLevel="0" collapsed="false">
      <c r="A6138" s="1" t="n">
        <v>2</v>
      </c>
      <c r="B6138" s="75" t="n">
        <v>46248</v>
      </c>
      <c r="C6138" s="1" t="n">
        <v>11</v>
      </c>
      <c r="D6138" s="1" t="s">
        <v>2482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2542</v>
      </c>
      <c r="N6138" s="1" t="n">
        <v>6</v>
      </c>
      <c r="O6138" s="1" t="n">
        <v>17.04</v>
      </c>
      <c r="P6138" s="1" t="s">
        <v>2455</v>
      </c>
    </row>
    <row r="6139" customFormat="false" ht="15" hidden="false" customHeight="true" outlineLevel="0" collapsed="false">
      <c r="A6139" s="1" t="n">
        <v>2</v>
      </c>
      <c r="B6139" s="75" t="n">
        <v>46248</v>
      </c>
      <c r="C6139" s="1" t="n">
        <v>11</v>
      </c>
      <c r="D6139" s="1" t="s">
        <v>2482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2543</v>
      </c>
      <c r="N6139" s="1" t="n">
        <v>6</v>
      </c>
      <c r="O6139" s="1" t="n">
        <v>17.04</v>
      </c>
      <c r="P6139" s="1" t="s">
        <v>2455</v>
      </c>
    </row>
    <row r="6140" customFormat="false" ht="15" hidden="false" customHeight="true" outlineLevel="0" collapsed="false">
      <c r="A6140" s="1" t="n">
        <v>2</v>
      </c>
      <c r="B6140" s="75" t="n">
        <v>46248</v>
      </c>
      <c r="C6140" s="1" t="n">
        <v>11</v>
      </c>
      <c r="D6140" s="1" t="s">
        <v>2482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3005</v>
      </c>
      <c r="N6140" s="1" t="n">
        <v>2</v>
      </c>
      <c r="O6140" s="1" t="n">
        <v>31.74</v>
      </c>
      <c r="P6140" s="1" t="s">
        <v>2455</v>
      </c>
    </row>
    <row r="6141" customFormat="false" ht="15" hidden="false" customHeight="true" outlineLevel="0" collapsed="false">
      <c r="A6141" s="1" t="n">
        <v>2</v>
      </c>
      <c r="B6141" s="75" t="n">
        <v>46248</v>
      </c>
      <c r="C6141" s="1" t="n">
        <v>11</v>
      </c>
      <c r="D6141" s="1" t="s">
        <v>2482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4827</v>
      </c>
      <c r="N6141" s="1" t="n">
        <v>12</v>
      </c>
      <c r="O6141" s="1" t="n">
        <v>20.51</v>
      </c>
      <c r="P6141" s="1" t="s">
        <v>2455</v>
      </c>
    </row>
    <row r="6142" customFormat="false" ht="15" hidden="false" customHeight="true" outlineLevel="0" collapsed="false">
      <c r="A6142" s="1" t="n">
        <v>2</v>
      </c>
      <c r="B6142" s="75" t="n">
        <v>46248</v>
      </c>
      <c r="C6142" s="1" t="n">
        <v>11</v>
      </c>
      <c r="D6142" s="1" t="s">
        <v>2482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3006</v>
      </c>
      <c r="N6142" s="1" t="n">
        <v>18</v>
      </c>
      <c r="O6142" s="1" t="n">
        <v>134.98</v>
      </c>
      <c r="P6142" s="1" t="s">
        <v>2455</v>
      </c>
    </row>
    <row r="6143" customFormat="false" ht="15" hidden="false" customHeight="true" outlineLevel="0" collapsed="false">
      <c r="A6143" s="1" t="n">
        <v>2</v>
      </c>
      <c r="B6143" s="75" t="n">
        <v>46248</v>
      </c>
      <c r="C6143" s="1" t="n">
        <v>11</v>
      </c>
      <c r="D6143" s="1" t="s">
        <v>2482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2578</v>
      </c>
      <c r="N6143" s="1" t="n">
        <v>18</v>
      </c>
      <c r="O6143" s="1" t="n">
        <v>134.98</v>
      </c>
      <c r="P6143" s="1" t="s">
        <v>2455</v>
      </c>
    </row>
    <row r="6144" customFormat="false" ht="15" hidden="false" customHeight="true" outlineLevel="0" collapsed="false">
      <c r="A6144" s="1" t="n">
        <v>2</v>
      </c>
      <c r="B6144" s="75" t="n">
        <v>46248</v>
      </c>
      <c r="C6144" s="1" t="n">
        <v>11</v>
      </c>
      <c r="D6144" s="1" t="s">
        <v>2482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2667</v>
      </c>
      <c r="N6144" s="1" t="n">
        <v>12</v>
      </c>
      <c r="O6144" s="1" t="n">
        <v>34.31</v>
      </c>
      <c r="P6144" s="1" t="s">
        <v>2455</v>
      </c>
    </row>
    <row r="6145" customFormat="false" ht="15" hidden="false" customHeight="true" outlineLevel="0" collapsed="false">
      <c r="A6145" s="1" t="n">
        <v>2</v>
      </c>
      <c r="B6145" s="75" t="n">
        <v>46248</v>
      </c>
      <c r="C6145" s="1" t="n">
        <v>11</v>
      </c>
      <c r="D6145" s="1" t="s">
        <v>2482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2579</v>
      </c>
      <c r="N6145" s="1" t="n">
        <v>12</v>
      </c>
      <c r="O6145" s="1" t="n">
        <v>34.31</v>
      </c>
      <c r="P6145" s="1" t="s">
        <v>2455</v>
      </c>
    </row>
    <row r="6146" customFormat="false" ht="15" hidden="false" customHeight="true" outlineLevel="0" collapsed="false">
      <c r="A6146" s="1" t="n">
        <v>2</v>
      </c>
      <c r="B6146" s="75" t="n">
        <v>46248</v>
      </c>
      <c r="C6146" s="1" t="n">
        <v>11</v>
      </c>
      <c r="D6146" s="1" t="s">
        <v>2482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2668</v>
      </c>
      <c r="N6146" s="1" t="n">
        <v>18</v>
      </c>
      <c r="O6146" s="1" t="n">
        <v>73.99</v>
      </c>
      <c r="P6146" s="1" t="s">
        <v>2455</v>
      </c>
    </row>
    <row r="6147" customFormat="false" ht="15" hidden="false" customHeight="true" outlineLevel="0" collapsed="false">
      <c r="A6147" s="1" t="n">
        <v>2</v>
      </c>
      <c r="B6147" s="75" t="n">
        <v>46248</v>
      </c>
      <c r="C6147" s="1" t="n">
        <v>11</v>
      </c>
      <c r="D6147" s="1" t="s">
        <v>2482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2581</v>
      </c>
      <c r="N6147" s="1" t="n">
        <v>18</v>
      </c>
      <c r="O6147" s="1" t="n">
        <v>109.71</v>
      </c>
      <c r="P6147" s="1" t="s">
        <v>2455</v>
      </c>
    </row>
    <row r="6148" customFormat="false" ht="15" hidden="false" customHeight="true" outlineLevel="0" collapsed="false">
      <c r="A6148" s="1" t="n">
        <v>2</v>
      </c>
      <c r="B6148" s="75" t="n">
        <v>46248</v>
      </c>
      <c r="C6148" s="1" t="n">
        <v>11</v>
      </c>
      <c r="D6148" s="1" t="s">
        <v>2482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2582</v>
      </c>
      <c r="N6148" s="1" t="n">
        <v>60</v>
      </c>
      <c r="O6148" s="1" t="n">
        <v>247.25</v>
      </c>
      <c r="P6148" s="1" t="s">
        <v>2455</v>
      </c>
    </row>
    <row r="6149" customFormat="false" ht="15" hidden="false" customHeight="true" outlineLevel="0" collapsed="false">
      <c r="A6149" s="1" t="n">
        <v>2</v>
      </c>
      <c r="B6149" s="75" t="n">
        <v>46248</v>
      </c>
      <c r="C6149" s="1" t="n">
        <v>11</v>
      </c>
      <c r="D6149" s="1" t="s">
        <v>2482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4643</v>
      </c>
      <c r="N6149" s="1" t="n">
        <v>6</v>
      </c>
      <c r="O6149" s="1" t="n">
        <v>19.23</v>
      </c>
      <c r="P6149" s="1" t="s">
        <v>2455</v>
      </c>
    </row>
    <row r="6150" customFormat="false" ht="15" hidden="false" customHeight="true" outlineLevel="0" collapsed="false">
      <c r="A6150" s="1" t="n">
        <v>2</v>
      </c>
      <c r="B6150" s="75" t="n">
        <v>46248</v>
      </c>
      <c r="C6150" s="1" t="n">
        <v>11</v>
      </c>
      <c r="D6150" s="1" t="s">
        <v>2482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2481</v>
      </c>
      <c r="N6150" s="1" t="n">
        <v>45</v>
      </c>
      <c r="O6150" s="1" t="n">
        <v>301.74</v>
      </c>
      <c r="P6150" s="1" t="s">
        <v>2455</v>
      </c>
    </row>
    <row r="6151" customFormat="false" ht="15" hidden="false" customHeight="true" outlineLevel="0" collapsed="false">
      <c r="A6151" s="1" t="n">
        <v>2</v>
      </c>
      <c r="B6151" s="75" t="n">
        <v>46248</v>
      </c>
      <c r="C6151" s="1" t="n">
        <v>11</v>
      </c>
      <c r="D6151" s="1" t="s">
        <v>2482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2671</v>
      </c>
      <c r="N6151" s="1" t="n">
        <v>12</v>
      </c>
      <c r="O6151" s="1" t="n">
        <v>65.81</v>
      </c>
      <c r="P6151" s="1" t="s">
        <v>2455</v>
      </c>
    </row>
    <row r="6152" customFormat="false" ht="15" hidden="false" customHeight="true" outlineLevel="0" collapsed="false">
      <c r="A6152" s="1" t="n">
        <v>2</v>
      </c>
      <c r="B6152" s="75" t="n">
        <v>46248</v>
      </c>
      <c r="C6152" s="1" t="n">
        <v>11</v>
      </c>
      <c r="D6152" s="1" t="s">
        <v>2482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2669</v>
      </c>
      <c r="N6152" s="1" t="n">
        <v>18</v>
      </c>
      <c r="O6152" s="1" t="n">
        <v>101.83</v>
      </c>
      <c r="P6152" s="1" t="s">
        <v>2455</v>
      </c>
    </row>
    <row r="6153" customFormat="false" ht="15" hidden="false" customHeight="true" outlineLevel="0" collapsed="false">
      <c r="A6153" s="1" t="n">
        <v>2</v>
      </c>
      <c r="B6153" s="75" t="n">
        <v>46248</v>
      </c>
      <c r="C6153" s="1" t="n">
        <v>11</v>
      </c>
      <c r="D6153" s="1" t="s">
        <v>2482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3269</v>
      </c>
      <c r="N6153" s="1" t="n">
        <v>6</v>
      </c>
      <c r="O6153" s="1" t="n">
        <v>11.29</v>
      </c>
      <c r="P6153" s="1" t="s">
        <v>2455</v>
      </c>
    </row>
    <row r="6154" customFormat="false" ht="15" hidden="false" customHeight="true" outlineLevel="0" collapsed="false">
      <c r="A6154" s="1" t="n">
        <v>2</v>
      </c>
      <c r="B6154" s="75" t="n">
        <v>46248</v>
      </c>
      <c r="C6154" s="1" t="n">
        <v>11</v>
      </c>
      <c r="D6154" s="1" t="s">
        <v>2482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4828</v>
      </c>
      <c r="N6154" s="1" t="n">
        <v>12</v>
      </c>
      <c r="O6154" s="1" t="n">
        <v>20.51</v>
      </c>
      <c r="P6154" s="1" t="s">
        <v>2455</v>
      </c>
    </row>
    <row r="6155" customFormat="false" ht="15" hidden="false" customHeight="true" outlineLevel="0" collapsed="false">
      <c r="A6155" s="1" t="n">
        <v>2</v>
      </c>
      <c r="B6155" s="75" t="n">
        <v>46248</v>
      </c>
      <c r="C6155" s="1" t="n">
        <v>11</v>
      </c>
      <c r="D6155" s="1" t="s">
        <v>2482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3600</v>
      </c>
      <c r="N6155" s="1" t="n">
        <v>12</v>
      </c>
      <c r="O6155" s="1" t="n">
        <v>42.12</v>
      </c>
      <c r="P6155" s="1" t="s">
        <v>2455</v>
      </c>
    </row>
    <row r="6156" customFormat="false" ht="15" hidden="false" customHeight="true" outlineLevel="0" collapsed="false">
      <c r="A6156" s="1" t="n">
        <v>2</v>
      </c>
      <c r="B6156" s="75" t="n">
        <v>46248</v>
      </c>
      <c r="C6156" s="1" t="n">
        <v>11</v>
      </c>
      <c r="D6156" s="1" t="s">
        <v>2482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3899</v>
      </c>
      <c r="N6156" s="1" t="n">
        <v>9</v>
      </c>
      <c r="O6156" s="1" t="n">
        <v>33.52</v>
      </c>
      <c r="P6156" s="1" t="s">
        <v>2455</v>
      </c>
    </row>
    <row r="6157" customFormat="false" ht="15" hidden="false" customHeight="true" outlineLevel="0" collapsed="false">
      <c r="A6157" s="1" t="n">
        <v>2</v>
      </c>
      <c r="B6157" s="75" t="n">
        <v>46248</v>
      </c>
      <c r="C6157" s="1" t="n">
        <v>11</v>
      </c>
      <c r="D6157" s="1" t="s">
        <v>2482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3007</v>
      </c>
      <c r="N6157" s="1" t="n">
        <v>12</v>
      </c>
      <c r="O6157" s="1" t="n">
        <v>89.99</v>
      </c>
      <c r="P6157" s="1" t="s">
        <v>2455</v>
      </c>
    </row>
    <row r="6158" customFormat="false" ht="15" hidden="false" customHeight="true" outlineLevel="0" collapsed="false">
      <c r="A6158" s="1" t="n">
        <v>2</v>
      </c>
      <c r="B6158" s="75" t="n">
        <v>46248</v>
      </c>
      <c r="C6158" s="1" t="n">
        <v>11</v>
      </c>
      <c r="D6158" s="1" t="s">
        <v>2482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2586</v>
      </c>
      <c r="N6158" s="1" t="n">
        <v>60</v>
      </c>
      <c r="O6158" s="1" t="n">
        <v>529.3</v>
      </c>
      <c r="P6158" s="1" t="s">
        <v>2455</v>
      </c>
    </row>
    <row r="6159" customFormat="false" ht="15" hidden="false" customHeight="true" outlineLevel="0" collapsed="false">
      <c r="A6159" s="1" t="n">
        <v>2</v>
      </c>
      <c r="B6159" s="75" t="n">
        <v>46248</v>
      </c>
      <c r="C6159" s="1" t="n">
        <v>11</v>
      </c>
      <c r="D6159" s="1" t="s">
        <v>2482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2587</v>
      </c>
      <c r="N6159" s="1" t="n">
        <v>24</v>
      </c>
      <c r="O6159" s="1" t="n">
        <v>88.16</v>
      </c>
      <c r="P6159" s="1" t="s">
        <v>2455</v>
      </c>
    </row>
    <row r="6160" customFormat="false" ht="15" hidden="false" customHeight="true" outlineLevel="0" collapsed="false">
      <c r="A6160" s="1" t="n">
        <v>2</v>
      </c>
      <c r="B6160" s="75" t="n">
        <v>46248</v>
      </c>
      <c r="C6160" s="1" t="n">
        <v>11</v>
      </c>
      <c r="D6160" s="1" t="s">
        <v>2482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3901</v>
      </c>
      <c r="N6160" s="1" t="n">
        <v>12</v>
      </c>
      <c r="O6160" s="1" t="n">
        <v>54.58</v>
      </c>
      <c r="P6160" s="1" t="s">
        <v>2455</v>
      </c>
    </row>
    <row r="6161" customFormat="false" ht="15" hidden="false" customHeight="true" outlineLevel="0" collapsed="false">
      <c r="A6161" s="1" t="n">
        <v>2</v>
      </c>
      <c r="B6161" s="75" t="n">
        <v>46249</v>
      </c>
      <c r="C6161" s="1" t="n">
        <v>6</v>
      </c>
      <c r="D6161" s="1" t="s">
        <v>2564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2545</v>
      </c>
      <c r="N6161" s="1" t="n">
        <v>18</v>
      </c>
      <c r="O6161" s="1" t="n">
        <v>270</v>
      </c>
      <c r="P6161" s="1" t="s">
        <v>2455</v>
      </c>
    </row>
    <row r="6162" customFormat="false" ht="15" hidden="false" customHeight="true" outlineLevel="0" collapsed="false">
      <c r="A6162" s="1" t="n">
        <v>2</v>
      </c>
      <c r="B6162" s="75" t="n">
        <v>46249</v>
      </c>
      <c r="C6162" s="1" t="n">
        <v>11</v>
      </c>
      <c r="D6162" s="1" t="s">
        <v>2482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2520</v>
      </c>
      <c r="N6162" s="1" t="n">
        <v>15</v>
      </c>
      <c r="O6162" s="1" t="n">
        <v>180</v>
      </c>
      <c r="P6162" s="1" t="s">
        <v>2455</v>
      </c>
    </row>
    <row r="6163" customFormat="false" ht="15" hidden="false" customHeight="true" outlineLevel="0" collapsed="false">
      <c r="A6163" s="1" t="n">
        <v>2</v>
      </c>
      <c r="B6163" s="75" t="n">
        <v>46249</v>
      </c>
      <c r="C6163" s="1" t="n">
        <v>11</v>
      </c>
      <c r="D6163" s="1" t="s">
        <v>2482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2521</v>
      </c>
      <c r="N6163" s="1" t="n">
        <v>5</v>
      </c>
      <c r="O6163" s="1" t="n">
        <v>20</v>
      </c>
      <c r="P6163" s="1" t="s">
        <v>2455</v>
      </c>
    </row>
    <row r="6164" customFormat="false" ht="15" hidden="false" customHeight="true" outlineLevel="0" collapsed="false">
      <c r="A6164" s="1" t="n">
        <v>2</v>
      </c>
      <c r="B6164" s="75" t="n">
        <v>46249</v>
      </c>
      <c r="C6164" s="1" t="n">
        <v>11</v>
      </c>
      <c r="D6164" s="1" t="s">
        <v>2482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2511</v>
      </c>
      <c r="N6164" s="1" t="n">
        <v>1800</v>
      </c>
      <c r="O6164" s="1" t="n">
        <v>899.5</v>
      </c>
      <c r="P6164" s="1" t="s">
        <v>2455</v>
      </c>
    </row>
    <row r="6165" customFormat="false" ht="15" hidden="false" customHeight="true" outlineLevel="0" collapsed="false">
      <c r="A6165" s="1" t="n">
        <v>2</v>
      </c>
      <c r="B6165" s="75" t="n">
        <v>46249</v>
      </c>
      <c r="C6165" s="1" t="n">
        <v>11</v>
      </c>
      <c r="D6165" s="1" t="s">
        <v>2482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3909</v>
      </c>
      <c r="N6165" s="1" t="n">
        <v>10.328</v>
      </c>
      <c r="O6165" s="1" t="n">
        <v>232.38</v>
      </c>
      <c r="P6165" s="1" t="s">
        <v>2455</v>
      </c>
    </row>
    <row r="6166" customFormat="false" ht="15" hidden="false" customHeight="true" outlineLevel="0" collapsed="false">
      <c r="A6166" s="1" t="n">
        <v>2</v>
      </c>
      <c r="B6166" s="75" t="n">
        <v>46249</v>
      </c>
      <c r="C6166" s="1" t="n">
        <v>11</v>
      </c>
      <c r="D6166" s="1" t="s">
        <v>2482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2649</v>
      </c>
      <c r="N6166" s="1" t="n">
        <v>40</v>
      </c>
      <c r="O6166" s="1" t="n">
        <v>279.6</v>
      </c>
      <c r="P6166" s="1" t="s">
        <v>2455</v>
      </c>
    </row>
    <row r="6167" customFormat="false" ht="15" hidden="false" customHeight="true" outlineLevel="0" collapsed="false">
      <c r="A6167" s="1" t="n">
        <v>2</v>
      </c>
      <c r="B6167" s="75" t="n">
        <v>46249</v>
      </c>
      <c r="C6167" s="1" t="n">
        <v>11</v>
      </c>
      <c r="D6167" s="1" t="s">
        <v>2482</v>
      </c>
      <c r="E6167" s="1" t="n">
        <v>1718</v>
      </c>
      <c r="F6167" s="1" t="s">
        <v>236</v>
      </c>
      <c r="I6167" s="1" t="n">
        <v>689224</v>
      </c>
      <c r="J6167" s="1" t="n">
        <v>25460</v>
      </c>
      <c r="K6167" s="1" t="n">
        <v>7622210661609</v>
      </c>
      <c r="L6167" s="1" t="s">
        <v>4829</v>
      </c>
      <c r="N6167" s="1" t="n">
        <v>15</v>
      </c>
      <c r="O6167" s="1" t="n">
        <v>75.3</v>
      </c>
      <c r="P6167" s="1" t="s">
        <v>2455</v>
      </c>
    </row>
    <row r="6168" customFormat="false" ht="15" hidden="false" customHeight="true" outlineLevel="0" collapsed="false">
      <c r="A6168" s="1" t="n">
        <v>2</v>
      </c>
      <c r="B6168" s="75" t="n">
        <v>46249</v>
      </c>
      <c r="C6168" s="1" t="n">
        <v>11</v>
      </c>
      <c r="D6168" s="1" t="s">
        <v>2482</v>
      </c>
      <c r="E6168" s="1" t="n">
        <v>1718</v>
      </c>
      <c r="F6168" s="1" t="s">
        <v>236</v>
      </c>
      <c r="I6168" s="1" t="n">
        <v>689224</v>
      </c>
      <c r="J6168" s="1" t="n">
        <v>16771</v>
      </c>
      <c r="K6168" s="1" t="n">
        <v>7895800304235</v>
      </c>
      <c r="L6168" s="1" t="s">
        <v>4830</v>
      </c>
      <c r="N6168" s="1" t="n">
        <v>42</v>
      </c>
      <c r="O6168" s="1" t="n">
        <v>85.3</v>
      </c>
      <c r="P6168" s="1" t="s">
        <v>2455</v>
      </c>
    </row>
    <row r="6169" customFormat="false" ht="15" hidden="false" customHeight="true" outlineLevel="0" collapsed="false">
      <c r="A6169" s="1" t="n">
        <v>2</v>
      </c>
      <c r="B6169" s="75" t="n">
        <v>46249</v>
      </c>
      <c r="C6169" s="1" t="n">
        <v>11</v>
      </c>
      <c r="D6169" s="1" t="s">
        <v>2482</v>
      </c>
      <c r="E6169" s="1" t="n">
        <v>1718</v>
      </c>
      <c r="F6169" s="1" t="s">
        <v>236</v>
      </c>
      <c r="I6169" s="1" t="n">
        <v>689224</v>
      </c>
      <c r="J6169" s="1" t="n">
        <v>16772</v>
      </c>
      <c r="K6169" s="1" t="n">
        <v>7895800309780</v>
      </c>
      <c r="L6169" s="1" t="s">
        <v>3275</v>
      </c>
      <c r="N6169" s="1" t="n">
        <v>84</v>
      </c>
      <c r="O6169" s="1" t="n">
        <v>170.6</v>
      </c>
      <c r="P6169" s="1" t="s">
        <v>2455</v>
      </c>
    </row>
    <row r="6170" customFormat="false" ht="15" hidden="false" customHeight="true" outlineLevel="0" collapsed="false">
      <c r="A6170" s="1" t="n">
        <v>2</v>
      </c>
      <c r="B6170" s="75" t="n">
        <v>46249</v>
      </c>
      <c r="C6170" s="1" t="n">
        <v>11</v>
      </c>
      <c r="D6170" s="1" t="s">
        <v>2482</v>
      </c>
      <c r="E6170" s="1" t="n">
        <v>1718</v>
      </c>
      <c r="F6170" s="1" t="s">
        <v>236</v>
      </c>
      <c r="I6170" s="1" t="n">
        <v>689224</v>
      </c>
      <c r="J6170" s="1" t="n">
        <v>16776</v>
      </c>
      <c r="K6170" s="1" t="n">
        <v>7895800304211</v>
      </c>
      <c r="L6170" s="1" t="s">
        <v>3278</v>
      </c>
      <c r="N6170" s="1" t="n">
        <v>63</v>
      </c>
      <c r="O6170" s="1" t="n">
        <v>127.95</v>
      </c>
      <c r="P6170" s="1" t="s">
        <v>2455</v>
      </c>
    </row>
    <row r="6171" customFormat="false" ht="15" hidden="false" customHeight="true" outlineLevel="0" collapsed="false">
      <c r="A6171" s="1" t="n">
        <v>2</v>
      </c>
      <c r="B6171" s="75" t="n">
        <v>46249</v>
      </c>
      <c r="C6171" s="1" t="n">
        <v>11</v>
      </c>
      <c r="D6171" s="1" t="s">
        <v>2482</v>
      </c>
      <c r="E6171" s="1" t="n">
        <v>1718</v>
      </c>
      <c r="F6171" s="1" t="s">
        <v>236</v>
      </c>
      <c r="I6171" s="1" t="n">
        <v>689224</v>
      </c>
      <c r="J6171" s="1" t="n">
        <v>21275</v>
      </c>
      <c r="K6171" s="1" t="n">
        <v>7622300830151</v>
      </c>
      <c r="L6171" s="1" t="s">
        <v>3410</v>
      </c>
      <c r="N6171" s="1" t="n">
        <v>48</v>
      </c>
      <c r="O6171" s="1" t="n">
        <v>168.96</v>
      </c>
      <c r="P6171" s="1" t="s">
        <v>2455</v>
      </c>
    </row>
    <row r="6172" customFormat="false" ht="15" hidden="false" customHeight="true" outlineLevel="0" collapsed="false">
      <c r="A6172" s="1" t="n">
        <v>2</v>
      </c>
      <c r="B6172" s="75" t="n">
        <v>46249</v>
      </c>
      <c r="C6172" s="1" t="n">
        <v>11</v>
      </c>
      <c r="D6172" s="1" t="s">
        <v>2482</v>
      </c>
      <c r="E6172" s="1" t="n">
        <v>1718</v>
      </c>
      <c r="F6172" s="1" t="s">
        <v>236</v>
      </c>
      <c r="I6172" s="1" t="n">
        <v>689224</v>
      </c>
      <c r="J6172" s="1" t="n">
        <v>22427</v>
      </c>
      <c r="K6172" s="1" t="n">
        <v>7622300873455</v>
      </c>
      <c r="L6172" s="1" t="s">
        <v>3411</v>
      </c>
      <c r="N6172" s="1" t="n">
        <v>16</v>
      </c>
      <c r="O6172" s="1" t="n">
        <v>26.3</v>
      </c>
      <c r="P6172" s="1" t="s">
        <v>2455</v>
      </c>
    </row>
    <row r="6173" customFormat="false" ht="15" hidden="false" customHeight="true" outlineLevel="0" collapsed="false">
      <c r="A6173" s="1" t="n">
        <v>2</v>
      </c>
      <c r="B6173" s="75" t="n">
        <v>46249</v>
      </c>
      <c r="C6173" s="1" t="n">
        <v>11</v>
      </c>
      <c r="D6173" s="1" t="s">
        <v>2482</v>
      </c>
      <c r="E6173" s="1" t="n">
        <v>1718</v>
      </c>
      <c r="F6173" s="1" t="s">
        <v>236</v>
      </c>
      <c r="I6173" s="1" t="n">
        <v>689224</v>
      </c>
      <c r="J6173" s="1" t="n">
        <v>22869</v>
      </c>
      <c r="K6173" s="1" t="n">
        <v>7622300873554</v>
      </c>
      <c r="L6173" s="1" t="s">
        <v>3412</v>
      </c>
      <c r="N6173" s="1" t="n">
        <v>48</v>
      </c>
      <c r="O6173" s="1" t="n">
        <v>168.96</v>
      </c>
      <c r="P6173" s="1" t="s">
        <v>2455</v>
      </c>
    </row>
    <row r="6174" customFormat="false" ht="15" hidden="false" customHeight="true" outlineLevel="0" collapsed="false">
      <c r="A6174" s="1" t="n">
        <v>2</v>
      </c>
      <c r="B6174" s="75" t="n">
        <v>46249</v>
      </c>
      <c r="C6174" s="1" t="n">
        <v>11</v>
      </c>
      <c r="D6174" s="1" t="s">
        <v>2482</v>
      </c>
      <c r="E6174" s="1" t="n">
        <v>1718</v>
      </c>
      <c r="F6174" s="1" t="s">
        <v>236</v>
      </c>
      <c r="I6174" s="1" t="n">
        <v>689224</v>
      </c>
      <c r="J6174" s="1" t="n">
        <v>23714</v>
      </c>
      <c r="K6174" s="1" t="n">
        <v>7622300988470</v>
      </c>
      <c r="L6174" s="1" t="s">
        <v>4831</v>
      </c>
      <c r="N6174" s="1" t="n">
        <v>24</v>
      </c>
      <c r="O6174" s="1" t="n">
        <v>92.27</v>
      </c>
      <c r="P6174" s="1" t="s">
        <v>2455</v>
      </c>
    </row>
    <row r="6175" customFormat="false" ht="15" hidden="false" customHeight="true" outlineLevel="0" collapsed="false">
      <c r="A6175" s="1" t="n">
        <v>2</v>
      </c>
      <c r="B6175" s="75" t="n">
        <v>46249</v>
      </c>
      <c r="C6175" s="1" t="n">
        <v>11</v>
      </c>
      <c r="D6175" s="1" t="s">
        <v>2482</v>
      </c>
      <c r="E6175" s="1" t="n">
        <v>1718</v>
      </c>
      <c r="F6175" s="1" t="s">
        <v>236</v>
      </c>
      <c r="I6175" s="1" t="n">
        <v>689224</v>
      </c>
      <c r="J6175" s="1" t="n">
        <v>24048</v>
      </c>
      <c r="K6175" s="1" t="n">
        <v>7622300992293</v>
      </c>
      <c r="L6175" s="1" t="s">
        <v>3413</v>
      </c>
      <c r="N6175" s="1" t="n">
        <v>10</v>
      </c>
      <c r="O6175" s="1" t="n">
        <v>50.2</v>
      </c>
      <c r="P6175" s="1" t="s">
        <v>2455</v>
      </c>
    </row>
    <row r="6176" customFormat="false" ht="15" hidden="false" customHeight="true" outlineLevel="0" collapsed="false">
      <c r="A6176" s="1" t="n">
        <v>2</v>
      </c>
      <c r="B6176" s="75" t="n">
        <v>46249</v>
      </c>
      <c r="C6176" s="1" t="n">
        <v>11</v>
      </c>
      <c r="D6176" s="1" t="s">
        <v>2482</v>
      </c>
      <c r="E6176" s="1" t="n">
        <v>1718</v>
      </c>
      <c r="F6176" s="1" t="s">
        <v>236</v>
      </c>
      <c r="I6176" s="1" t="n">
        <v>689224</v>
      </c>
      <c r="J6176" s="1" t="n">
        <v>24049</v>
      </c>
      <c r="K6176" s="1" t="n">
        <v>7622300990701</v>
      </c>
      <c r="L6176" s="1" t="s">
        <v>3414</v>
      </c>
      <c r="N6176" s="1" t="n">
        <v>44</v>
      </c>
      <c r="O6176" s="1" t="n">
        <v>220.88</v>
      </c>
      <c r="P6176" s="1" t="s">
        <v>2455</v>
      </c>
    </row>
    <row r="6177" customFormat="false" ht="15" hidden="false" customHeight="true" outlineLevel="0" collapsed="false">
      <c r="A6177" s="1" t="n">
        <v>2</v>
      </c>
      <c r="B6177" s="75" t="n">
        <v>46249</v>
      </c>
      <c r="C6177" s="1" t="n">
        <v>11</v>
      </c>
      <c r="D6177" s="1" t="s">
        <v>2482</v>
      </c>
      <c r="E6177" s="1" t="n">
        <v>1718</v>
      </c>
      <c r="F6177" s="1" t="s">
        <v>236</v>
      </c>
      <c r="I6177" s="1" t="n">
        <v>689224</v>
      </c>
      <c r="J6177" s="1" t="n">
        <v>24066</v>
      </c>
      <c r="K6177" s="1" t="n">
        <v>7622300989408</v>
      </c>
      <c r="L6177" s="1" t="s">
        <v>3415</v>
      </c>
      <c r="N6177" s="1" t="n">
        <v>24</v>
      </c>
      <c r="O6177" s="1" t="n">
        <v>84.48</v>
      </c>
      <c r="P6177" s="1" t="s">
        <v>2455</v>
      </c>
    </row>
    <row r="6178" customFormat="false" ht="15" hidden="false" customHeight="true" outlineLevel="0" collapsed="false">
      <c r="A6178" s="1" t="n">
        <v>2</v>
      </c>
      <c r="B6178" s="75" t="n">
        <v>46249</v>
      </c>
      <c r="C6178" s="1" t="n">
        <v>11</v>
      </c>
      <c r="D6178" s="1" t="s">
        <v>2482</v>
      </c>
      <c r="E6178" s="1" t="n">
        <v>1718</v>
      </c>
      <c r="F6178" s="1" t="s">
        <v>236</v>
      </c>
      <c r="I6178" s="1" t="n">
        <v>689224</v>
      </c>
      <c r="J6178" s="1" t="n">
        <v>24231</v>
      </c>
      <c r="K6178" s="1" t="n">
        <v>7622210641151</v>
      </c>
      <c r="L6178" s="1" t="s">
        <v>3416</v>
      </c>
      <c r="N6178" s="1" t="n">
        <v>10</v>
      </c>
      <c r="O6178" s="1" t="n">
        <v>50.2</v>
      </c>
      <c r="P6178" s="1" t="s">
        <v>2455</v>
      </c>
    </row>
    <row r="6179" customFormat="false" ht="15" hidden="false" customHeight="true" outlineLevel="0" collapsed="false">
      <c r="A6179" s="1" t="n">
        <v>2</v>
      </c>
      <c r="B6179" s="75" t="n">
        <v>46249</v>
      </c>
      <c r="C6179" s="1" t="n">
        <v>11</v>
      </c>
      <c r="D6179" s="1" t="s">
        <v>2482</v>
      </c>
      <c r="E6179" s="1" t="n">
        <v>1718</v>
      </c>
      <c r="F6179" s="1" t="s">
        <v>236</v>
      </c>
      <c r="I6179" s="1" t="n">
        <v>689224</v>
      </c>
      <c r="J6179" s="1" t="n">
        <v>24526</v>
      </c>
      <c r="K6179" s="1" t="n">
        <v>7622210644534</v>
      </c>
      <c r="L6179" s="1" t="s">
        <v>3417</v>
      </c>
      <c r="N6179" s="1" t="n">
        <v>10</v>
      </c>
      <c r="O6179" s="1" t="n">
        <v>50.2</v>
      </c>
      <c r="P6179" s="1" t="s">
        <v>2455</v>
      </c>
    </row>
    <row r="6180" customFormat="false" ht="15" hidden="false" customHeight="true" outlineLevel="0" collapsed="false">
      <c r="A6180" s="1" t="n">
        <v>2</v>
      </c>
      <c r="B6180" s="75" t="n">
        <v>46249</v>
      </c>
      <c r="C6180" s="1" t="n">
        <v>11</v>
      </c>
      <c r="D6180" s="1" t="s">
        <v>2482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3418</v>
      </c>
      <c r="N6180" s="1" t="n">
        <v>15</v>
      </c>
      <c r="O6180" s="1" t="n">
        <v>75.3</v>
      </c>
      <c r="P6180" s="1" t="s">
        <v>2455</v>
      </c>
    </row>
    <row r="6181" customFormat="false" ht="15" hidden="false" customHeight="true" outlineLevel="0" collapsed="false">
      <c r="A6181" s="1" t="n">
        <v>2</v>
      </c>
      <c r="B6181" s="75" t="n">
        <v>46249</v>
      </c>
      <c r="C6181" s="1" t="n">
        <v>11</v>
      </c>
      <c r="D6181" s="1" t="s">
        <v>2482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3420</v>
      </c>
      <c r="N6181" s="1" t="n">
        <v>84</v>
      </c>
      <c r="O6181" s="1" t="n">
        <v>112.28</v>
      </c>
      <c r="P6181" s="1" t="s">
        <v>2455</v>
      </c>
    </row>
    <row r="6182" customFormat="false" ht="15" hidden="false" customHeight="true" outlineLevel="0" collapsed="false">
      <c r="A6182" s="1" t="n">
        <v>2</v>
      </c>
      <c r="B6182" s="75" t="n">
        <v>46249</v>
      </c>
      <c r="C6182" s="1" t="n">
        <v>11</v>
      </c>
      <c r="D6182" s="1" t="s">
        <v>2482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3422</v>
      </c>
      <c r="N6182" s="1" t="n">
        <v>42</v>
      </c>
      <c r="O6182" s="1" t="n">
        <v>56.14</v>
      </c>
      <c r="P6182" s="1" t="s">
        <v>2455</v>
      </c>
    </row>
    <row r="6183" customFormat="false" ht="15" hidden="false" customHeight="true" outlineLevel="0" collapsed="false">
      <c r="A6183" s="1" t="n">
        <v>2</v>
      </c>
      <c r="B6183" s="75" t="n">
        <v>46249</v>
      </c>
      <c r="C6183" s="1" t="n">
        <v>11</v>
      </c>
      <c r="D6183" s="1" t="s">
        <v>2482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3423</v>
      </c>
      <c r="N6183" s="1" t="n">
        <v>42</v>
      </c>
      <c r="O6183" s="1" t="n">
        <v>56.14</v>
      </c>
      <c r="P6183" s="1" t="s">
        <v>2455</v>
      </c>
    </row>
    <row r="6184" customFormat="false" ht="15" hidden="false" customHeight="true" outlineLevel="0" collapsed="false">
      <c r="A6184" s="1" t="n">
        <v>2</v>
      </c>
      <c r="B6184" s="75" t="n">
        <v>46249</v>
      </c>
      <c r="C6184" s="1" t="n">
        <v>11</v>
      </c>
      <c r="D6184" s="1" t="s">
        <v>2482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3424</v>
      </c>
      <c r="N6184" s="1" t="n">
        <v>500</v>
      </c>
      <c r="O6184" s="1" t="n">
        <v>102.35</v>
      </c>
      <c r="P6184" s="1" t="s">
        <v>2455</v>
      </c>
    </row>
    <row r="6185" customFormat="false" ht="15" hidden="false" customHeight="true" outlineLevel="0" collapsed="false">
      <c r="A6185" s="1" t="n">
        <v>2</v>
      </c>
      <c r="B6185" s="75" t="n">
        <v>46249</v>
      </c>
      <c r="C6185" s="1" t="n">
        <v>11</v>
      </c>
      <c r="D6185" s="1" t="s">
        <v>2482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3427</v>
      </c>
      <c r="N6185" s="1" t="n">
        <v>84</v>
      </c>
      <c r="O6185" s="1" t="n">
        <v>112.28</v>
      </c>
      <c r="P6185" s="1" t="s">
        <v>2455</v>
      </c>
    </row>
    <row r="6186" customFormat="false" ht="15" hidden="false" customHeight="true" outlineLevel="0" collapsed="false">
      <c r="A6186" s="1" t="n">
        <v>2</v>
      </c>
      <c r="B6186" s="75" t="n">
        <v>46249</v>
      </c>
      <c r="C6186" s="1" t="n">
        <v>11</v>
      </c>
      <c r="D6186" s="1" t="s">
        <v>2482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4832</v>
      </c>
      <c r="N6186" s="1" t="n">
        <v>24</v>
      </c>
      <c r="O6186" s="1" t="n">
        <v>92.27</v>
      </c>
      <c r="P6186" s="1" t="s">
        <v>2455</v>
      </c>
    </row>
    <row r="6187" customFormat="false" ht="15" hidden="false" customHeight="true" outlineLevel="0" collapsed="false">
      <c r="A6187" s="1" t="n">
        <v>2</v>
      </c>
      <c r="B6187" s="75" t="n">
        <v>46249</v>
      </c>
      <c r="C6187" s="1" t="n">
        <v>11</v>
      </c>
      <c r="D6187" s="1" t="s">
        <v>2482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3429</v>
      </c>
      <c r="N6187" s="1" t="n">
        <v>21</v>
      </c>
      <c r="O6187" s="1" t="n">
        <v>28.07</v>
      </c>
      <c r="P6187" s="1" t="s">
        <v>2455</v>
      </c>
    </row>
    <row r="6188" customFormat="false" ht="15" hidden="false" customHeight="true" outlineLevel="0" collapsed="false">
      <c r="A6188" s="1" t="n">
        <v>2</v>
      </c>
      <c r="B6188" s="75" t="n">
        <v>46249</v>
      </c>
      <c r="C6188" s="1" t="n">
        <v>11</v>
      </c>
      <c r="D6188" s="1" t="s">
        <v>2482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4354</v>
      </c>
      <c r="N6188" s="1" t="n">
        <v>84</v>
      </c>
      <c r="O6188" s="1" t="n">
        <v>170.6</v>
      </c>
      <c r="P6188" s="1" t="s">
        <v>2455</v>
      </c>
    </row>
    <row r="6189" customFormat="false" ht="15" hidden="false" customHeight="true" outlineLevel="0" collapsed="false">
      <c r="A6189" s="1" t="n">
        <v>2</v>
      </c>
      <c r="B6189" s="75" t="n">
        <v>46249</v>
      </c>
      <c r="C6189" s="1" t="n">
        <v>11</v>
      </c>
      <c r="D6189" s="1" t="s">
        <v>2482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3430</v>
      </c>
      <c r="N6189" s="1" t="n">
        <v>20</v>
      </c>
      <c r="O6189" s="1" t="n">
        <v>51.08</v>
      </c>
      <c r="P6189" s="1" t="s">
        <v>2455</v>
      </c>
    </row>
    <row r="6190" customFormat="false" ht="15" hidden="false" customHeight="true" outlineLevel="0" collapsed="false">
      <c r="A6190" s="1" t="n">
        <v>2</v>
      </c>
      <c r="B6190" s="75" t="n">
        <v>46249</v>
      </c>
      <c r="C6190" s="1" t="n">
        <v>11</v>
      </c>
      <c r="D6190" s="1" t="s">
        <v>2482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4833</v>
      </c>
      <c r="N6190" s="1" t="n">
        <v>42</v>
      </c>
      <c r="O6190" s="1" t="n">
        <v>85.3</v>
      </c>
      <c r="P6190" s="1" t="s">
        <v>2455</v>
      </c>
    </row>
    <row r="6191" customFormat="false" ht="15" hidden="false" customHeight="true" outlineLevel="0" collapsed="false">
      <c r="A6191" s="1" t="n">
        <v>2</v>
      </c>
      <c r="B6191" s="75" t="n">
        <v>46249</v>
      </c>
      <c r="C6191" s="1" t="n">
        <v>11</v>
      </c>
      <c r="D6191" s="1" t="s">
        <v>2482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4834</v>
      </c>
      <c r="N6191" s="1" t="n">
        <v>15</v>
      </c>
      <c r="O6191" s="1" t="n">
        <v>75.3</v>
      </c>
      <c r="P6191" s="1" t="s">
        <v>2455</v>
      </c>
    </row>
    <row r="6192" customFormat="false" ht="15" hidden="false" customHeight="true" outlineLevel="0" collapsed="false">
      <c r="A6192" s="1" t="n">
        <v>2</v>
      </c>
      <c r="B6192" s="75" t="n">
        <v>46249</v>
      </c>
      <c r="C6192" s="1" t="n">
        <v>11</v>
      </c>
      <c r="D6192" s="1" t="s">
        <v>2482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4835</v>
      </c>
      <c r="N6192" s="1" t="n">
        <v>24</v>
      </c>
      <c r="O6192" s="1" t="n">
        <v>92.27</v>
      </c>
      <c r="P6192" s="1" t="s">
        <v>2455</v>
      </c>
    </row>
    <row r="6193" customFormat="false" ht="15" hidden="false" customHeight="true" outlineLevel="0" collapsed="false">
      <c r="A6193" s="1" t="n">
        <v>2</v>
      </c>
      <c r="B6193" s="75" t="n">
        <v>46249</v>
      </c>
      <c r="C6193" s="1" t="n">
        <v>11</v>
      </c>
      <c r="D6193" s="1" t="s">
        <v>2482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4357</v>
      </c>
      <c r="N6193" s="1" t="n">
        <v>120</v>
      </c>
      <c r="O6193" s="1" t="n">
        <v>34.12</v>
      </c>
      <c r="P6193" s="1" t="s">
        <v>2455</v>
      </c>
    </row>
    <row r="6194" customFormat="false" ht="15" hidden="false" customHeight="true" outlineLevel="0" collapsed="false">
      <c r="A6194" s="1" t="n">
        <v>2</v>
      </c>
      <c r="B6194" s="75" t="n">
        <v>46249</v>
      </c>
      <c r="C6194" s="1" t="n">
        <v>11</v>
      </c>
      <c r="D6194" s="1" t="s">
        <v>2482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3431</v>
      </c>
      <c r="N6194" s="1" t="n">
        <v>17</v>
      </c>
      <c r="O6194" s="1" t="n">
        <v>139.9</v>
      </c>
      <c r="P6194" s="1" t="s">
        <v>2455</v>
      </c>
    </row>
    <row r="6195" customFormat="false" ht="15" hidden="false" customHeight="true" outlineLevel="0" collapsed="false">
      <c r="A6195" s="1" t="n">
        <v>2</v>
      </c>
      <c r="B6195" s="75" t="n">
        <v>46249</v>
      </c>
      <c r="C6195" s="1" t="n">
        <v>11</v>
      </c>
      <c r="D6195" s="1" t="s">
        <v>2482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3432</v>
      </c>
      <c r="N6195" s="1" t="n">
        <v>17</v>
      </c>
      <c r="O6195" s="1" t="n">
        <v>139.9</v>
      </c>
      <c r="P6195" s="1" t="s">
        <v>2455</v>
      </c>
    </row>
    <row r="6196" customFormat="false" ht="15" hidden="false" customHeight="true" outlineLevel="0" collapsed="false">
      <c r="A6196" s="1" t="n">
        <v>2</v>
      </c>
      <c r="B6196" s="75" t="n">
        <v>46249</v>
      </c>
      <c r="C6196" s="1" t="n">
        <v>11</v>
      </c>
      <c r="D6196" s="1" t="s">
        <v>2482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3433</v>
      </c>
      <c r="N6196" s="1" t="n">
        <v>17</v>
      </c>
      <c r="O6196" s="1" t="n">
        <v>139.9</v>
      </c>
      <c r="P6196" s="1" t="s">
        <v>2455</v>
      </c>
    </row>
    <row r="6197" customFormat="false" ht="15" hidden="false" customHeight="true" outlineLevel="0" collapsed="false">
      <c r="A6197" s="1" t="n">
        <v>2</v>
      </c>
      <c r="B6197" s="75" t="n">
        <v>46249</v>
      </c>
      <c r="C6197" s="1" t="n">
        <v>11</v>
      </c>
      <c r="D6197" s="1" t="s">
        <v>2482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3434</v>
      </c>
      <c r="N6197" s="1" t="n">
        <v>17</v>
      </c>
      <c r="O6197" s="1" t="n">
        <v>139.9</v>
      </c>
      <c r="P6197" s="1" t="s">
        <v>2455</v>
      </c>
    </row>
    <row r="6198" customFormat="false" ht="15" hidden="false" customHeight="true" outlineLevel="0" collapsed="false">
      <c r="A6198" s="1" t="n">
        <v>2</v>
      </c>
      <c r="B6198" s="75" t="n">
        <v>46249</v>
      </c>
      <c r="C6198" s="1" t="n">
        <v>11</v>
      </c>
      <c r="D6198" s="1" t="s">
        <v>2482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3435</v>
      </c>
      <c r="N6198" s="1" t="n">
        <v>17</v>
      </c>
      <c r="O6198" s="1" t="n">
        <v>139.9</v>
      </c>
      <c r="P6198" s="1" t="s">
        <v>2455</v>
      </c>
    </row>
    <row r="6199" customFormat="false" ht="15" hidden="false" customHeight="true" outlineLevel="0" collapsed="false">
      <c r="A6199" s="1" t="n">
        <v>2</v>
      </c>
      <c r="B6199" s="75" t="n">
        <v>46249</v>
      </c>
      <c r="C6199" s="1" t="n">
        <v>11</v>
      </c>
      <c r="D6199" s="1" t="s">
        <v>2482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3436</v>
      </c>
      <c r="N6199" s="1" t="n">
        <v>17</v>
      </c>
      <c r="O6199" s="1" t="n">
        <v>139.9</v>
      </c>
      <c r="P6199" s="1" t="s">
        <v>2455</v>
      </c>
    </row>
    <row r="6200" customFormat="false" ht="15" hidden="false" customHeight="true" outlineLevel="0" collapsed="false">
      <c r="A6200" s="1" t="n">
        <v>2</v>
      </c>
      <c r="B6200" s="75" t="n">
        <v>46249</v>
      </c>
      <c r="C6200" s="1" t="n">
        <v>11</v>
      </c>
      <c r="D6200" s="1" t="s">
        <v>2482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3941</v>
      </c>
      <c r="N6200" s="1" t="n">
        <v>35</v>
      </c>
      <c r="O6200" s="1" t="n">
        <v>239.75</v>
      </c>
      <c r="P6200" s="1" t="s">
        <v>2455</v>
      </c>
    </row>
    <row r="6201" customFormat="false" ht="15" hidden="false" customHeight="true" outlineLevel="0" collapsed="false">
      <c r="A6201" s="1" t="n">
        <v>2</v>
      </c>
      <c r="B6201" s="75" t="n">
        <v>46249</v>
      </c>
      <c r="C6201" s="1" t="n">
        <v>11</v>
      </c>
      <c r="D6201" s="1" t="s">
        <v>2482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3942</v>
      </c>
      <c r="N6201" s="1" t="n">
        <v>35</v>
      </c>
      <c r="O6201" s="1" t="n">
        <v>239.75</v>
      </c>
      <c r="P6201" s="1" t="s">
        <v>2455</v>
      </c>
    </row>
    <row r="6202" customFormat="false" ht="15" hidden="false" customHeight="true" outlineLevel="0" collapsed="false">
      <c r="A6202" s="1" t="n">
        <v>2</v>
      </c>
      <c r="B6202" s="75" t="n">
        <v>46249</v>
      </c>
      <c r="C6202" s="1" t="n">
        <v>11</v>
      </c>
      <c r="D6202" s="1" t="s">
        <v>2482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4836</v>
      </c>
      <c r="N6202" s="1" t="n">
        <v>12</v>
      </c>
      <c r="O6202" s="1" t="n">
        <v>44.87</v>
      </c>
      <c r="P6202" s="1" t="s">
        <v>2455</v>
      </c>
    </row>
    <row r="6203" customFormat="false" ht="15" hidden="false" customHeight="true" outlineLevel="0" collapsed="false">
      <c r="A6203" s="1" t="n">
        <v>2</v>
      </c>
      <c r="B6203" s="75" t="n">
        <v>46249</v>
      </c>
      <c r="C6203" s="1" t="n">
        <v>11</v>
      </c>
      <c r="D6203" s="1" t="s">
        <v>2482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4837</v>
      </c>
      <c r="N6203" s="1" t="n">
        <v>12</v>
      </c>
      <c r="O6203" s="1" t="n">
        <v>44.87</v>
      </c>
      <c r="P6203" s="1" t="s">
        <v>2455</v>
      </c>
    </row>
    <row r="6204" customFormat="false" ht="15" hidden="false" customHeight="true" outlineLevel="0" collapsed="false">
      <c r="A6204" s="1" t="n">
        <v>2</v>
      </c>
      <c r="B6204" s="75" t="n">
        <v>46249</v>
      </c>
      <c r="C6204" s="1" t="n">
        <v>11</v>
      </c>
      <c r="D6204" s="1" t="s">
        <v>2482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4838</v>
      </c>
      <c r="N6204" s="1" t="n">
        <v>12</v>
      </c>
      <c r="O6204" s="1" t="n">
        <v>44.87</v>
      </c>
      <c r="P6204" s="1" t="s">
        <v>2455</v>
      </c>
    </row>
    <row r="6205" customFormat="false" ht="15" hidden="false" customHeight="true" outlineLevel="0" collapsed="false">
      <c r="A6205" s="1" t="n">
        <v>2</v>
      </c>
      <c r="B6205" s="75" t="n">
        <v>46249</v>
      </c>
      <c r="C6205" s="1" t="n">
        <v>11</v>
      </c>
      <c r="D6205" s="1" t="s">
        <v>2482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3437</v>
      </c>
      <c r="N6205" s="1" t="n">
        <v>17</v>
      </c>
      <c r="O6205" s="1" t="n">
        <v>139.9</v>
      </c>
      <c r="P6205" s="1" t="s">
        <v>2455</v>
      </c>
    </row>
    <row r="6206" customFormat="false" ht="15" hidden="false" customHeight="true" outlineLevel="0" collapsed="false">
      <c r="A6206" s="1" t="n">
        <v>2</v>
      </c>
      <c r="B6206" s="75" t="n">
        <v>46249</v>
      </c>
      <c r="C6206" s="1" t="n">
        <v>11</v>
      </c>
      <c r="D6206" s="1" t="s">
        <v>2482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4839</v>
      </c>
      <c r="N6206" s="1" t="n">
        <v>15</v>
      </c>
      <c r="O6206" s="1" t="n">
        <v>75.3</v>
      </c>
      <c r="P6206" s="1" t="s">
        <v>2455</v>
      </c>
    </row>
    <row r="6207" customFormat="false" ht="15" hidden="false" customHeight="true" outlineLevel="0" collapsed="false">
      <c r="A6207" s="1" t="n">
        <v>2</v>
      </c>
      <c r="B6207" s="75" t="n">
        <v>46249</v>
      </c>
      <c r="C6207" s="1" t="n">
        <v>11</v>
      </c>
      <c r="D6207" s="1" t="s">
        <v>2482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4359</v>
      </c>
      <c r="N6207" s="1" t="n">
        <v>63</v>
      </c>
      <c r="O6207" s="1" t="n">
        <v>84.21</v>
      </c>
      <c r="P6207" s="1" t="s">
        <v>2455</v>
      </c>
    </row>
    <row r="6208" customFormat="false" ht="15" hidden="false" customHeight="true" outlineLevel="0" collapsed="false">
      <c r="A6208" s="1" t="n">
        <v>2</v>
      </c>
      <c r="B6208" s="75" t="n">
        <v>46249</v>
      </c>
      <c r="C6208" s="1" t="n">
        <v>11</v>
      </c>
      <c r="D6208" s="1" t="s">
        <v>2482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3289</v>
      </c>
      <c r="N6208" s="1" t="n">
        <v>27</v>
      </c>
      <c r="O6208" s="1" t="n">
        <v>71.82</v>
      </c>
      <c r="P6208" s="1" t="s">
        <v>2455</v>
      </c>
    </row>
    <row r="6209" customFormat="false" ht="15" hidden="false" customHeight="true" outlineLevel="0" collapsed="false">
      <c r="A6209" s="1" t="n">
        <v>2</v>
      </c>
      <c r="B6209" s="75" t="n">
        <v>46249</v>
      </c>
      <c r="C6209" s="1" t="n">
        <v>11</v>
      </c>
      <c r="D6209" s="1" t="s">
        <v>2482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3290</v>
      </c>
      <c r="N6209" s="1" t="n">
        <v>24</v>
      </c>
      <c r="O6209" s="1" t="n">
        <v>108.72</v>
      </c>
      <c r="P6209" s="1" t="s">
        <v>2455</v>
      </c>
    </row>
    <row r="6210" customFormat="false" ht="15" hidden="false" customHeight="true" outlineLevel="0" collapsed="false">
      <c r="A6210" s="1" t="n">
        <v>2</v>
      </c>
      <c r="B6210" s="75" t="n">
        <v>46249</v>
      </c>
      <c r="C6210" s="1" t="n">
        <v>11</v>
      </c>
      <c r="D6210" s="1" t="s">
        <v>2482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3292</v>
      </c>
      <c r="N6210" s="1" t="n">
        <v>3</v>
      </c>
      <c r="O6210" s="1" t="n">
        <v>45.94</v>
      </c>
      <c r="P6210" s="1" t="s">
        <v>2455</v>
      </c>
    </row>
    <row r="6211" customFormat="false" ht="15" hidden="false" customHeight="true" outlineLevel="0" collapsed="false">
      <c r="A6211" s="1" t="n">
        <v>2</v>
      </c>
      <c r="B6211" s="75" t="n">
        <v>46249</v>
      </c>
      <c r="C6211" s="1" t="n">
        <v>11</v>
      </c>
      <c r="D6211" s="1" t="s">
        <v>2482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3293</v>
      </c>
      <c r="N6211" s="1" t="n">
        <v>24</v>
      </c>
      <c r="O6211" s="1" t="n">
        <v>47.76</v>
      </c>
      <c r="P6211" s="1" t="s">
        <v>2455</v>
      </c>
    </row>
    <row r="6212" customFormat="false" ht="15" hidden="false" customHeight="true" outlineLevel="0" collapsed="false">
      <c r="A6212" s="1" t="n">
        <v>2</v>
      </c>
      <c r="B6212" s="75" t="n">
        <v>46249</v>
      </c>
      <c r="C6212" s="1" t="n">
        <v>11</v>
      </c>
      <c r="D6212" s="1" t="s">
        <v>2482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4840</v>
      </c>
      <c r="N6212" s="1" t="n">
        <v>6</v>
      </c>
      <c r="O6212" s="1" t="n">
        <v>64.75</v>
      </c>
      <c r="P6212" s="1" t="s">
        <v>2455</v>
      </c>
    </row>
    <row r="6213" customFormat="false" ht="15" hidden="false" customHeight="true" outlineLevel="0" collapsed="false">
      <c r="A6213" s="1" t="n">
        <v>2</v>
      </c>
      <c r="B6213" s="75" t="n">
        <v>46249</v>
      </c>
      <c r="C6213" s="1" t="n">
        <v>11</v>
      </c>
      <c r="D6213" s="1" t="s">
        <v>2482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4841</v>
      </c>
      <c r="N6213" s="1" t="n">
        <v>12</v>
      </c>
      <c r="O6213" s="1" t="n">
        <v>57.89</v>
      </c>
      <c r="P6213" s="1" t="s">
        <v>2455</v>
      </c>
    </row>
    <row r="6214" customFormat="false" ht="15" hidden="false" customHeight="true" outlineLevel="0" collapsed="false">
      <c r="A6214" s="1" t="n">
        <v>2</v>
      </c>
      <c r="B6214" s="75" t="n">
        <v>46249</v>
      </c>
      <c r="C6214" s="1" t="n">
        <v>11</v>
      </c>
      <c r="D6214" s="1" t="s">
        <v>2482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4842</v>
      </c>
      <c r="N6214" s="1" t="n">
        <v>6</v>
      </c>
      <c r="O6214" s="1" t="n">
        <v>37.36</v>
      </c>
      <c r="P6214" s="1" t="s">
        <v>2455</v>
      </c>
    </row>
    <row r="6215" customFormat="false" ht="15" hidden="false" customHeight="true" outlineLevel="0" collapsed="false">
      <c r="A6215" s="1" t="n">
        <v>2</v>
      </c>
      <c r="B6215" s="75" t="n">
        <v>46249</v>
      </c>
      <c r="C6215" s="1" t="n">
        <v>11</v>
      </c>
      <c r="D6215" s="1" t="s">
        <v>2482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3302</v>
      </c>
      <c r="N6215" s="1" t="n">
        <v>60</v>
      </c>
      <c r="O6215" s="1" t="n">
        <v>275.63</v>
      </c>
      <c r="P6215" s="1" t="s">
        <v>2455</v>
      </c>
    </row>
    <row r="6216" customFormat="false" ht="15" hidden="false" customHeight="true" outlineLevel="0" collapsed="false">
      <c r="A6216" s="1" t="n">
        <v>2</v>
      </c>
      <c r="B6216" s="75" t="n">
        <v>46249</v>
      </c>
      <c r="C6216" s="1" t="n">
        <v>11</v>
      </c>
      <c r="D6216" s="1" t="s">
        <v>2482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4843</v>
      </c>
      <c r="N6216" s="1" t="n">
        <v>4</v>
      </c>
      <c r="O6216" s="1" t="n">
        <v>38.45</v>
      </c>
      <c r="P6216" s="1" t="s">
        <v>2455</v>
      </c>
    </row>
    <row r="6217" customFormat="false" ht="15" hidden="false" customHeight="true" outlineLevel="0" collapsed="false">
      <c r="A6217" s="1" t="n">
        <v>2</v>
      </c>
      <c r="B6217" s="75" t="n">
        <v>46251</v>
      </c>
      <c r="C6217" s="1" t="n">
        <v>6</v>
      </c>
      <c r="D6217" s="1" t="s">
        <v>2564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2545</v>
      </c>
      <c r="N6217" s="1" t="n">
        <v>15</v>
      </c>
      <c r="O6217" s="1" t="n">
        <v>225</v>
      </c>
      <c r="P6217" s="1" t="s">
        <v>2455</v>
      </c>
    </row>
    <row r="6218" customFormat="false" ht="15" hidden="false" customHeight="true" outlineLevel="0" collapsed="false">
      <c r="A6218" s="1" t="n">
        <v>2</v>
      </c>
      <c r="B6218" s="75" t="n">
        <v>46251</v>
      </c>
      <c r="C6218" s="1" t="n">
        <v>11</v>
      </c>
      <c r="D6218" s="1" t="s">
        <v>2482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2520</v>
      </c>
      <c r="N6218" s="1" t="n">
        <v>10</v>
      </c>
      <c r="O6218" s="1" t="n">
        <v>120</v>
      </c>
      <c r="P6218" s="1" t="s">
        <v>2455</v>
      </c>
    </row>
    <row r="6219" customFormat="false" ht="15" hidden="false" customHeight="true" outlineLevel="0" collapsed="false">
      <c r="A6219" s="1" t="n">
        <v>2</v>
      </c>
      <c r="B6219" s="75" t="n">
        <v>46251</v>
      </c>
      <c r="C6219" s="1" t="n">
        <v>11</v>
      </c>
      <c r="D6219" s="1" t="s">
        <v>2482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2521</v>
      </c>
      <c r="N6219" s="1" t="n">
        <v>5</v>
      </c>
      <c r="O6219" s="1" t="n">
        <v>20</v>
      </c>
      <c r="P6219" s="1" t="s">
        <v>2455</v>
      </c>
    </row>
    <row r="6220" customFormat="false" ht="15" hidden="false" customHeight="true" outlineLevel="0" collapsed="false">
      <c r="A6220" s="1" t="n">
        <v>2</v>
      </c>
      <c r="B6220" s="75" t="n">
        <v>46251</v>
      </c>
      <c r="C6220" s="1" t="n">
        <v>11</v>
      </c>
      <c r="D6220" s="1" t="s">
        <v>2482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2596</v>
      </c>
      <c r="N6220" s="1" t="n">
        <v>3</v>
      </c>
      <c r="O6220" s="1" t="n">
        <v>18</v>
      </c>
      <c r="P6220" s="1" t="s">
        <v>2455</v>
      </c>
    </row>
    <row r="6221" customFormat="false" ht="15" hidden="false" customHeight="true" outlineLevel="0" collapsed="false">
      <c r="A6221" s="1" t="n">
        <v>2</v>
      </c>
      <c r="B6221" s="75" t="n">
        <v>46251</v>
      </c>
      <c r="C6221" s="1" t="n">
        <v>11</v>
      </c>
      <c r="D6221" s="1" t="s">
        <v>2482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2597</v>
      </c>
      <c r="N6221" s="1" t="n">
        <v>3</v>
      </c>
      <c r="O6221" s="1" t="n">
        <v>18</v>
      </c>
      <c r="P6221" s="1" t="s">
        <v>2455</v>
      </c>
    </row>
    <row r="6222" customFormat="false" ht="15" hidden="false" customHeight="true" outlineLevel="0" collapsed="false">
      <c r="A6222" s="1" t="n">
        <v>2</v>
      </c>
      <c r="B6222" s="75" t="n">
        <v>46251</v>
      </c>
      <c r="C6222" s="1" t="n">
        <v>11</v>
      </c>
      <c r="D6222" s="1" t="s">
        <v>2482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2598</v>
      </c>
      <c r="N6222" s="1" t="n">
        <v>9</v>
      </c>
      <c r="O6222" s="1" t="n">
        <v>54</v>
      </c>
      <c r="P6222" s="1" t="s">
        <v>2455</v>
      </c>
    </row>
    <row r="6223" customFormat="false" ht="15" hidden="false" customHeight="true" outlineLevel="0" collapsed="false">
      <c r="A6223" s="1" t="n">
        <v>2</v>
      </c>
      <c r="B6223" s="75" t="n">
        <v>46251</v>
      </c>
      <c r="C6223" s="1" t="n">
        <v>11</v>
      </c>
      <c r="D6223" s="1" t="s">
        <v>2482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2599</v>
      </c>
      <c r="N6223" s="1" t="n">
        <v>4</v>
      </c>
      <c r="O6223" s="1" t="n">
        <v>24</v>
      </c>
      <c r="P6223" s="1" t="s">
        <v>2455</v>
      </c>
    </row>
    <row r="6224" customFormat="false" ht="15" hidden="false" customHeight="true" outlineLevel="0" collapsed="false">
      <c r="A6224" s="1" t="n">
        <v>2</v>
      </c>
      <c r="B6224" s="75" t="n">
        <v>46251</v>
      </c>
      <c r="C6224" s="1" t="n">
        <v>11</v>
      </c>
      <c r="D6224" s="1" t="s">
        <v>2482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2600</v>
      </c>
      <c r="N6224" s="1" t="n">
        <v>4</v>
      </c>
      <c r="O6224" s="1" t="n">
        <v>28</v>
      </c>
      <c r="P6224" s="1" t="s">
        <v>2455</v>
      </c>
    </row>
    <row r="6225" customFormat="false" ht="15" hidden="false" customHeight="true" outlineLevel="0" collapsed="false">
      <c r="A6225" s="1" t="n">
        <v>2</v>
      </c>
      <c r="B6225" s="75" t="n">
        <v>46251</v>
      </c>
      <c r="C6225" s="1" t="n">
        <v>11</v>
      </c>
      <c r="D6225" s="1" t="s">
        <v>2482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2460</v>
      </c>
      <c r="N6225" s="1" t="n">
        <v>69.6</v>
      </c>
      <c r="O6225" s="1" t="n">
        <v>2262</v>
      </c>
      <c r="P6225" s="1" t="s">
        <v>2455</v>
      </c>
    </row>
    <row r="6226" customFormat="false" ht="15" hidden="false" customHeight="true" outlineLevel="0" collapsed="false">
      <c r="A6226" s="1" t="n">
        <v>2</v>
      </c>
      <c r="B6226" s="75" t="n">
        <v>46251</v>
      </c>
      <c r="C6226" s="1" t="n">
        <v>11</v>
      </c>
      <c r="D6226" s="1" t="s">
        <v>2482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2461</v>
      </c>
      <c r="N6226" s="1" t="n">
        <v>53.8</v>
      </c>
      <c r="O6226" s="1" t="n">
        <v>1210.5</v>
      </c>
      <c r="P6226" s="1" t="s">
        <v>2455</v>
      </c>
    </row>
    <row r="6227" customFormat="false" ht="15" hidden="false" customHeight="true" outlineLevel="0" collapsed="false">
      <c r="A6227" s="1" t="n">
        <v>2</v>
      </c>
      <c r="B6227" s="75" t="n">
        <v>46251</v>
      </c>
      <c r="C6227" s="1" t="n">
        <v>11</v>
      </c>
      <c r="D6227" s="1" t="s">
        <v>2482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3920</v>
      </c>
      <c r="N6227" s="1" t="n">
        <v>30</v>
      </c>
      <c r="O6227" s="1" t="n">
        <v>63</v>
      </c>
      <c r="P6227" s="1" t="s">
        <v>2455</v>
      </c>
    </row>
    <row r="6228" customFormat="false" ht="15" hidden="false" customHeight="true" outlineLevel="0" collapsed="false">
      <c r="A6228" s="1" t="n">
        <v>2</v>
      </c>
      <c r="B6228" s="75" t="n">
        <v>46251</v>
      </c>
      <c r="C6228" s="1" t="n">
        <v>11</v>
      </c>
      <c r="D6228" s="1" t="s">
        <v>2482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2677</v>
      </c>
      <c r="N6228" s="1" t="n">
        <v>20</v>
      </c>
      <c r="O6228" s="1" t="n">
        <v>40.15</v>
      </c>
      <c r="P6228" s="1" t="s">
        <v>2455</v>
      </c>
    </row>
    <row r="6229" customFormat="false" ht="15" hidden="false" customHeight="true" outlineLevel="0" collapsed="false">
      <c r="A6229" s="1" t="n">
        <v>2</v>
      </c>
      <c r="B6229" s="75" t="n">
        <v>46251</v>
      </c>
      <c r="C6229" s="1" t="n">
        <v>11</v>
      </c>
      <c r="D6229" s="1" t="s">
        <v>2482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2678</v>
      </c>
      <c r="N6229" s="1" t="n">
        <v>20</v>
      </c>
      <c r="O6229" s="1" t="n">
        <v>48.75</v>
      </c>
      <c r="P6229" s="1" t="s">
        <v>2455</v>
      </c>
    </row>
    <row r="6230" customFormat="false" ht="15" hidden="false" customHeight="true" outlineLevel="0" collapsed="false">
      <c r="A6230" s="1" t="n">
        <v>2</v>
      </c>
      <c r="B6230" s="75" t="n">
        <v>46251</v>
      </c>
      <c r="C6230" s="1" t="n">
        <v>11</v>
      </c>
      <c r="D6230" s="1" t="s">
        <v>2482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2681</v>
      </c>
      <c r="N6230" s="1" t="n">
        <v>10</v>
      </c>
      <c r="O6230" s="1" t="n">
        <v>41.42</v>
      </c>
      <c r="P6230" s="1" t="s">
        <v>2455</v>
      </c>
    </row>
    <row r="6231" customFormat="false" ht="15" hidden="false" customHeight="true" outlineLevel="0" collapsed="false">
      <c r="A6231" s="1" t="n">
        <v>2</v>
      </c>
      <c r="B6231" s="75" t="n">
        <v>46251</v>
      </c>
      <c r="C6231" s="1" t="n">
        <v>11</v>
      </c>
      <c r="D6231" s="1" t="s">
        <v>2482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3921</v>
      </c>
      <c r="N6231" s="1" t="n">
        <v>20</v>
      </c>
      <c r="O6231" s="1" t="n">
        <v>41.22</v>
      </c>
      <c r="P6231" s="1" t="s">
        <v>2455</v>
      </c>
    </row>
    <row r="6232" customFormat="false" ht="15" hidden="false" customHeight="true" outlineLevel="0" collapsed="false">
      <c r="A6232" s="1" t="n">
        <v>2</v>
      </c>
      <c r="B6232" s="75" t="n">
        <v>46251</v>
      </c>
      <c r="C6232" s="1" t="n">
        <v>11</v>
      </c>
      <c r="D6232" s="1" t="s">
        <v>2482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4844</v>
      </c>
      <c r="N6232" s="1" t="n">
        <v>20</v>
      </c>
      <c r="O6232" s="1" t="n">
        <v>78.83</v>
      </c>
      <c r="P6232" s="1" t="s">
        <v>2455</v>
      </c>
    </row>
    <row r="6233" customFormat="false" ht="15" hidden="false" customHeight="true" outlineLevel="0" collapsed="false">
      <c r="A6233" s="1" t="n">
        <v>2</v>
      </c>
      <c r="B6233" s="75" t="n">
        <v>46251</v>
      </c>
      <c r="C6233" s="1" t="n">
        <v>11</v>
      </c>
      <c r="D6233" s="1" t="s">
        <v>2482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3923</v>
      </c>
      <c r="N6233" s="1" t="n">
        <v>20</v>
      </c>
      <c r="O6233" s="1" t="n">
        <v>34.78</v>
      </c>
      <c r="P6233" s="1" t="s">
        <v>2455</v>
      </c>
    </row>
    <row r="6234" customFormat="false" ht="15" hidden="false" customHeight="true" outlineLevel="0" collapsed="false">
      <c r="A6234" s="1" t="n">
        <v>2</v>
      </c>
      <c r="B6234" s="75" t="n">
        <v>46251</v>
      </c>
      <c r="C6234" s="1" t="n">
        <v>11</v>
      </c>
      <c r="D6234" s="1" t="s">
        <v>2482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3924</v>
      </c>
      <c r="N6234" s="1" t="n">
        <v>20</v>
      </c>
      <c r="O6234" s="1" t="n">
        <v>51.98</v>
      </c>
      <c r="P6234" s="1" t="s">
        <v>2455</v>
      </c>
    </row>
    <row r="6235" customFormat="false" ht="15" hidden="false" customHeight="true" outlineLevel="0" collapsed="false">
      <c r="A6235" s="1" t="n">
        <v>2</v>
      </c>
      <c r="B6235" s="75" t="n">
        <v>46251</v>
      </c>
      <c r="C6235" s="1" t="n">
        <v>11</v>
      </c>
      <c r="D6235" s="1" t="s">
        <v>2482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2688</v>
      </c>
      <c r="N6235" s="1" t="n">
        <v>20</v>
      </c>
      <c r="O6235" s="1" t="n">
        <v>44.44</v>
      </c>
      <c r="P6235" s="1" t="s">
        <v>2455</v>
      </c>
    </row>
    <row r="6236" customFormat="false" ht="15" hidden="false" customHeight="true" outlineLevel="0" collapsed="false">
      <c r="A6236" s="1" t="n">
        <v>2</v>
      </c>
      <c r="B6236" s="75" t="n">
        <v>46251</v>
      </c>
      <c r="C6236" s="1" t="n">
        <v>11</v>
      </c>
      <c r="D6236" s="1" t="s">
        <v>2482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3925</v>
      </c>
      <c r="N6236" s="1" t="n">
        <v>20</v>
      </c>
      <c r="O6236" s="1" t="n">
        <v>38</v>
      </c>
      <c r="P6236" s="1" t="s">
        <v>2455</v>
      </c>
    </row>
    <row r="6237" customFormat="false" ht="15" hidden="false" customHeight="true" outlineLevel="0" collapsed="false">
      <c r="A6237" s="1" t="n">
        <v>2</v>
      </c>
      <c r="B6237" s="75" t="n">
        <v>46251</v>
      </c>
      <c r="C6237" s="1" t="n">
        <v>11</v>
      </c>
      <c r="D6237" s="1" t="s">
        <v>2482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2691</v>
      </c>
      <c r="N6237" s="1" t="n">
        <v>20</v>
      </c>
      <c r="O6237" s="1" t="n">
        <v>38</v>
      </c>
      <c r="P6237" s="1" t="s">
        <v>2455</v>
      </c>
    </row>
    <row r="6238" customFormat="false" ht="15" hidden="false" customHeight="true" outlineLevel="0" collapsed="false">
      <c r="A6238" s="1" t="n">
        <v>2</v>
      </c>
      <c r="B6238" s="75" t="n">
        <v>46251</v>
      </c>
      <c r="C6238" s="1" t="n">
        <v>11</v>
      </c>
      <c r="D6238" s="1" t="s">
        <v>2482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2692</v>
      </c>
      <c r="N6238" s="1" t="n">
        <v>20</v>
      </c>
      <c r="O6238" s="1" t="n">
        <v>54.12</v>
      </c>
      <c r="P6238" s="1" t="s">
        <v>2455</v>
      </c>
    </row>
    <row r="6239" customFormat="false" ht="15" hidden="false" customHeight="true" outlineLevel="0" collapsed="false">
      <c r="A6239" s="1" t="n">
        <v>2</v>
      </c>
      <c r="B6239" s="75" t="n">
        <v>46251</v>
      </c>
      <c r="C6239" s="1" t="n">
        <v>11</v>
      </c>
      <c r="D6239" s="1" t="s">
        <v>2482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3927</v>
      </c>
      <c r="N6239" s="1" t="n">
        <v>10</v>
      </c>
      <c r="O6239" s="1" t="n">
        <v>34.78</v>
      </c>
      <c r="P6239" s="1" t="s">
        <v>2455</v>
      </c>
    </row>
    <row r="6240" customFormat="false" ht="15" hidden="false" customHeight="true" outlineLevel="0" collapsed="false">
      <c r="A6240" s="1" t="n">
        <v>2</v>
      </c>
      <c r="B6240" s="75" t="n">
        <v>46251</v>
      </c>
      <c r="C6240" s="1" t="n">
        <v>11</v>
      </c>
      <c r="D6240" s="1" t="s">
        <v>2482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3928</v>
      </c>
      <c r="N6240" s="1" t="n">
        <v>20</v>
      </c>
      <c r="O6240" s="1" t="n">
        <v>41.22</v>
      </c>
      <c r="P6240" s="1" t="s">
        <v>2455</v>
      </c>
    </row>
    <row r="6241" customFormat="false" ht="15" hidden="false" customHeight="true" outlineLevel="0" collapsed="false">
      <c r="A6241" s="1" t="n">
        <v>2</v>
      </c>
      <c r="B6241" s="75" t="n">
        <v>46251</v>
      </c>
      <c r="C6241" s="1" t="n">
        <v>11</v>
      </c>
      <c r="D6241" s="1" t="s">
        <v>2482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3929</v>
      </c>
      <c r="N6241" s="1" t="n">
        <v>20</v>
      </c>
      <c r="O6241" s="1" t="n">
        <v>41.22</v>
      </c>
      <c r="P6241" s="1" t="s">
        <v>2455</v>
      </c>
    </row>
    <row r="6242" customFormat="false" ht="15" hidden="false" customHeight="true" outlineLevel="0" collapsed="false">
      <c r="A6242" s="1" t="n">
        <v>2</v>
      </c>
      <c r="B6242" s="75" t="n">
        <v>46251</v>
      </c>
      <c r="C6242" s="1" t="n">
        <v>11</v>
      </c>
      <c r="D6242" s="1" t="s">
        <v>2482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4845</v>
      </c>
      <c r="N6242" s="1" t="n">
        <v>32</v>
      </c>
      <c r="O6242" s="1" t="n">
        <v>83.9</v>
      </c>
      <c r="P6242" s="1" t="s">
        <v>2455</v>
      </c>
    </row>
    <row r="6243" customFormat="false" ht="15" hidden="false" customHeight="true" outlineLevel="0" collapsed="false">
      <c r="A6243" s="1" t="n">
        <v>2</v>
      </c>
      <c r="B6243" s="75" t="n">
        <v>46251</v>
      </c>
      <c r="C6243" s="1" t="n">
        <v>11</v>
      </c>
      <c r="D6243" s="1" t="s">
        <v>2482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4846</v>
      </c>
      <c r="N6243" s="1" t="n">
        <v>25</v>
      </c>
      <c r="O6243" s="1" t="n">
        <v>48.95</v>
      </c>
      <c r="P6243" s="1" t="s">
        <v>2455</v>
      </c>
    </row>
    <row r="6244" customFormat="false" ht="15" hidden="false" customHeight="true" outlineLevel="0" collapsed="false">
      <c r="A6244" s="1" t="n">
        <v>2</v>
      </c>
      <c r="B6244" s="75" t="n">
        <v>46251</v>
      </c>
      <c r="C6244" s="1" t="n">
        <v>11</v>
      </c>
      <c r="D6244" s="1" t="s">
        <v>2482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4847</v>
      </c>
      <c r="N6244" s="1" t="n">
        <v>30</v>
      </c>
      <c r="O6244" s="1" t="n">
        <v>71.42</v>
      </c>
      <c r="P6244" s="1" t="s">
        <v>2455</v>
      </c>
    </row>
    <row r="6245" customFormat="false" ht="15" hidden="false" customHeight="true" outlineLevel="0" collapsed="false">
      <c r="A6245" s="1" t="n">
        <v>2</v>
      </c>
      <c r="B6245" s="75" t="n">
        <v>46251</v>
      </c>
      <c r="C6245" s="1" t="n">
        <v>11</v>
      </c>
      <c r="D6245" s="1" t="s">
        <v>2482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4848</v>
      </c>
      <c r="N6245" s="1" t="n">
        <v>20</v>
      </c>
      <c r="O6245" s="1" t="n">
        <v>43.58</v>
      </c>
      <c r="P6245" s="1" t="s">
        <v>2455</v>
      </c>
    </row>
    <row r="6246" customFormat="false" ht="15" hidden="false" customHeight="true" outlineLevel="0" collapsed="false">
      <c r="A6246" s="1" t="n">
        <v>2</v>
      </c>
      <c r="B6246" s="75" t="n">
        <v>46251</v>
      </c>
      <c r="C6246" s="1" t="n">
        <v>11</v>
      </c>
      <c r="D6246" s="1" t="s">
        <v>2482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4849</v>
      </c>
      <c r="N6246" s="1" t="n">
        <v>100</v>
      </c>
      <c r="O6246" s="1" t="n">
        <v>184.8</v>
      </c>
      <c r="P6246" s="1" t="s">
        <v>2455</v>
      </c>
    </row>
    <row r="6247" customFormat="false" ht="15" hidden="false" customHeight="true" outlineLevel="0" collapsed="false">
      <c r="A6247" s="1" t="n">
        <v>2</v>
      </c>
      <c r="B6247" s="75" t="n">
        <v>46251</v>
      </c>
      <c r="C6247" s="1" t="n">
        <v>11</v>
      </c>
      <c r="D6247" s="1" t="s">
        <v>2482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4850</v>
      </c>
      <c r="N6247" s="1" t="n">
        <v>100</v>
      </c>
      <c r="O6247" s="1" t="n">
        <v>184.8</v>
      </c>
      <c r="P6247" s="1" t="s">
        <v>2455</v>
      </c>
    </row>
    <row r="6248" customFormat="false" ht="15" hidden="false" customHeight="true" outlineLevel="0" collapsed="false">
      <c r="A6248" s="1" t="n">
        <v>2</v>
      </c>
      <c r="B6248" s="75" t="n">
        <v>46251</v>
      </c>
      <c r="C6248" s="1" t="n">
        <v>11</v>
      </c>
      <c r="D6248" s="1" t="s">
        <v>2482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3045</v>
      </c>
      <c r="N6248" s="1" t="n">
        <v>100</v>
      </c>
      <c r="O6248" s="1" t="n">
        <v>182.9</v>
      </c>
      <c r="P6248" s="1" t="s">
        <v>2455</v>
      </c>
    </row>
    <row r="6249" customFormat="false" ht="15" hidden="false" customHeight="true" outlineLevel="0" collapsed="false">
      <c r="A6249" s="1" t="n">
        <v>2</v>
      </c>
      <c r="B6249" s="75" t="n">
        <v>46251</v>
      </c>
      <c r="C6249" s="1" t="n">
        <v>11</v>
      </c>
      <c r="D6249" s="1" t="s">
        <v>2482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4851</v>
      </c>
      <c r="N6249" s="1" t="n">
        <v>100</v>
      </c>
      <c r="O6249" s="1" t="n">
        <v>234.7</v>
      </c>
      <c r="P6249" s="1" t="s">
        <v>2455</v>
      </c>
    </row>
    <row r="6250" customFormat="false" ht="15" hidden="false" customHeight="true" outlineLevel="0" collapsed="false">
      <c r="A6250" s="1" t="n">
        <v>2</v>
      </c>
      <c r="B6250" s="75" t="n">
        <v>46251</v>
      </c>
      <c r="C6250" s="1" t="n">
        <v>11</v>
      </c>
      <c r="D6250" s="1" t="s">
        <v>2482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3047</v>
      </c>
      <c r="N6250" s="1" t="n">
        <v>54</v>
      </c>
      <c r="O6250" s="1" t="n">
        <v>65.86</v>
      </c>
      <c r="P6250" s="1" t="s">
        <v>2455</v>
      </c>
    </row>
    <row r="6251" customFormat="false" ht="15" hidden="false" customHeight="true" outlineLevel="0" collapsed="false">
      <c r="A6251" s="1" t="n">
        <v>2</v>
      </c>
      <c r="B6251" s="75" t="n">
        <v>46251</v>
      </c>
      <c r="C6251" s="1" t="n">
        <v>11</v>
      </c>
      <c r="D6251" s="1" t="s">
        <v>2482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3048</v>
      </c>
      <c r="N6251" s="1" t="n">
        <v>54</v>
      </c>
      <c r="O6251" s="1" t="n">
        <v>65.86</v>
      </c>
      <c r="P6251" s="1" t="s">
        <v>2455</v>
      </c>
    </row>
    <row r="6252" customFormat="false" ht="15" hidden="false" customHeight="true" outlineLevel="0" collapsed="false">
      <c r="A6252" s="1" t="n">
        <v>2</v>
      </c>
      <c r="B6252" s="75" t="n">
        <v>46251</v>
      </c>
      <c r="C6252" s="1" t="n">
        <v>11</v>
      </c>
      <c r="D6252" s="1" t="s">
        <v>2482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3049</v>
      </c>
      <c r="N6252" s="1" t="n">
        <v>27</v>
      </c>
      <c r="O6252" s="1" t="n">
        <v>32.93</v>
      </c>
      <c r="P6252" s="1" t="s">
        <v>2455</v>
      </c>
    </row>
    <row r="6253" customFormat="false" ht="15" hidden="false" customHeight="true" outlineLevel="0" collapsed="false">
      <c r="A6253" s="1" t="n">
        <v>2</v>
      </c>
      <c r="B6253" s="75" t="n">
        <v>46251</v>
      </c>
      <c r="C6253" s="1" t="n">
        <v>11</v>
      </c>
      <c r="D6253" s="1" t="s">
        <v>2482</v>
      </c>
      <c r="E6253" s="1" t="n">
        <v>1657</v>
      </c>
      <c r="F6253" s="1" t="s">
        <v>1585</v>
      </c>
      <c r="I6253" s="1" t="n">
        <v>297321</v>
      </c>
      <c r="J6253" s="1" t="n">
        <v>102207</v>
      </c>
      <c r="K6253" s="1" t="n">
        <v>7896028014487</v>
      </c>
      <c r="L6253" s="1" t="s">
        <v>4852</v>
      </c>
      <c r="N6253" s="1" t="n">
        <v>12</v>
      </c>
      <c r="O6253" s="1" t="n">
        <v>65.95</v>
      </c>
      <c r="P6253" s="1" t="s">
        <v>2455</v>
      </c>
    </row>
    <row r="6254" customFormat="false" ht="15" hidden="false" customHeight="true" outlineLevel="0" collapsed="false">
      <c r="A6254" s="1" t="n">
        <v>2</v>
      </c>
      <c r="B6254" s="75" t="n">
        <v>46251</v>
      </c>
      <c r="C6254" s="1" t="n">
        <v>11</v>
      </c>
      <c r="D6254" s="1" t="s">
        <v>2482</v>
      </c>
      <c r="E6254" s="1" t="n">
        <v>1657</v>
      </c>
      <c r="F6254" s="1" t="s">
        <v>1585</v>
      </c>
      <c r="I6254" s="1" t="n">
        <v>297321</v>
      </c>
      <c r="J6254" s="1" t="n">
        <v>102256</v>
      </c>
      <c r="K6254" s="1" t="n">
        <v>7896028030661</v>
      </c>
      <c r="L6254" s="1" t="s">
        <v>4853</v>
      </c>
      <c r="N6254" s="1" t="n">
        <v>48</v>
      </c>
      <c r="O6254" s="1" t="n">
        <v>45</v>
      </c>
      <c r="P6254" s="1" t="s">
        <v>2455</v>
      </c>
    </row>
    <row r="6255" customFormat="false" ht="15" hidden="false" customHeight="true" outlineLevel="0" collapsed="false">
      <c r="A6255" s="1" t="n">
        <v>2</v>
      </c>
      <c r="B6255" s="75" t="n">
        <v>46251</v>
      </c>
      <c r="C6255" s="1" t="n">
        <v>11</v>
      </c>
      <c r="D6255" s="1" t="s">
        <v>2482</v>
      </c>
      <c r="E6255" s="1" t="n">
        <v>1657</v>
      </c>
      <c r="F6255" s="1" t="s">
        <v>1585</v>
      </c>
      <c r="I6255" s="1" t="n">
        <v>297321</v>
      </c>
      <c r="J6255" s="1" t="n">
        <v>103847</v>
      </c>
      <c r="K6255" s="1" t="n">
        <v>7896028030654</v>
      </c>
      <c r="L6255" s="1" t="s">
        <v>4854</v>
      </c>
      <c r="N6255" s="1" t="n">
        <v>24</v>
      </c>
      <c r="O6255" s="1" t="n">
        <v>60</v>
      </c>
      <c r="P6255" s="1" t="s">
        <v>2455</v>
      </c>
    </row>
    <row r="6256" customFormat="false" ht="15" hidden="false" customHeight="true" outlineLevel="0" collapsed="false">
      <c r="A6256" s="1" t="n">
        <v>2</v>
      </c>
      <c r="B6256" s="75" t="n">
        <v>46251</v>
      </c>
      <c r="C6256" s="1" t="n">
        <v>11</v>
      </c>
      <c r="D6256" s="1" t="s">
        <v>2482</v>
      </c>
      <c r="E6256" s="1" t="n">
        <v>1657</v>
      </c>
      <c r="F6256" s="1" t="s">
        <v>1585</v>
      </c>
      <c r="I6256" s="1" t="n">
        <v>297321</v>
      </c>
      <c r="J6256" s="1" t="n">
        <v>27196</v>
      </c>
      <c r="K6256" s="1" t="n">
        <v>7896180783795</v>
      </c>
      <c r="L6256" s="1" t="s">
        <v>4855</v>
      </c>
      <c r="N6256" s="1" t="n">
        <v>12</v>
      </c>
      <c r="O6256" s="1" t="n">
        <v>104.95</v>
      </c>
      <c r="P6256" s="1" t="s">
        <v>2455</v>
      </c>
    </row>
    <row r="6257" customFormat="false" ht="15" hidden="false" customHeight="true" outlineLevel="0" collapsed="false">
      <c r="A6257" s="1" t="n">
        <v>2</v>
      </c>
      <c r="B6257" s="75" t="n">
        <v>46251</v>
      </c>
      <c r="C6257" s="1" t="n">
        <v>11</v>
      </c>
      <c r="D6257" s="1" t="s">
        <v>2482</v>
      </c>
      <c r="E6257" s="1" t="n">
        <v>1657</v>
      </c>
      <c r="F6257" s="1" t="s">
        <v>1585</v>
      </c>
      <c r="I6257" s="1" t="n">
        <v>297321</v>
      </c>
      <c r="J6257" s="1" t="n">
        <v>32996</v>
      </c>
      <c r="K6257" s="1" t="n">
        <v>7896360400061</v>
      </c>
      <c r="L6257" s="1" t="s">
        <v>4856</v>
      </c>
      <c r="N6257" s="1" t="n">
        <v>12</v>
      </c>
      <c r="O6257" s="1" t="n">
        <v>54.98</v>
      </c>
      <c r="P6257" s="1" t="s">
        <v>2455</v>
      </c>
    </row>
    <row r="6258" customFormat="false" ht="15" hidden="false" customHeight="true" outlineLevel="0" collapsed="false">
      <c r="A6258" s="1" t="n">
        <v>2</v>
      </c>
      <c r="B6258" s="75" t="n">
        <v>46251</v>
      </c>
      <c r="C6258" s="1" t="n">
        <v>11</v>
      </c>
      <c r="D6258" s="1" t="s">
        <v>2482</v>
      </c>
      <c r="E6258" s="1" t="n">
        <v>1657</v>
      </c>
      <c r="F6258" s="1" t="s">
        <v>1585</v>
      </c>
      <c r="I6258" s="1" t="n">
        <v>297321</v>
      </c>
      <c r="J6258" s="1" t="n">
        <v>34020</v>
      </c>
      <c r="K6258" s="1" t="n">
        <v>7896360400085</v>
      </c>
      <c r="L6258" s="1" t="s">
        <v>4857</v>
      </c>
      <c r="N6258" s="1" t="n">
        <v>12</v>
      </c>
      <c r="O6258" s="1" t="n">
        <v>54.98</v>
      </c>
      <c r="P6258" s="1" t="s">
        <v>2455</v>
      </c>
    </row>
    <row r="6259" customFormat="false" ht="15" hidden="false" customHeight="true" outlineLevel="0" collapsed="false">
      <c r="A6259" s="1" t="n">
        <v>2</v>
      </c>
      <c r="B6259" s="75" t="n">
        <v>46251</v>
      </c>
      <c r="C6259" s="1" t="n">
        <v>11</v>
      </c>
      <c r="D6259" s="1" t="s">
        <v>2482</v>
      </c>
      <c r="E6259" s="1" t="n">
        <v>1657</v>
      </c>
      <c r="F6259" s="1" t="s">
        <v>1585</v>
      </c>
      <c r="I6259" s="1" t="n">
        <v>297321</v>
      </c>
      <c r="J6259" s="1" t="n">
        <v>36800</v>
      </c>
      <c r="K6259" s="1" t="n">
        <v>7896180784266</v>
      </c>
      <c r="L6259" s="1" t="s">
        <v>4858</v>
      </c>
      <c r="N6259" s="1" t="n">
        <v>24</v>
      </c>
      <c r="O6259" s="1" t="n">
        <v>107.9</v>
      </c>
      <c r="P6259" s="1" t="s">
        <v>2455</v>
      </c>
    </row>
    <row r="6260" customFormat="false" ht="15" hidden="false" customHeight="true" outlineLevel="0" collapsed="false">
      <c r="A6260" s="1" t="n">
        <v>2</v>
      </c>
      <c r="B6260" s="75" t="n">
        <v>46251</v>
      </c>
      <c r="C6260" s="1" t="n">
        <v>11</v>
      </c>
      <c r="D6260" s="1" t="s">
        <v>2482</v>
      </c>
      <c r="E6260" s="1" t="n">
        <v>1657</v>
      </c>
      <c r="F6260" s="1" t="s">
        <v>1585</v>
      </c>
      <c r="I6260" s="1" t="n">
        <v>297321</v>
      </c>
      <c r="J6260" s="1" t="n">
        <v>52458</v>
      </c>
      <c r="K6260" s="1" t="n">
        <v>7897312404199</v>
      </c>
      <c r="L6260" s="1" t="s">
        <v>4859</v>
      </c>
      <c r="N6260" s="1" t="n">
        <v>50</v>
      </c>
      <c r="O6260" s="1" t="n">
        <v>95.95</v>
      </c>
      <c r="P6260" s="1" t="s">
        <v>2455</v>
      </c>
    </row>
    <row r="6261" customFormat="false" ht="15" hidden="false" customHeight="true" outlineLevel="0" collapsed="false">
      <c r="A6261" s="1" t="n">
        <v>2</v>
      </c>
      <c r="B6261" s="75" t="n">
        <v>46251</v>
      </c>
      <c r="C6261" s="1" t="n">
        <v>11</v>
      </c>
      <c r="D6261" s="1" t="s">
        <v>2482</v>
      </c>
      <c r="E6261" s="1" t="n">
        <v>1657</v>
      </c>
      <c r="F6261" s="1" t="s">
        <v>1585</v>
      </c>
      <c r="I6261" s="1" t="n">
        <v>297321</v>
      </c>
      <c r="J6261" s="1" t="n">
        <v>79295</v>
      </c>
      <c r="K6261" s="1" t="n">
        <v>7898962669693</v>
      </c>
      <c r="L6261" s="1" t="s">
        <v>4860</v>
      </c>
      <c r="N6261" s="1" t="n">
        <v>20</v>
      </c>
      <c r="O6261" s="1" t="n">
        <v>134.95</v>
      </c>
      <c r="P6261" s="1" t="s">
        <v>2455</v>
      </c>
    </row>
    <row r="6262" customFormat="false" ht="15" hidden="false" customHeight="true" outlineLevel="0" collapsed="false">
      <c r="A6262" s="1" t="n">
        <v>2</v>
      </c>
      <c r="B6262" s="75" t="n">
        <v>46251</v>
      </c>
      <c r="C6262" s="1" t="n">
        <v>11</v>
      </c>
      <c r="D6262" s="1" t="s">
        <v>2482</v>
      </c>
      <c r="E6262" s="1" t="n">
        <v>1657</v>
      </c>
      <c r="F6262" s="1" t="s">
        <v>1585</v>
      </c>
      <c r="I6262" s="1" t="n">
        <v>297321</v>
      </c>
      <c r="J6262" s="1" t="n">
        <v>80521</v>
      </c>
      <c r="K6262" s="1" t="n">
        <v>7898962669709</v>
      </c>
      <c r="L6262" s="1" t="s">
        <v>4861</v>
      </c>
      <c r="N6262" s="1" t="n">
        <v>40</v>
      </c>
      <c r="O6262" s="1" t="n">
        <v>134.95</v>
      </c>
      <c r="P6262" s="1" t="s">
        <v>2455</v>
      </c>
    </row>
    <row r="6263" customFormat="false" ht="15" hidden="false" customHeight="true" outlineLevel="0" collapsed="false">
      <c r="A6263" s="1" t="n">
        <v>2</v>
      </c>
      <c r="B6263" s="75" t="n">
        <v>46251</v>
      </c>
      <c r="C6263" s="1" t="n">
        <v>11</v>
      </c>
      <c r="D6263" s="1" t="s">
        <v>2482</v>
      </c>
      <c r="E6263" s="1" t="n">
        <v>1657</v>
      </c>
      <c r="F6263" s="1" t="s">
        <v>1585</v>
      </c>
      <c r="I6263" s="1" t="n">
        <v>297321</v>
      </c>
      <c r="J6263" s="1" t="n">
        <v>82087</v>
      </c>
      <c r="K6263" s="1" t="n">
        <v>7895644286902</v>
      </c>
      <c r="L6263" s="1" t="s">
        <v>4862</v>
      </c>
      <c r="N6263" s="1" t="n">
        <v>12</v>
      </c>
      <c r="O6263" s="1" t="n">
        <v>99.9</v>
      </c>
      <c r="P6263" s="1" t="s">
        <v>2455</v>
      </c>
    </row>
    <row r="6264" customFormat="false" ht="15" hidden="false" customHeight="true" outlineLevel="0" collapsed="false">
      <c r="A6264" s="1" t="n">
        <v>2</v>
      </c>
      <c r="B6264" s="75" t="n">
        <v>46251</v>
      </c>
      <c r="C6264" s="1" t="n">
        <v>11</v>
      </c>
      <c r="D6264" s="1" t="s">
        <v>2482</v>
      </c>
      <c r="E6264" s="1" t="n">
        <v>1657</v>
      </c>
      <c r="F6264" s="1" t="s">
        <v>1585</v>
      </c>
      <c r="I6264" s="1" t="n">
        <v>297321</v>
      </c>
      <c r="J6264" s="1" t="n">
        <v>82088</v>
      </c>
      <c r="K6264" s="1" t="n">
        <v>7891645329990</v>
      </c>
      <c r="L6264" s="1" t="s">
        <v>4863</v>
      </c>
      <c r="N6264" s="1" t="n">
        <v>6</v>
      </c>
      <c r="O6264" s="1" t="n">
        <v>24.8</v>
      </c>
      <c r="P6264" s="1" t="s">
        <v>2455</v>
      </c>
    </row>
    <row r="6265" customFormat="false" ht="15" hidden="false" customHeight="true" outlineLevel="0" collapsed="false">
      <c r="A6265" s="1" t="n">
        <v>2</v>
      </c>
      <c r="B6265" s="75" t="n">
        <v>46251</v>
      </c>
      <c r="C6265" s="1" t="n">
        <v>11</v>
      </c>
      <c r="D6265" s="1" t="s">
        <v>2482</v>
      </c>
      <c r="E6265" s="1" t="n">
        <v>1657</v>
      </c>
      <c r="F6265" s="1" t="s">
        <v>1585</v>
      </c>
      <c r="I6265" s="1" t="n">
        <v>297321</v>
      </c>
      <c r="J6265" s="1" t="n">
        <v>82089</v>
      </c>
      <c r="K6265" s="1" t="n">
        <v>7891867345631</v>
      </c>
      <c r="L6265" s="1" t="s">
        <v>4864</v>
      </c>
      <c r="N6265" s="1" t="n">
        <v>6</v>
      </c>
      <c r="O6265" s="1" t="n">
        <v>24.8</v>
      </c>
      <c r="P6265" s="1" t="s">
        <v>2455</v>
      </c>
    </row>
    <row r="6266" customFormat="false" ht="15" hidden="false" customHeight="true" outlineLevel="0" collapsed="false">
      <c r="A6266" s="1" t="n">
        <v>2</v>
      </c>
      <c r="B6266" s="75" t="n">
        <v>46251</v>
      </c>
      <c r="C6266" s="1" t="n">
        <v>11</v>
      </c>
      <c r="D6266" s="1" t="s">
        <v>2482</v>
      </c>
      <c r="E6266" s="1" t="n">
        <v>1657</v>
      </c>
      <c r="F6266" s="1" t="s">
        <v>1585</v>
      </c>
      <c r="I6266" s="1" t="n">
        <v>297321</v>
      </c>
      <c r="J6266" s="1" t="n">
        <v>82090</v>
      </c>
      <c r="K6266" s="1" t="n">
        <v>7891745983245</v>
      </c>
      <c r="L6266" s="1" t="s">
        <v>4865</v>
      </c>
      <c r="N6266" s="1" t="n">
        <v>6</v>
      </c>
      <c r="O6266" s="1" t="n">
        <v>24.8</v>
      </c>
      <c r="P6266" s="1" t="s">
        <v>2455</v>
      </c>
    </row>
    <row r="6267" customFormat="false" ht="15" hidden="false" customHeight="true" outlineLevel="0" collapsed="false">
      <c r="A6267" s="1" t="n">
        <v>2</v>
      </c>
      <c r="B6267" s="75" t="n">
        <v>46251</v>
      </c>
      <c r="C6267" s="1" t="n">
        <v>11</v>
      </c>
      <c r="D6267" s="1" t="s">
        <v>2482</v>
      </c>
      <c r="E6267" s="1" t="n">
        <v>1657</v>
      </c>
      <c r="F6267" s="1" t="s">
        <v>1585</v>
      </c>
      <c r="I6267" s="1" t="n">
        <v>297321</v>
      </c>
      <c r="J6267" s="1" t="n">
        <v>82091</v>
      </c>
      <c r="K6267" s="1" t="n">
        <v>7891729693337</v>
      </c>
      <c r="L6267" s="1" t="s">
        <v>4866</v>
      </c>
      <c r="N6267" s="1" t="n">
        <v>6</v>
      </c>
      <c r="O6267" s="1" t="n">
        <v>28.95</v>
      </c>
      <c r="P6267" s="1" t="s">
        <v>2455</v>
      </c>
    </row>
    <row r="6268" customFormat="false" ht="15" hidden="false" customHeight="true" outlineLevel="0" collapsed="false">
      <c r="A6268" s="1" t="n">
        <v>2</v>
      </c>
      <c r="B6268" s="75" t="n">
        <v>46251</v>
      </c>
      <c r="C6268" s="1" t="n">
        <v>11</v>
      </c>
      <c r="D6268" s="1" t="s">
        <v>2482</v>
      </c>
      <c r="E6268" s="1" t="n">
        <v>1657</v>
      </c>
      <c r="F6268" s="1" t="s">
        <v>1585</v>
      </c>
      <c r="I6268" s="1" t="n">
        <v>297321</v>
      </c>
      <c r="J6268" s="1" t="n">
        <v>82092</v>
      </c>
      <c r="K6268" s="1" t="n">
        <v>7891734673508</v>
      </c>
      <c r="L6268" s="1" t="s">
        <v>4867</v>
      </c>
      <c r="N6268" s="1" t="n">
        <v>6</v>
      </c>
      <c r="O6268" s="1" t="n">
        <v>28.95</v>
      </c>
      <c r="P6268" s="1" t="s">
        <v>2455</v>
      </c>
    </row>
    <row r="6269" customFormat="false" ht="15" hidden="false" customHeight="true" outlineLevel="0" collapsed="false">
      <c r="A6269" s="1" t="n">
        <v>2</v>
      </c>
      <c r="B6269" s="75" t="n">
        <v>46251</v>
      </c>
      <c r="C6269" s="1" t="n">
        <v>11</v>
      </c>
      <c r="D6269" s="1" t="s">
        <v>2482</v>
      </c>
      <c r="E6269" s="1" t="n">
        <v>1657</v>
      </c>
      <c r="F6269" s="1" t="s">
        <v>1585</v>
      </c>
      <c r="I6269" s="1" t="n">
        <v>297321</v>
      </c>
      <c r="J6269" s="1" t="n">
        <v>82093</v>
      </c>
      <c r="K6269" s="1" t="n">
        <v>7991945032009</v>
      </c>
      <c r="L6269" s="1" t="s">
        <v>4868</v>
      </c>
      <c r="N6269" s="1" t="n">
        <v>6</v>
      </c>
      <c r="O6269" s="1" t="n">
        <v>28.95</v>
      </c>
      <c r="P6269" s="1" t="s">
        <v>2455</v>
      </c>
    </row>
    <row r="6270" customFormat="false" ht="15" hidden="false" customHeight="true" outlineLevel="0" collapsed="false">
      <c r="A6270" s="1" t="n">
        <v>2</v>
      </c>
      <c r="B6270" s="75" t="n">
        <v>46251</v>
      </c>
      <c r="C6270" s="1" t="n">
        <v>11</v>
      </c>
      <c r="D6270" s="1" t="s">
        <v>2482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2638</v>
      </c>
      <c r="N6270" s="1" t="n">
        <v>60</v>
      </c>
      <c r="O6270" s="1" t="n">
        <v>179.5</v>
      </c>
      <c r="P6270" s="1" t="s">
        <v>2455</v>
      </c>
    </row>
    <row r="6271" customFormat="false" ht="15" hidden="false" customHeight="true" outlineLevel="0" collapsed="false">
      <c r="A6271" s="1" t="n">
        <v>2</v>
      </c>
      <c r="B6271" s="75" t="n">
        <v>46251</v>
      </c>
      <c r="C6271" s="1" t="n">
        <v>11</v>
      </c>
      <c r="D6271" s="1" t="s">
        <v>2482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2639</v>
      </c>
      <c r="N6271" s="1" t="n">
        <v>24</v>
      </c>
      <c r="O6271" s="1" t="n">
        <v>81.8</v>
      </c>
      <c r="P6271" s="1" t="s">
        <v>2455</v>
      </c>
    </row>
    <row r="6272" customFormat="false" ht="15" hidden="false" customHeight="true" outlineLevel="0" collapsed="false">
      <c r="A6272" s="1" t="n">
        <v>2</v>
      </c>
      <c r="B6272" s="75" t="n">
        <v>46251</v>
      </c>
      <c r="C6272" s="1" t="n">
        <v>11</v>
      </c>
      <c r="D6272" s="1" t="s">
        <v>2482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4330</v>
      </c>
      <c r="N6272" s="1" t="n">
        <v>24</v>
      </c>
      <c r="O6272" s="1" t="n">
        <v>196.9</v>
      </c>
      <c r="P6272" s="1" t="s">
        <v>2455</v>
      </c>
    </row>
    <row r="6273" customFormat="false" ht="15" hidden="false" customHeight="true" outlineLevel="0" collapsed="false">
      <c r="A6273" s="1" t="n">
        <v>2</v>
      </c>
      <c r="B6273" s="75" t="n">
        <v>46251</v>
      </c>
      <c r="C6273" s="1" t="n">
        <v>11</v>
      </c>
      <c r="D6273" s="1" t="s">
        <v>2482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2643</v>
      </c>
      <c r="N6273" s="1" t="n">
        <v>48</v>
      </c>
      <c r="O6273" s="1" t="n">
        <v>431.8</v>
      </c>
      <c r="P6273" s="1" t="s">
        <v>2455</v>
      </c>
    </row>
    <row r="6274" customFormat="false" ht="15" hidden="false" customHeight="true" outlineLevel="0" collapsed="false">
      <c r="A6274" s="1" t="n">
        <v>2</v>
      </c>
      <c r="B6274" s="75" t="n">
        <v>46251</v>
      </c>
      <c r="C6274" s="1" t="n">
        <v>11</v>
      </c>
      <c r="D6274" s="1" t="s">
        <v>2482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4869</v>
      </c>
      <c r="N6274" s="1" t="n">
        <v>12</v>
      </c>
      <c r="O6274" s="1" t="n">
        <v>176.9</v>
      </c>
      <c r="P6274" s="1" t="s">
        <v>2455</v>
      </c>
    </row>
    <row r="6275" customFormat="false" ht="15" hidden="false" customHeight="true" outlineLevel="0" collapsed="false">
      <c r="A6275" s="1" t="n">
        <v>2</v>
      </c>
      <c r="B6275" s="75" t="n">
        <v>46251</v>
      </c>
      <c r="C6275" s="1" t="n">
        <v>11</v>
      </c>
      <c r="D6275" s="1" t="s">
        <v>2482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4870</v>
      </c>
      <c r="N6275" s="1" t="n">
        <v>24</v>
      </c>
      <c r="O6275" s="1" t="n">
        <v>91.9</v>
      </c>
      <c r="P6275" s="1" t="s">
        <v>2455</v>
      </c>
    </row>
    <row r="6276" customFormat="false" ht="15" hidden="false" customHeight="true" outlineLevel="0" collapsed="false">
      <c r="A6276" s="1" t="n">
        <v>2</v>
      </c>
      <c r="B6276" s="75" t="n">
        <v>46251</v>
      </c>
      <c r="C6276" s="1" t="n">
        <v>11</v>
      </c>
      <c r="D6276" s="1" t="s">
        <v>2482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4331</v>
      </c>
      <c r="N6276" s="1" t="n">
        <v>48</v>
      </c>
      <c r="O6276" s="1" t="n">
        <v>437.8</v>
      </c>
      <c r="P6276" s="1" t="s">
        <v>2455</v>
      </c>
    </row>
    <row r="6277" customFormat="false" ht="15" hidden="false" customHeight="true" outlineLevel="0" collapsed="false">
      <c r="A6277" s="1" t="n">
        <v>2</v>
      </c>
      <c r="B6277" s="75" t="n">
        <v>46251</v>
      </c>
      <c r="C6277" s="1" t="n">
        <v>11</v>
      </c>
      <c r="D6277" s="1" t="s">
        <v>2482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4871</v>
      </c>
      <c r="N6277" s="1" t="n">
        <v>48</v>
      </c>
      <c r="O6277" s="1" t="n">
        <v>379.8</v>
      </c>
      <c r="P6277" s="1" t="s">
        <v>2455</v>
      </c>
    </row>
    <row r="6278" customFormat="false" ht="15" hidden="false" customHeight="true" outlineLevel="0" collapsed="false">
      <c r="A6278" s="1" t="n">
        <v>2</v>
      </c>
      <c r="B6278" s="75" t="n">
        <v>46251</v>
      </c>
      <c r="C6278" s="1" t="n">
        <v>11</v>
      </c>
      <c r="D6278" s="1" t="s">
        <v>2482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2476</v>
      </c>
      <c r="N6278" s="1" t="n">
        <v>5</v>
      </c>
      <c r="O6278" s="1" t="n">
        <v>7.5</v>
      </c>
      <c r="P6278" s="1" t="s">
        <v>2455</v>
      </c>
    </row>
    <row r="6279" customFormat="false" ht="15" hidden="false" customHeight="true" outlineLevel="0" collapsed="false">
      <c r="A6279" s="1" t="n">
        <v>2</v>
      </c>
      <c r="B6279" s="75" t="n">
        <v>46251</v>
      </c>
      <c r="C6279" s="1" t="n">
        <v>11</v>
      </c>
      <c r="D6279" s="1" t="s">
        <v>2482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2478</v>
      </c>
      <c r="N6279" s="1" t="n">
        <v>50</v>
      </c>
      <c r="O6279" s="1" t="n">
        <v>90</v>
      </c>
      <c r="P6279" s="1" t="s">
        <v>2455</v>
      </c>
    </row>
    <row r="6280" customFormat="false" ht="15" hidden="false" customHeight="true" outlineLevel="0" collapsed="false">
      <c r="A6280" s="1" t="n">
        <v>2</v>
      </c>
      <c r="B6280" s="75" t="n">
        <v>46251</v>
      </c>
      <c r="C6280" s="1" t="n">
        <v>11</v>
      </c>
      <c r="D6280" s="1" t="s">
        <v>2482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4870</v>
      </c>
      <c r="N6280" s="1" t="n">
        <v>48</v>
      </c>
      <c r="O6280" s="1" t="n">
        <v>181.92</v>
      </c>
      <c r="P6280" s="1" t="s">
        <v>2455</v>
      </c>
    </row>
    <row r="6281" customFormat="false" ht="15" hidden="false" customHeight="true" outlineLevel="0" collapsed="false">
      <c r="A6281" s="1" t="n">
        <v>2</v>
      </c>
      <c r="B6281" s="75" t="n">
        <v>46251</v>
      </c>
      <c r="C6281" s="1" t="n">
        <v>11</v>
      </c>
      <c r="D6281" s="1" t="s">
        <v>2482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4872</v>
      </c>
      <c r="N6281" s="1" t="n">
        <v>48</v>
      </c>
      <c r="O6281" s="1" t="n">
        <v>220.32</v>
      </c>
      <c r="P6281" s="1" t="s">
        <v>2455</v>
      </c>
    </row>
    <row r="6282" customFormat="false" ht="15" hidden="false" customHeight="true" outlineLevel="0" collapsed="false">
      <c r="A6282" s="1" t="n">
        <v>2</v>
      </c>
      <c r="B6282" s="75" t="n">
        <v>46251</v>
      </c>
      <c r="C6282" s="1" t="n">
        <v>11</v>
      </c>
      <c r="D6282" s="1" t="s">
        <v>2482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4873</v>
      </c>
      <c r="N6282" s="1" t="n">
        <v>56</v>
      </c>
      <c r="O6282" s="1" t="n">
        <v>159.6</v>
      </c>
      <c r="P6282" s="1" t="s">
        <v>2455</v>
      </c>
    </row>
    <row r="6283" customFormat="false" ht="15" hidden="false" customHeight="true" outlineLevel="0" collapsed="false">
      <c r="A6283" s="1" t="n">
        <v>2</v>
      </c>
      <c r="B6283" s="75" t="n">
        <v>46251</v>
      </c>
      <c r="C6283" s="1" t="n">
        <v>11</v>
      </c>
      <c r="D6283" s="1" t="s">
        <v>2482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4874</v>
      </c>
      <c r="N6283" s="1" t="n">
        <v>16</v>
      </c>
      <c r="O6283" s="1" t="n">
        <v>54.55</v>
      </c>
      <c r="P6283" s="1" t="s">
        <v>2455</v>
      </c>
    </row>
    <row r="6284" customFormat="false" ht="15" hidden="false" customHeight="true" outlineLevel="0" collapsed="false">
      <c r="A6284" s="1" t="n">
        <v>2</v>
      </c>
      <c r="B6284" s="75" t="n">
        <v>46251</v>
      </c>
      <c r="C6284" s="1" t="n">
        <v>11</v>
      </c>
      <c r="D6284" s="1" t="s">
        <v>2482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4875</v>
      </c>
      <c r="N6284" s="1" t="n">
        <v>16</v>
      </c>
      <c r="O6284" s="1" t="n">
        <v>92.49</v>
      </c>
      <c r="P6284" s="1" t="s">
        <v>2455</v>
      </c>
    </row>
    <row r="6285" customFormat="false" ht="15" hidden="false" customHeight="true" outlineLevel="0" collapsed="false">
      <c r="A6285" s="1" t="n">
        <v>2</v>
      </c>
      <c r="B6285" s="75" t="n">
        <v>46251</v>
      </c>
      <c r="C6285" s="1" t="n">
        <v>11</v>
      </c>
      <c r="D6285" s="1" t="s">
        <v>2482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4876</v>
      </c>
      <c r="N6285" s="1" t="n">
        <v>12</v>
      </c>
      <c r="O6285" s="1" t="n">
        <v>154.68</v>
      </c>
      <c r="P6285" s="1" t="s">
        <v>2455</v>
      </c>
    </row>
    <row r="6286" customFormat="false" ht="15" hidden="false" customHeight="true" outlineLevel="0" collapsed="false">
      <c r="A6286" s="1" t="n">
        <v>2</v>
      </c>
      <c r="B6286" s="75" t="n">
        <v>46251</v>
      </c>
      <c r="C6286" s="1" t="n">
        <v>11</v>
      </c>
      <c r="D6286" s="1" t="s">
        <v>2482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3068</v>
      </c>
      <c r="N6286" s="1" t="n">
        <v>6</v>
      </c>
      <c r="O6286" s="1" t="n">
        <v>86.94</v>
      </c>
      <c r="P6286" s="1" t="s">
        <v>2455</v>
      </c>
    </row>
    <row r="6287" customFormat="false" ht="15" hidden="false" customHeight="true" outlineLevel="0" collapsed="false">
      <c r="A6287" s="1" t="n">
        <v>2</v>
      </c>
      <c r="B6287" s="75" t="n">
        <v>46251</v>
      </c>
      <c r="C6287" s="1" t="n">
        <v>11</v>
      </c>
      <c r="D6287" s="1" t="s">
        <v>2482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4877</v>
      </c>
      <c r="N6287" s="1" t="n">
        <v>9</v>
      </c>
      <c r="O6287" s="1" t="n">
        <v>22.56</v>
      </c>
      <c r="P6287" s="1" t="s">
        <v>2455</v>
      </c>
    </row>
    <row r="6288" customFormat="false" ht="15" hidden="false" customHeight="true" outlineLevel="0" collapsed="false">
      <c r="A6288" s="1" t="n">
        <v>2</v>
      </c>
      <c r="B6288" s="75" t="n">
        <v>46251</v>
      </c>
      <c r="C6288" s="1" t="n">
        <v>11</v>
      </c>
      <c r="D6288" s="1" t="s">
        <v>2482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4878</v>
      </c>
      <c r="N6288" s="1" t="n">
        <v>12</v>
      </c>
      <c r="O6288" s="1" t="n">
        <v>154.68</v>
      </c>
      <c r="P6288" s="1" t="s">
        <v>2455</v>
      </c>
    </row>
    <row r="6289" customFormat="false" ht="15" hidden="false" customHeight="true" outlineLevel="0" collapsed="false">
      <c r="A6289" s="1" t="n">
        <v>2</v>
      </c>
      <c r="B6289" s="75" t="n">
        <v>46251</v>
      </c>
      <c r="C6289" s="1" t="n">
        <v>11</v>
      </c>
      <c r="D6289" s="1" t="s">
        <v>2482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4879</v>
      </c>
      <c r="N6289" s="1" t="n">
        <v>6</v>
      </c>
      <c r="O6289" s="1" t="n">
        <v>71.34</v>
      </c>
      <c r="P6289" s="1" t="s">
        <v>2455</v>
      </c>
    </row>
    <row r="6290" customFormat="false" ht="15" hidden="false" customHeight="true" outlineLevel="0" collapsed="false">
      <c r="A6290" s="1" t="n">
        <v>2</v>
      </c>
      <c r="B6290" s="75" t="n">
        <v>46251</v>
      </c>
      <c r="C6290" s="1" t="n">
        <v>11</v>
      </c>
      <c r="D6290" s="1" t="s">
        <v>2482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4880</v>
      </c>
      <c r="N6290" s="1" t="n">
        <v>9</v>
      </c>
      <c r="O6290" s="1" t="n">
        <v>47.61</v>
      </c>
      <c r="P6290" s="1" t="s">
        <v>2455</v>
      </c>
    </row>
    <row r="6291" customFormat="false" ht="15" hidden="false" customHeight="true" outlineLevel="0" collapsed="false">
      <c r="A6291" s="1" t="n">
        <v>2</v>
      </c>
      <c r="B6291" s="75" t="n">
        <v>46251</v>
      </c>
      <c r="C6291" s="1" t="n">
        <v>11</v>
      </c>
      <c r="D6291" s="1" t="s">
        <v>2482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4881</v>
      </c>
      <c r="N6291" s="1" t="n">
        <v>6</v>
      </c>
      <c r="O6291" s="1" t="n">
        <v>71.34</v>
      </c>
      <c r="P6291" s="1" t="s">
        <v>2455</v>
      </c>
    </row>
    <row r="6292" customFormat="false" ht="15" hidden="false" customHeight="true" outlineLevel="0" collapsed="false">
      <c r="A6292" s="1" t="n">
        <v>2</v>
      </c>
      <c r="B6292" s="75" t="n">
        <v>46251</v>
      </c>
      <c r="C6292" s="1" t="n">
        <v>11</v>
      </c>
      <c r="D6292" s="1" t="s">
        <v>2482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3070</v>
      </c>
      <c r="N6292" s="1" t="n">
        <v>6</v>
      </c>
      <c r="O6292" s="1" t="n">
        <v>71.34</v>
      </c>
      <c r="P6292" s="1" t="s">
        <v>2455</v>
      </c>
    </row>
    <row r="6293" customFormat="false" ht="15" hidden="false" customHeight="true" outlineLevel="0" collapsed="false">
      <c r="A6293" s="1" t="n">
        <v>2</v>
      </c>
      <c r="B6293" s="75" t="n">
        <v>46251</v>
      </c>
      <c r="C6293" s="1" t="n">
        <v>11</v>
      </c>
      <c r="D6293" s="1" t="s">
        <v>2482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4882</v>
      </c>
      <c r="N6293" s="1" t="n">
        <v>9</v>
      </c>
      <c r="O6293" s="1" t="n">
        <v>22.56</v>
      </c>
      <c r="P6293" s="1" t="s">
        <v>2455</v>
      </c>
    </row>
    <row r="6294" customFormat="false" ht="15" hidden="false" customHeight="true" outlineLevel="0" collapsed="false">
      <c r="A6294" s="1" t="n">
        <v>2</v>
      </c>
      <c r="B6294" s="75" t="n">
        <v>46251</v>
      </c>
      <c r="C6294" s="1" t="n">
        <v>11</v>
      </c>
      <c r="D6294" s="1" t="s">
        <v>2482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4882</v>
      </c>
      <c r="N6294" s="1" t="n">
        <v>9</v>
      </c>
      <c r="O6294" s="1" t="n">
        <v>22.56</v>
      </c>
      <c r="P6294" s="1" t="s">
        <v>2455</v>
      </c>
    </row>
    <row r="6295" customFormat="false" ht="15" hidden="false" customHeight="true" outlineLevel="0" collapsed="false">
      <c r="A6295" s="1" t="n">
        <v>2</v>
      </c>
      <c r="B6295" s="75" t="n">
        <v>46251</v>
      </c>
      <c r="C6295" s="1" t="n">
        <v>11</v>
      </c>
      <c r="D6295" s="1" t="s">
        <v>2482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4883</v>
      </c>
      <c r="N6295" s="1" t="n">
        <v>3</v>
      </c>
      <c r="O6295" s="1" t="n">
        <v>57.12</v>
      </c>
      <c r="P6295" s="1" t="s">
        <v>2455</v>
      </c>
    </row>
    <row r="6296" customFormat="false" ht="15" hidden="false" customHeight="true" outlineLevel="0" collapsed="false">
      <c r="A6296" s="1" t="n">
        <v>2</v>
      </c>
      <c r="B6296" s="75" t="n">
        <v>46251</v>
      </c>
      <c r="C6296" s="1" t="n">
        <v>11</v>
      </c>
      <c r="D6296" s="1" t="s">
        <v>2482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3073</v>
      </c>
      <c r="N6296" s="1" t="n">
        <v>6</v>
      </c>
      <c r="O6296" s="1" t="n">
        <v>34.12</v>
      </c>
      <c r="P6296" s="1" t="s">
        <v>2455</v>
      </c>
    </row>
    <row r="6297" customFormat="false" ht="15" hidden="false" customHeight="true" outlineLevel="0" collapsed="false">
      <c r="A6297" s="1" t="n">
        <v>2</v>
      </c>
      <c r="B6297" s="75" t="n">
        <v>46251</v>
      </c>
      <c r="C6297" s="1" t="n">
        <v>11</v>
      </c>
      <c r="D6297" s="1" t="s">
        <v>2482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4884</v>
      </c>
      <c r="N6297" s="1" t="n">
        <v>12</v>
      </c>
      <c r="O6297" s="1" t="n">
        <v>173.88</v>
      </c>
      <c r="P6297" s="1" t="s">
        <v>2455</v>
      </c>
    </row>
    <row r="6298" customFormat="false" ht="15" hidden="false" customHeight="true" outlineLevel="0" collapsed="false">
      <c r="A6298" s="1" t="n">
        <v>2</v>
      </c>
      <c r="B6298" s="75" t="n">
        <v>46251</v>
      </c>
      <c r="C6298" s="1" t="n">
        <v>11</v>
      </c>
      <c r="D6298" s="1" t="s">
        <v>2482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4885</v>
      </c>
      <c r="N6298" s="1" t="n">
        <v>6</v>
      </c>
      <c r="O6298" s="1" t="n">
        <v>71.34</v>
      </c>
      <c r="P6298" s="1" t="s">
        <v>2455</v>
      </c>
    </row>
    <row r="6299" customFormat="false" ht="15" hidden="false" customHeight="true" outlineLevel="0" collapsed="false">
      <c r="A6299" s="1" t="n">
        <v>2</v>
      </c>
      <c r="B6299" s="75" t="n">
        <v>46251</v>
      </c>
      <c r="C6299" s="1" t="n">
        <v>11</v>
      </c>
      <c r="D6299" s="1" t="s">
        <v>2482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4886</v>
      </c>
      <c r="N6299" s="1" t="n">
        <v>6</v>
      </c>
      <c r="O6299" s="1" t="n">
        <v>57.6</v>
      </c>
      <c r="P6299" s="1" t="s">
        <v>2455</v>
      </c>
    </row>
    <row r="6300" customFormat="false" ht="15" hidden="false" customHeight="true" outlineLevel="0" collapsed="false">
      <c r="A6300" s="1" t="n">
        <v>2</v>
      </c>
      <c r="B6300" s="75" t="n">
        <v>46251</v>
      </c>
      <c r="C6300" s="1" t="n">
        <v>11</v>
      </c>
      <c r="D6300" s="1" t="s">
        <v>2482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4887</v>
      </c>
      <c r="N6300" s="1" t="n">
        <v>6</v>
      </c>
      <c r="O6300" s="1" t="n">
        <v>57.6</v>
      </c>
      <c r="P6300" s="1" t="s">
        <v>2455</v>
      </c>
    </row>
    <row r="6301" customFormat="false" ht="15" hidden="false" customHeight="true" outlineLevel="0" collapsed="false">
      <c r="A6301" s="1" t="n">
        <v>2</v>
      </c>
      <c r="B6301" s="75" t="n">
        <v>46251</v>
      </c>
      <c r="C6301" s="1" t="n">
        <v>11</v>
      </c>
      <c r="D6301" s="1" t="s">
        <v>2482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4888</v>
      </c>
      <c r="N6301" s="1" t="n">
        <v>3</v>
      </c>
      <c r="O6301" s="1" t="n">
        <v>27.81</v>
      </c>
      <c r="P6301" s="1" t="s">
        <v>2455</v>
      </c>
    </row>
    <row r="6302" customFormat="false" ht="15" hidden="false" customHeight="true" outlineLevel="0" collapsed="false">
      <c r="A6302" s="1" t="n">
        <v>2</v>
      </c>
      <c r="B6302" s="75" t="n">
        <v>46251</v>
      </c>
      <c r="C6302" s="1" t="n">
        <v>22</v>
      </c>
      <c r="D6302" s="1" t="s">
        <v>2490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2491</v>
      </c>
      <c r="N6302" s="1" t="n">
        <v>2.434</v>
      </c>
      <c r="O6302" s="1" t="n">
        <v>47.76</v>
      </c>
      <c r="P6302" s="1" t="s">
        <v>2455</v>
      </c>
    </row>
    <row r="6303" customFormat="false" ht="15" hidden="false" customHeight="true" outlineLevel="0" collapsed="false">
      <c r="A6303" s="1" t="n">
        <v>2</v>
      </c>
      <c r="B6303" s="75" t="n">
        <v>46251</v>
      </c>
      <c r="C6303" s="1" t="n">
        <v>22</v>
      </c>
      <c r="D6303" s="1" t="s">
        <v>2490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2491</v>
      </c>
      <c r="N6303" s="1" t="n">
        <v>2.612</v>
      </c>
      <c r="O6303" s="1" t="n">
        <v>52.63</v>
      </c>
      <c r="P6303" s="1" t="s">
        <v>2455</v>
      </c>
    </row>
    <row r="6304" customFormat="false" ht="15" hidden="false" customHeight="true" outlineLevel="0" collapsed="false">
      <c r="A6304" s="1" t="n">
        <v>2</v>
      </c>
      <c r="B6304" s="75" t="n">
        <v>46251</v>
      </c>
      <c r="C6304" s="1" t="n">
        <v>22</v>
      </c>
      <c r="D6304" s="1" t="s">
        <v>2490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2492</v>
      </c>
      <c r="N6304" s="1" t="n">
        <v>10.54</v>
      </c>
      <c r="O6304" s="1" t="n">
        <v>224.07</v>
      </c>
      <c r="P6304" s="1" t="s">
        <v>2455</v>
      </c>
    </row>
    <row r="6305" customFormat="false" ht="15" hidden="false" customHeight="true" outlineLevel="0" collapsed="false">
      <c r="A6305" s="1" t="n">
        <v>2</v>
      </c>
      <c r="B6305" s="75" t="n">
        <v>46251</v>
      </c>
      <c r="C6305" s="1" t="n">
        <v>22</v>
      </c>
      <c r="D6305" s="1" t="s">
        <v>2490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2493</v>
      </c>
      <c r="N6305" s="1" t="n">
        <v>15.67</v>
      </c>
      <c r="O6305" s="1" t="n">
        <v>384.4</v>
      </c>
      <c r="P6305" s="1" t="s">
        <v>2455</v>
      </c>
    </row>
    <row r="6306" customFormat="false" ht="15" hidden="false" customHeight="true" outlineLevel="0" collapsed="false">
      <c r="A6306" s="1" t="n">
        <v>2</v>
      </c>
      <c r="B6306" s="75" t="n">
        <v>46251</v>
      </c>
      <c r="C6306" s="1" t="n">
        <v>22</v>
      </c>
      <c r="D6306" s="1" t="s">
        <v>2490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2494</v>
      </c>
      <c r="N6306" s="1" t="n">
        <v>17.04</v>
      </c>
      <c r="O6306" s="1" t="n">
        <v>445.88</v>
      </c>
      <c r="P6306" s="1" t="s">
        <v>2455</v>
      </c>
    </row>
    <row r="6307" customFormat="false" ht="15" hidden="false" customHeight="true" outlineLevel="0" collapsed="false">
      <c r="A6307" s="1" t="n">
        <v>2</v>
      </c>
      <c r="B6307" s="75" t="n">
        <v>46251</v>
      </c>
      <c r="C6307" s="1" t="n">
        <v>22</v>
      </c>
      <c r="D6307" s="1" t="s">
        <v>2490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2495</v>
      </c>
      <c r="N6307" s="1" t="n">
        <v>1.442</v>
      </c>
      <c r="O6307" s="1" t="n">
        <v>33.01</v>
      </c>
      <c r="P6307" s="1" t="s">
        <v>2455</v>
      </c>
    </row>
    <row r="6308" customFormat="false" ht="15" hidden="false" customHeight="true" outlineLevel="0" collapsed="false">
      <c r="A6308" s="1" t="n">
        <v>2</v>
      </c>
      <c r="B6308" s="75" t="n">
        <v>46251</v>
      </c>
      <c r="C6308" s="1" t="n">
        <v>22</v>
      </c>
      <c r="D6308" s="1" t="s">
        <v>2490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2593</v>
      </c>
      <c r="N6308" s="1" t="n">
        <v>1.442</v>
      </c>
      <c r="O6308" s="1" t="n">
        <v>35.37</v>
      </c>
      <c r="P6308" s="1" t="s">
        <v>2455</v>
      </c>
    </row>
    <row r="6309" customFormat="false" ht="15" hidden="false" customHeight="true" outlineLevel="0" collapsed="false">
      <c r="A6309" s="1" t="n">
        <v>2</v>
      </c>
      <c r="B6309" s="75" t="n">
        <v>46251</v>
      </c>
      <c r="C6309" s="1" t="n">
        <v>22</v>
      </c>
      <c r="D6309" s="1" t="s">
        <v>2490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2496</v>
      </c>
      <c r="N6309" s="1" t="n">
        <v>2.088</v>
      </c>
      <c r="O6309" s="1" t="n">
        <v>59.61</v>
      </c>
      <c r="P6309" s="1" t="s">
        <v>2455</v>
      </c>
    </row>
    <row r="6310" customFormat="false" ht="15" hidden="false" customHeight="true" outlineLevel="0" collapsed="false">
      <c r="A6310" s="1" t="n">
        <v>2</v>
      </c>
      <c r="B6310" s="75" t="n">
        <v>46251</v>
      </c>
      <c r="C6310" s="1" t="n">
        <v>22</v>
      </c>
      <c r="D6310" s="1" t="s">
        <v>2490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2497</v>
      </c>
      <c r="N6310" s="1" t="n">
        <v>1.318</v>
      </c>
      <c r="O6310" s="1" t="n">
        <v>32.33</v>
      </c>
      <c r="P6310" s="1" t="s">
        <v>2455</v>
      </c>
    </row>
    <row r="6311" customFormat="false" ht="15" hidden="false" customHeight="true" outlineLevel="0" collapsed="false">
      <c r="A6311" s="1" t="n">
        <v>2</v>
      </c>
      <c r="B6311" s="75" t="n">
        <v>46251</v>
      </c>
      <c r="C6311" s="1" t="n">
        <v>22</v>
      </c>
      <c r="D6311" s="1" t="s">
        <v>2490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2497</v>
      </c>
      <c r="N6311" s="1" t="n">
        <v>1.75</v>
      </c>
      <c r="O6311" s="1" t="n">
        <v>44.08</v>
      </c>
      <c r="P6311" s="1" t="s">
        <v>2455</v>
      </c>
    </row>
    <row r="6312" customFormat="false" ht="15" hidden="false" customHeight="true" outlineLevel="0" collapsed="false">
      <c r="A6312" s="1" t="n">
        <v>2</v>
      </c>
      <c r="B6312" s="75" t="n">
        <v>46251</v>
      </c>
      <c r="C6312" s="1" t="n">
        <v>22</v>
      </c>
      <c r="D6312" s="1" t="s">
        <v>2490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2498</v>
      </c>
      <c r="N6312" s="1" t="n">
        <v>14.235</v>
      </c>
      <c r="O6312" s="1" t="n">
        <v>466.2</v>
      </c>
      <c r="P6312" s="1" t="s">
        <v>2455</v>
      </c>
    </row>
    <row r="6313" customFormat="false" ht="15" hidden="false" customHeight="true" outlineLevel="0" collapsed="false">
      <c r="A6313" s="1" t="n">
        <v>2</v>
      </c>
      <c r="B6313" s="75" t="n">
        <v>46251</v>
      </c>
      <c r="C6313" s="1" t="n">
        <v>22</v>
      </c>
      <c r="D6313" s="1" t="s">
        <v>2490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2499</v>
      </c>
      <c r="N6313" s="1" t="n">
        <v>9.01</v>
      </c>
      <c r="O6313" s="1" t="n">
        <v>340.49</v>
      </c>
      <c r="P6313" s="1" t="s">
        <v>2455</v>
      </c>
    </row>
    <row r="6314" customFormat="false" ht="15" hidden="false" customHeight="true" outlineLevel="0" collapsed="false">
      <c r="A6314" s="1" t="n">
        <v>2</v>
      </c>
      <c r="B6314" s="75" t="n">
        <v>46251</v>
      </c>
      <c r="C6314" s="1" t="n">
        <v>22</v>
      </c>
      <c r="D6314" s="1" t="s">
        <v>2490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2500</v>
      </c>
      <c r="N6314" s="1" t="n">
        <v>5.156</v>
      </c>
      <c r="O6314" s="1" t="n">
        <v>216.5</v>
      </c>
      <c r="P6314" s="1" t="s">
        <v>2455</v>
      </c>
    </row>
    <row r="6315" customFormat="false" ht="15" hidden="false" customHeight="true" outlineLevel="0" collapsed="false">
      <c r="A6315" s="1" t="n">
        <v>2</v>
      </c>
      <c r="B6315" s="75" t="n">
        <v>46251</v>
      </c>
      <c r="C6315" s="1" t="n">
        <v>22</v>
      </c>
      <c r="D6315" s="1" t="s">
        <v>2490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2501</v>
      </c>
      <c r="N6315" s="1" t="n">
        <v>10.41</v>
      </c>
      <c r="O6315" s="1" t="n">
        <v>463.35</v>
      </c>
      <c r="P6315" s="1" t="s">
        <v>2455</v>
      </c>
    </row>
    <row r="6316" customFormat="false" ht="15" hidden="false" customHeight="true" outlineLevel="0" collapsed="false">
      <c r="A6316" s="1" t="n">
        <v>2</v>
      </c>
      <c r="B6316" s="75" t="n">
        <v>46251</v>
      </c>
      <c r="C6316" s="1" t="n">
        <v>22</v>
      </c>
      <c r="D6316" s="1" t="s">
        <v>2490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2502</v>
      </c>
      <c r="N6316" s="1" t="n">
        <v>4.082</v>
      </c>
      <c r="O6316" s="1" t="n">
        <v>185.12</v>
      </c>
      <c r="P6316" s="1" t="s">
        <v>2455</v>
      </c>
    </row>
    <row r="6317" customFormat="false" ht="15" hidden="false" customHeight="true" outlineLevel="0" collapsed="false">
      <c r="A6317" s="1" t="n">
        <v>2</v>
      </c>
      <c r="B6317" s="75" t="n">
        <v>46251</v>
      </c>
      <c r="C6317" s="1" t="n">
        <v>22</v>
      </c>
      <c r="D6317" s="1" t="s">
        <v>2490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2503</v>
      </c>
      <c r="N6317" s="1" t="n">
        <v>1.65</v>
      </c>
      <c r="O6317" s="1" t="n">
        <v>66.51</v>
      </c>
      <c r="P6317" s="1" t="s">
        <v>2455</v>
      </c>
    </row>
    <row r="6318" customFormat="false" ht="15" hidden="false" customHeight="true" outlineLevel="0" collapsed="false">
      <c r="A6318" s="1" t="n">
        <v>2</v>
      </c>
      <c r="B6318" s="75" t="n">
        <v>46251</v>
      </c>
      <c r="C6318" s="1" t="n">
        <v>22</v>
      </c>
      <c r="D6318" s="1" t="s">
        <v>2490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2504</v>
      </c>
      <c r="N6318" s="1" t="n">
        <v>2.244</v>
      </c>
      <c r="O6318" s="1" t="n">
        <v>131.92</v>
      </c>
      <c r="P6318" s="1" t="s">
        <v>2455</v>
      </c>
    </row>
    <row r="6319" customFormat="false" ht="15" hidden="false" customHeight="true" outlineLevel="0" collapsed="false">
      <c r="A6319" s="1" t="n">
        <v>2</v>
      </c>
      <c r="B6319" s="75" t="n">
        <v>46251</v>
      </c>
      <c r="C6319" s="1" t="n">
        <v>22</v>
      </c>
      <c r="D6319" s="1" t="s">
        <v>2490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2505</v>
      </c>
      <c r="N6319" s="1" t="n">
        <v>1.48</v>
      </c>
      <c r="O6319" s="1" t="n">
        <v>87.01</v>
      </c>
      <c r="P6319" s="1" t="s">
        <v>2455</v>
      </c>
    </row>
    <row r="6320" customFormat="false" ht="15" hidden="false" customHeight="true" outlineLevel="0" collapsed="false">
      <c r="A6320" s="1" t="n">
        <v>2</v>
      </c>
      <c r="B6320" s="75" t="n">
        <v>46251</v>
      </c>
      <c r="C6320" s="1" t="n">
        <v>22</v>
      </c>
      <c r="D6320" s="1" t="s">
        <v>2490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4889</v>
      </c>
      <c r="N6320" s="1" t="n">
        <v>0.91</v>
      </c>
      <c r="O6320" s="1" t="n">
        <v>29.8</v>
      </c>
      <c r="P6320" s="1" t="s">
        <v>2455</v>
      </c>
    </row>
    <row r="6321" customFormat="false" ht="15" hidden="false" customHeight="true" outlineLevel="0" collapsed="false">
      <c r="A6321" s="1" t="n">
        <v>2</v>
      </c>
      <c r="B6321" s="75" t="n">
        <v>46251</v>
      </c>
      <c r="C6321" s="1" t="n">
        <v>22</v>
      </c>
      <c r="D6321" s="1" t="s">
        <v>2490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2506</v>
      </c>
      <c r="N6321" s="1" t="n">
        <v>2.49</v>
      </c>
      <c r="O6321" s="1" t="n">
        <v>92.01</v>
      </c>
      <c r="P6321" s="1" t="s">
        <v>2455</v>
      </c>
    </row>
    <row r="6322" customFormat="false" ht="15" hidden="false" customHeight="true" outlineLevel="0" collapsed="false">
      <c r="A6322" s="1" t="n">
        <v>2</v>
      </c>
      <c r="B6322" s="75" t="n">
        <v>46251</v>
      </c>
      <c r="C6322" s="1" t="n">
        <v>22</v>
      </c>
      <c r="D6322" s="1" t="s">
        <v>2490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2507</v>
      </c>
      <c r="N6322" s="1" t="n">
        <v>1.528</v>
      </c>
      <c r="O6322" s="1" t="n">
        <v>3.84</v>
      </c>
      <c r="P6322" s="1" t="s">
        <v>2455</v>
      </c>
    </row>
    <row r="6323" customFormat="false" ht="15" hidden="false" customHeight="true" outlineLevel="0" collapsed="false">
      <c r="A6323" s="1" t="n">
        <v>2</v>
      </c>
      <c r="B6323" s="75" t="n">
        <v>46251</v>
      </c>
      <c r="C6323" s="1" t="n">
        <v>22</v>
      </c>
      <c r="D6323" s="1" t="s">
        <v>2490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2507</v>
      </c>
      <c r="N6323" s="1" t="n">
        <v>1.178</v>
      </c>
      <c r="O6323" s="1" t="n">
        <v>2.88</v>
      </c>
      <c r="P6323" s="1" t="s">
        <v>2455</v>
      </c>
    </row>
    <row r="6324" customFormat="false" ht="15" hidden="false" customHeight="true" outlineLevel="0" collapsed="false">
      <c r="A6324" s="1" t="n">
        <v>2</v>
      </c>
      <c r="B6324" s="75" t="n">
        <v>46251</v>
      </c>
      <c r="C6324" s="1" t="n">
        <v>22</v>
      </c>
      <c r="D6324" s="1" t="s">
        <v>2490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2508</v>
      </c>
      <c r="N6324" s="1" t="n">
        <v>9.125</v>
      </c>
      <c r="O6324" s="1" t="n">
        <v>22.92</v>
      </c>
      <c r="P6324" s="1" t="s">
        <v>2455</v>
      </c>
    </row>
    <row r="6325" customFormat="false" ht="15" hidden="false" customHeight="true" outlineLevel="0" collapsed="false">
      <c r="A6325" s="1" t="n">
        <v>2</v>
      </c>
      <c r="B6325" s="75" t="n">
        <v>46251</v>
      </c>
      <c r="C6325" s="1" t="n">
        <v>22</v>
      </c>
      <c r="D6325" s="1" t="s">
        <v>2490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2508</v>
      </c>
      <c r="N6325" s="1" t="n">
        <v>1.954</v>
      </c>
      <c r="O6325" s="1" t="n">
        <v>4.78</v>
      </c>
      <c r="P6325" s="1" t="s">
        <v>2455</v>
      </c>
    </row>
    <row r="6326" customFormat="false" ht="15" hidden="false" customHeight="true" outlineLevel="0" collapsed="false">
      <c r="A6326" s="1" t="n">
        <v>2</v>
      </c>
      <c r="B6326" s="75" t="n">
        <v>46251</v>
      </c>
      <c r="C6326" s="1" t="n">
        <v>22</v>
      </c>
      <c r="D6326" s="1" t="s">
        <v>2490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2509</v>
      </c>
      <c r="N6326" s="1" t="n">
        <v>0.782</v>
      </c>
      <c r="O6326" s="1" t="n">
        <v>0.02</v>
      </c>
      <c r="P6326" s="1" t="s">
        <v>2455</v>
      </c>
    </row>
    <row r="6327" customFormat="false" ht="15" hidden="false" customHeight="true" outlineLevel="0" collapsed="false">
      <c r="A6327" s="1" t="n">
        <v>2</v>
      </c>
      <c r="B6327" s="75" t="n">
        <v>46251</v>
      </c>
      <c r="C6327" s="1" t="n">
        <v>22</v>
      </c>
      <c r="D6327" s="1" t="s">
        <v>2490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2509</v>
      </c>
      <c r="N6327" s="1" t="n">
        <v>0.83</v>
      </c>
      <c r="O6327" s="1" t="n">
        <v>0.01</v>
      </c>
      <c r="P6327" s="1" t="s">
        <v>2455</v>
      </c>
    </row>
    <row r="6328" customFormat="false" ht="15" hidden="false" customHeight="true" outlineLevel="0" collapsed="false">
      <c r="A6328" s="1" t="n">
        <v>2</v>
      </c>
      <c r="B6328" s="75" t="n">
        <v>46251</v>
      </c>
      <c r="C6328" s="1" t="n">
        <v>100</v>
      </c>
      <c r="D6328" s="1" t="s">
        <v>2510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2491</v>
      </c>
      <c r="N6328" s="1" t="n">
        <v>2.612</v>
      </c>
      <c r="O6328" s="1" t="n">
        <v>52.63</v>
      </c>
      <c r="P6328" s="1" t="s">
        <v>2455</v>
      </c>
    </row>
    <row r="6329" customFormat="false" ht="15" hidden="false" customHeight="true" outlineLevel="0" collapsed="false">
      <c r="A6329" s="1" t="n">
        <v>2</v>
      </c>
      <c r="B6329" s="75" t="n">
        <v>46251</v>
      </c>
      <c r="C6329" s="1" t="n">
        <v>100</v>
      </c>
      <c r="D6329" s="1" t="s">
        <v>2510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2496</v>
      </c>
      <c r="N6329" s="1" t="n">
        <v>2.088</v>
      </c>
      <c r="O6329" s="1" t="n">
        <v>59.61</v>
      </c>
      <c r="P6329" s="1" t="s">
        <v>2455</v>
      </c>
    </row>
    <row r="6330" customFormat="false" ht="15" hidden="false" customHeight="true" outlineLevel="0" collapsed="false">
      <c r="A6330" s="1" t="n">
        <v>2</v>
      </c>
      <c r="B6330" s="75" t="n">
        <v>46251</v>
      </c>
      <c r="C6330" s="1" t="n">
        <v>100</v>
      </c>
      <c r="D6330" s="1" t="s">
        <v>2510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2497</v>
      </c>
      <c r="N6330" s="1" t="n">
        <v>1.75</v>
      </c>
      <c r="O6330" s="1" t="n">
        <v>44.08</v>
      </c>
      <c r="P6330" s="1" t="s">
        <v>2455</v>
      </c>
    </row>
    <row r="6331" customFormat="false" ht="15" hidden="false" customHeight="true" outlineLevel="0" collapsed="false">
      <c r="A6331" s="1" t="n">
        <v>2</v>
      </c>
      <c r="B6331" s="75" t="n">
        <v>46251</v>
      </c>
      <c r="C6331" s="1" t="n">
        <v>100</v>
      </c>
      <c r="D6331" s="1" t="s">
        <v>2510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2498</v>
      </c>
      <c r="N6331" s="1" t="n">
        <v>14.235</v>
      </c>
      <c r="O6331" s="1" t="n">
        <v>466.2</v>
      </c>
      <c r="P6331" s="1" t="s">
        <v>2455</v>
      </c>
    </row>
    <row r="6332" customFormat="false" ht="15" hidden="false" customHeight="true" outlineLevel="0" collapsed="false">
      <c r="A6332" s="1" t="n">
        <v>2</v>
      </c>
      <c r="B6332" s="75" t="n">
        <v>46251</v>
      </c>
      <c r="C6332" s="1" t="n">
        <v>100</v>
      </c>
      <c r="D6332" s="1" t="s">
        <v>2510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2499</v>
      </c>
      <c r="N6332" s="1" t="n">
        <v>9.01</v>
      </c>
      <c r="O6332" s="1" t="n">
        <v>340.49</v>
      </c>
      <c r="P6332" s="1" t="s">
        <v>2455</v>
      </c>
    </row>
    <row r="6333" customFormat="false" ht="15" hidden="false" customHeight="true" outlineLevel="0" collapsed="false">
      <c r="A6333" s="1" t="n">
        <v>2</v>
      </c>
      <c r="B6333" s="75" t="n">
        <v>46251</v>
      </c>
      <c r="C6333" s="1" t="n">
        <v>100</v>
      </c>
      <c r="D6333" s="1" t="s">
        <v>2510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2500</v>
      </c>
      <c r="N6333" s="1" t="n">
        <v>5.156</v>
      </c>
      <c r="O6333" s="1" t="n">
        <v>216.5</v>
      </c>
      <c r="P6333" s="1" t="s">
        <v>2455</v>
      </c>
    </row>
    <row r="6334" customFormat="false" ht="15" hidden="false" customHeight="true" outlineLevel="0" collapsed="false">
      <c r="A6334" s="1" t="n">
        <v>2</v>
      </c>
      <c r="B6334" s="75" t="n">
        <v>46251</v>
      </c>
      <c r="C6334" s="1" t="n">
        <v>100</v>
      </c>
      <c r="D6334" s="1" t="s">
        <v>2510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2501</v>
      </c>
      <c r="N6334" s="1" t="n">
        <v>10.41</v>
      </c>
      <c r="O6334" s="1" t="n">
        <v>463.35</v>
      </c>
      <c r="P6334" s="1" t="s">
        <v>2455</v>
      </c>
    </row>
    <row r="6335" customFormat="false" ht="15" hidden="false" customHeight="true" outlineLevel="0" collapsed="false">
      <c r="A6335" s="1" t="n">
        <v>2</v>
      </c>
      <c r="B6335" s="75" t="n">
        <v>46251</v>
      </c>
      <c r="C6335" s="1" t="n">
        <v>100</v>
      </c>
      <c r="D6335" s="1" t="s">
        <v>2510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2502</v>
      </c>
      <c r="N6335" s="1" t="n">
        <v>4.082</v>
      </c>
      <c r="O6335" s="1" t="n">
        <v>185.12</v>
      </c>
      <c r="P6335" s="1" t="s">
        <v>2455</v>
      </c>
    </row>
    <row r="6336" customFormat="false" ht="15" hidden="false" customHeight="true" outlineLevel="0" collapsed="false">
      <c r="A6336" s="1" t="n">
        <v>2</v>
      </c>
      <c r="B6336" s="75" t="n">
        <v>46251</v>
      </c>
      <c r="C6336" s="1" t="n">
        <v>100</v>
      </c>
      <c r="D6336" s="1" t="s">
        <v>2510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2503</v>
      </c>
      <c r="N6336" s="1" t="n">
        <v>1.65</v>
      </c>
      <c r="O6336" s="1" t="n">
        <v>66.51</v>
      </c>
      <c r="P6336" s="1" t="s">
        <v>2455</v>
      </c>
    </row>
    <row r="6337" customFormat="false" ht="15" hidden="false" customHeight="true" outlineLevel="0" collapsed="false">
      <c r="A6337" s="1" t="n">
        <v>2</v>
      </c>
      <c r="B6337" s="75" t="n">
        <v>46251</v>
      </c>
      <c r="C6337" s="1" t="n">
        <v>100</v>
      </c>
      <c r="D6337" s="1" t="s">
        <v>2510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2504</v>
      </c>
      <c r="N6337" s="1" t="n">
        <v>2.244</v>
      </c>
      <c r="O6337" s="1" t="n">
        <v>131.92</v>
      </c>
      <c r="P6337" s="1" t="s">
        <v>2455</v>
      </c>
    </row>
    <row r="6338" customFormat="false" ht="15" hidden="false" customHeight="true" outlineLevel="0" collapsed="false">
      <c r="A6338" s="1" t="n">
        <v>2</v>
      </c>
      <c r="B6338" s="75" t="n">
        <v>46251</v>
      </c>
      <c r="C6338" s="1" t="n">
        <v>100</v>
      </c>
      <c r="D6338" s="1" t="s">
        <v>2510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2505</v>
      </c>
      <c r="N6338" s="1" t="n">
        <v>1.48</v>
      </c>
      <c r="O6338" s="1" t="n">
        <v>87.01</v>
      </c>
      <c r="P6338" s="1" t="s">
        <v>2455</v>
      </c>
    </row>
    <row r="6339" customFormat="false" ht="15" hidden="false" customHeight="true" outlineLevel="0" collapsed="false">
      <c r="A6339" s="1" t="n">
        <v>2</v>
      </c>
      <c r="B6339" s="75" t="n">
        <v>46251</v>
      </c>
      <c r="C6339" s="1" t="n">
        <v>100</v>
      </c>
      <c r="D6339" s="1" t="s">
        <v>2510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4889</v>
      </c>
      <c r="N6339" s="1" t="n">
        <v>0.91</v>
      </c>
      <c r="O6339" s="1" t="n">
        <v>29.8</v>
      </c>
      <c r="P6339" s="1" t="s">
        <v>2455</v>
      </c>
    </row>
    <row r="6340" customFormat="false" ht="15" hidden="false" customHeight="true" outlineLevel="0" collapsed="false">
      <c r="A6340" s="1" t="n">
        <v>2</v>
      </c>
      <c r="B6340" s="75" t="n">
        <v>46251</v>
      </c>
      <c r="C6340" s="1" t="n">
        <v>100</v>
      </c>
      <c r="D6340" s="1" t="s">
        <v>2510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2506</v>
      </c>
      <c r="N6340" s="1" t="n">
        <v>2.49</v>
      </c>
      <c r="O6340" s="1" t="n">
        <v>92.01</v>
      </c>
      <c r="P6340" s="1" t="s">
        <v>2455</v>
      </c>
    </row>
    <row r="6341" customFormat="false" ht="15" hidden="false" customHeight="true" outlineLevel="0" collapsed="false">
      <c r="A6341" s="1" t="n">
        <v>2</v>
      </c>
      <c r="B6341" s="75" t="n">
        <v>46251</v>
      </c>
      <c r="C6341" s="1" t="n">
        <v>100</v>
      </c>
      <c r="D6341" s="1" t="s">
        <v>2510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2507</v>
      </c>
      <c r="N6341" s="1" t="n">
        <v>1.528</v>
      </c>
      <c r="O6341" s="1" t="n">
        <v>3.84</v>
      </c>
      <c r="P6341" s="1" t="s">
        <v>2455</v>
      </c>
    </row>
    <row r="6342" customFormat="false" ht="15" hidden="false" customHeight="true" outlineLevel="0" collapsed="false">
      <c r="A6342" s="1" t="n">
        <v>2</v>
      </c>
      <c r="B6342" s="75" t="n">
        <v>46251</v>
      </c>
      <c r="C6342" s="1" t="n">
        <v>100</v>
      </c>
      <c r="D6342" s="1" t="s">
        <v>2510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2508</v>
      </c>
      <c r="N6342" s="1" t="n">
        <v>9.125</v>
      </c>
      <c r="O6342" s="1" t="n">
        <v>22.92</v>
      </c>
      <c r="P6342" s="1" t="s">
        <v>2455</v>
      </c>
    </row>
    <row r="6343" customFormat="false" ht="15" hidden="false" customHeight="true" outlineLevel="0" collapsed="false">
      <c r="A6343" s="1" t="n">
        <v>2</v>
      </c>
      <c r="B6343" s="75" t="n">
        <v>46251</v>
      </c>
      <c r="C6343" s="1" t="n">
        <v>100</v>
      </c>
      <c r="D6343" s="1" t="s">
        <v>2510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2509</v>
      </c>
      <c r="N6343" s="1" t="n">
        <v>0.83</v>
      </c>
      <c r="O6343" s="1" t="n">
        <v>0.01</v>
      </c>
      <c r="P6343" s="1" t="s">
        <v>2455</v>
      </c>
    </row>
    <row r="6344" customFormat="false" ht="15" hidden="false" customHeight="true" outlineLevel="0" collapsed="false">
      <c r="A6344" s="1" t="n">
        <v>2</v>
      </c>
      <c r="B6344" s="75" t="n">
        <v>46251</v>
      </c>
      <c r="C6344" s="1" t="n">
        <v>100</v>
      </c>
      <c r="D6344" s="1" t="s">
        <v>2510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2491</v>
      </c>
      <c r="N6344" s="1" t="n">
        <v>2.434</v>
      </c>
      <c r="O6344" s="1" t="n">
        <v>47.76</v>
      </c>
      <c r="P6344" s="1" t="s">
        <v>2455</v>
      </c>
    </row>
    <row r="6345" customFormat="false" ht="15" hidden="false" customHeight="true" outlineLevel="0" collapsed="false">
      <c r="A6345" s="1" t="n">
        <v>2</v>
      </c>
      <c r="B6345" s="75" t="n">
        <v>46251</v>
      </c>
      <c r="C6345" s="1" t="n">
        <v>100</v>
      </c>
      <c r="D6345" s="1" t="s">
        <v>2510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2492</v>
      </c>
      <c r="N6345" s="1" t="n">
        <v>10.54</v>
      </c>
      <c r="O6345" s="1" t="n">
        <v>224.07</v>
      </c>
      <c r="P6345" s="1" t="s">
        <v>2455</v>
      </c>
    </row>
    <row r="6346" customFormat="false" ht="15" hidden="false" customHeight="true" outlineLevel="0" collapsed="false">
      <c r="A6346" s="1" t="n">
        <v>2</v>
      </c>
      <c r="B6346" s="75" t="n">
        <v>46251</v>
      </c>
      <c r="C6346" s="1" t="n">
        <v>100</v>
      </c>
      <c r="D6346" s="1" t="s">
        <v>2510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2493</v>
      </c>
      <c r="N6346" s="1" t="n">
        <v>15.67</v>
      </c>
      <c r="O6346" s="1" t="n">
        <v>384.4</v>
      </c>
      <c r="P6346" s="1" t="s">
        <v>2455</v>
      </c>
    </row>
    <row r="6347" customFormat="false" ht="15" hidden="false" customHeight="true" outlineLevel="0" collapsed="false">
      <c r="A6347" s="1" t="n">
        <v>2</v>
      </c>
      <c r="B6347" s="75" t="n">
        <v>46251</v>
      </c>
      <c r="C6347" s="1" t="n">
        <v>100</v>
      </c>
      <c r="D6347" s="1" t="s">
        <v>2510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2494</v>
      </c>
      <c r="N6347" s="1" t="n">
        <v>17.04</v>
      </c>
      <c r="O6347" s="1" t="n">
        <v>445.88</v>
      </c>
      <c r="P6347" s="1" t="s">
        <v>2455</v>
      </c>
    </row>
    <row r="6348" customFormat="false" ht="15" hidden="false" customHeight="true" outlineLevel="0" collapsed="false">
      <c r="A6348" s="1" t="n">
        <v>2</v>
      </c>
      <c r="B6348" s="75" t="n">
        <v>46251</v>
      </c>
      <c r="C6348" s="1" t="n">
        <v>100</v>
      </c>
      <c r="D6348" s="1" t="s">
        <v>2510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2495</v>
      </c>
      <c r="N6348" s="1" t="n">
        <v>1.442</v>
      </c>
      <c r="O6348" s="1" t="n">
        <v>33.01</v>
      </c>
      <c r="P6348" s="1" t="s">
        <v>2455</v>
      </c>
    </row>
    <row r="6349" customFormat="false" ht="15" hidden="false" customHeight="true" outlineLevel="0" collapsed="false">
      <c r="A6349" s="1" t="n">
        <v>2</v>
      </c>
      <c r="B6349" s="75" t="n">
        <v>46251</v>
      </c>
      <c r="C6349" s="1" t="n">
        <v>100</v>
      </c>
      <c r="D6349" s="1" t="s">
        <v>2510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2593</v>
      </c>
      <c r="N6349" s="1" t="n">
        <v>1.442</v>
      </c>
      <c r="O6349" s="1" t="n">
        <v>35.37</v>
      </c>
      <c r="P6349" s="1" t="s">
        <v>2455</v>
      </c>
    </row>
    <row r="6350" customFormat="false" ht="15" hidden="false" customHeight="true" outlineLevel="0" collapsed="false">
      <c r="A6350" s="1" t="n">
        <v>2</v>
      </c>
      <c r="B6350" s="75" t="n">
        <v>46251</v>
      </c>
      <c r="C6350" s="1" t="n">
        <v>100</v>
      </c>
      <c r="D6350" s="1" t="s">
        <v>2510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2497</v>
      </c>
      <c r="N6350" s="1" t="n">
        <v>1.318</v>
      </c>
      <c r="O6350" s="1" t="n">
        <v>32.33</v>
      </c>
      <c r="P6350" s="1" t="s">
        <v>2455</v>
      </c>
    </row>
    <row r="6351" customFormat="false" ht="15" hidden="false" customHeight="true" outlineLevel="0" collapsed="false">
      <c r="A6351" s="1" t="n">
        <v>2</v>
      </c>
      <c r="B6351" s="75" t="n">
        <v>46251</v>
      </c>
      <c r="C6351" s="1" t="n">
        <v>100</v>
      </c>
      <c r="D6351" s="1" t="s">
        <v>2510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2507</v>
      </c>
      <c r="N6351" s="1" t="n">
        <v>1.178</v>
      </c>
      <c r="O6351" s="1" t="n">
        <v>2.88</v>
      </c>
      <c r="P6351" s="1" t="s">
        <v>2455</v>
      </c>
    </row>
    <row r="6352" customFormat="false" ht="15" hidden="false" customHeight="true" outlineLevel="0" collapsed="false">
      <c r="A6352" s="1" t="n">
        <v>2</v>
      </c>
      <c r="B6352" s="75" t="n">
        <v>46251</v>
      </c>
      <c r="C6352" s="1" t="n">
        <v>100</v>
      </c>
      <c r="D6352" s="1" t="s">
        <v>2510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2508</v>
      </c>
      <c r="N6352" s="1" t="n">
        <v>1.954</v>
      </c>
      <c r="O6352" s="1" t="n">
        <v>4.78</v>
      </c>
      <c r="P6352" s="1" t="s">
        <v>2455</v>
      </c>
    </row>
    <row r="6353" customFormat="false" ht="15" hidden="false" customHeight="true" outlineLevel="0" collapsed="false">
      <c r="A6353" s="1" t="n">
        <v>2</v>
      </c>
      <c r="B6353" s="75" t="n">
        <v>46251</v>
      </c>
      <c r="C6353" s="1" t="n">
        <v>100</v>
      </c>
      <c r="D6353" s="1" t="s">
        <v>2510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2509</v>
      </c>
      <c r="N6353" s="1" t="n">
        <v>0.782</v>
      </c>
      <c r="O6353" s="1" t="n">
        <v>0.02</v>
      </c>
      <c r="P6353" s="1" t="s">
        <v>2455</v>
      </c>
    </row>
    <row r="6354" customFormat="false" ht="15" hidden="false" customHeight="true" outlineLevel="0" collapsed="false">
      <c r="A6354" s="1" t="n">
        <v>2</v>
      </c>
      <c r="B6354" s="75" t="n">
        <v>46252</v>
      </c>
      <c r="C6354" s="1" t="n">
        <v>6</v>
      </c>
      <c r="D6354" s="1" t="s">
        <v>2564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2550</v>
      </c>
      <c r="N6354" s="1" t="n">
        <v>20</v>
      </c>
      <c r="O6354" s="1" t="n">
        <v>85</v>
      </c>
      <c r="P6354" s="1" t="s">
        <v>2455</v>
      </c>
    </row>
    <row r="6355" customFormat="false" ht="15" hidden="false" customHeight="true" outlineLevel="0" collapsed="false">
      <c r="A6355" s="1" t="n">
        <v>2</v>
      </c>
      <c r="B6355" s="75" t="n">
        <v>46252</v>
      </c>
      <c r="C6355" s="1" t="n">
        <v>6</v>
      </c>
      <c r="D6355" s="1" t="s">
        <v>2564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2560</v>
      </c>
      <c r="N6355" s="1" t="n">
        <v>20</v>
      </c>
      <c r="O6355" s="1" t="n">
        <v>115</v>
      </c>
      <c r="P6355" s="1" t="s">
        <v>2455</v>
      </c>
    </row>
    <row r="6356" customFormat="false" ht="15" hidden="false" customHeight="true" outlineLevel="0" collapsed="false">
      <c r="A6356" s="1" t="n">
        <v>2</v>
      </c>
      <c r="B6356" s="75" t="n">
        <v>46252</v>
      </c>
      <c r="C6356" s="1" t="n">
        <v>6</v>
      </c>
      <c r="D6356" s="1" t="s">
        <v>2564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2546</v>
      </c>
      <c r="N6356" s="1" t="n">
        <v>18</v>
      </c>
      <c r="O6356" s="1" t="n">
        <v>130</v>
      </c>
      <c r="P6356" s="1" t="s">
        <v>2455</v>
      </c>
    </row>
    <row r="6357" customFormat="false" ht="15" hidden="false" customHeight="true" outlineLevel="0" collapsed="false">
      <c r="A6357" s="1" t="n">
        <v>2</v>
      </c>
      <c r="B6357" s="75" t="n">
        <v>46252</v>
      </c>
      <c r="C6357" s="1" t="n">
        <v>6</v>
      </c>
      <c r="D6357" s="1" t="s">
        <v>2564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2547</v>
      </c>
      <c r="N6357" s="1" t="n">
        <v>12</v>
      </c>
      <c r="O6357" s="1" t="n">
        <v>65</v>
      </c>
      <c r="P6357" s="1" t="s">
        <v>2455</v>
      </c>
    </row>
    <row r="6358" customFormat="false" ht="15" hidden="false" customHeight="true" outlineLevel="0" collapsed="false">
      <c r="A6358" s="1" t="n">
        <v>2</v>
      </c>
      <c r="B6358" s="75" t="n">
        <v>46252</v>
      </c>
      <c r="C6358" s="1" t="n">
        <v>6</v>
      </c>
      <c r="D6358" s="1" t="s">
        <v>2564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2548</v>
      </c>
      <c r="N6358" s="1" t="n">
        <v>20</v>
      </c>
      <c r="O6358" s="1" t="n">
        <v>100</v>
      </c>
      <c r="P6358" s="1" t="s">
        <v>2455</v>
      </c>
    </row>
    <row r="6359" customFormat="false" ht="15" hidden="false" customHeight="true" outlineLevel="0" collapsed="false">
      <c r="A6359" s="1" t="n">
        <v>2</v>
      </c>
      <c r="B6359" s="75" t="n">
        <v>46252</v>
      </c>
      <c r="C6359" s="1" t="n">
        <v>6</v>
      </c>
      <c r="D6359" s="1" t="s">
        <v>2564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2551</v>
      </c>
      <c r="N6359" s="1" t="n">
        <v>2</v>
      </c>
      <c r="O6359" s="1" t="n">
        <v>40</v>
      </c>
      <c r="P6359" s="1" t="s">
        <v>2455</v>
      </c>
    </row>
    <row r="6360" customFormat="false" ht="15" hidden="false" customHeight="true" outlineLevel="0" collapsed="false">
      <c r="A6360" s="1" t="n">
        <v>2</v>
      </c>
      <c r="B6360" s="75" t="n">
        <v>46252</v>
      </c>
      <c r="C6360" s="1" t="n">
        <v>6</v>
      </c>
      <c r="D6360" s="1" t="s">
        <v>2564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2553</v>
      </c>
      <c r="N6360" s="1" t="n">
        <v>2</v>
      </c>
      <c r="O6360" s="1" t="n">
        <v>30</v>
      </c>
      <c r="P6360" s="1" t="s">
        <v>2455</v>
      </c>
    </row>
    <row r="6361" customFormat="false" ht="15" hidden="false" customHeight="true" outlineLevel="0" collapsed="false">
      <c r="A6361" s="1" t="n">
        <v>2</v>
      </c>
      <c r="B6361" s="75" t="n">
        <v>46252</v>
      </c>
      <c r="C6361" s="1" t="n">
        <v>6</v>
      </c>
      <c r="D6361" s="1" t="s">
        <v>2564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2554</v>
      </c>
      <c r="N6361" s="1" t="n">
        <v>2</v>
      </c>
      <c r="O6361" s="1" t="n">
        <v>26</v>
      </c>
      <c r="P6361" s="1" t="s">
        <v>2455</v>
      </c>
    </row>
    <row r="6362" customFormat="false" ht="15" hidden="false" customHeight="true" outlineLevel="0" collapsed="false">
      <c r="A6362" s="1" t="n">
        <v>2</v>
      </c>
      <c r="B6362" s="75" t="n">
        <v>46252</v>
      </c>
      <c r="C6362" s="1" t="n">
        <v>6</v>
      </c>
      <c r="D6362" s="1" t="s">
        <v>2564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2706</v>
      </c>
      <c r="N6362" s="1" t="n">
        <v>5</v>
      </c>
      <c r="O6362" s="1" t="n">
        <v>55</v>
      </c>
      <c r="P6362" s="1" t="s">
        <v>2455</v>
      </c>
    </row>
    <row r="6363" customFormat="false" ht="15" hidden="false" customHeight="true" outlineLevel="0" collapsed="false">
      <c r="A6363" s="1" t="n">
        <v>2</v>
      </c>
      <c r="B6363" s="75" t="n">
        <v>46252</v>
      </c>
      <c r="C6363" s="1" t="n">
        <v>6</v>
      </c>
      <c r="D6363" s="1" t="s">
        <v>2564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2609</v>
      </c>
      <c r="N6363" s="1" t="n">
        <v>7</v>
      </c>
      <c r="O6363" s="1" t="n">
        <v>43</v>
      </c>
      <c r="P6363" s="1" t="s">
        <v>2455</v>
      </c>
    </row>
    <row r="6364" customFormat="false" ht="15" hidden="false" customHeight="true" outlineLevel="0" collapsed="false">
      <c r="A6364" s="1" t="n">
        <v>2</v>
      </c>
      <c r="B6364" s="75" t="n">
        <v>46252</v>
      </c>
      <c r="C6364" s="1" t="n">
        <v>6</v>
      </c>
      <c r="D6364" s="1" t="s">
        <v>2564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2556</v>
      </c>
      <c r="N6364" s="1" t="n">
        <v>15</v>
      </c>
      <c r="O6364" s="1" t="n">
        <v>90</v>
      </c>
      <c r="P6364" s="1" t="s">
        <v>2455</v>
      </c>
    </row>
    <row r="6365" customFormat="false" ht="15" hidden="false" customHeight="true" outlineLevel="0" collapsed="false">
      <c r="A6365" s="1" t="n">
        <v>2</v>
      </c>
      <c r="B6365" s="75" t="n">
        <v>46252</v>
      </c>
      <c r="C6365" s="1" t="n">
        <v>6</v>
      </c>
      <c r="D6365" s="1" t="s">
        <v>2564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2557</v>
      </c>
      <c r="N6365" s="1" t="n">
        <v>48.1</v>
      </c>
      <c r="O6365" s="1" t="n">
        <v>125</v>
      </c>
      <c r="P6365" s="1" t="s">
        <v>2455</v>
      </c>
    </row>
    <row r="6366" customFormat="false" ht="15" hidden="false" customHeight="true" outlineLevel="0" collapsed="false">
      <c r="A6366" s="1" t="n">
        <v>2</v>
      </c>
      <c r="B6366" s="75" t="n">
        <v>46252</v>
      </c>
      <c r="C6366" s="1" t="n">
        <v>6</v>
      </c>
      <c r="D6366" s="1" t="s">
        <v>2564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2558</v>
      </c>
      <c r="N6366" s="1" t="n">
        <v>14</v>
      </c>
      <c r="O6366" s="1" t="n">
        <v>70</v>
      </c>
      <c r="P6366" s="1" t="s">
        <v>2455</v>
      </c>
    </row>
    <row r="6367" customFormat="false" ht="15" hidden="false" customHeight="true" outlineLevel="0" collapsed="false">
      <c r="A6367" s="1" t="n">
        <v>2</v>
      </c>
      <c r="B6367" s="75" t="n">
        <v>46252</v>
      </c>
      <c r="C6367" s="1" t="n">
        <v>6</v>
      </c>
      <c r="D6367" s="1" t="s">
        <v>2564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2670</v>
      </c>
      <c r="N6367" s="1" t="n">
        <v>10</v>
      </c>
      <c r="O6367" s="1" t="n">
        <v>150</v>
      </c>
      <c r="P6367" s="1" t="s">
        <v>2455</v>
      </c>
    </row>
    <row r="6368" customFormat="false" ht="15" hidden="false" customHeight="true" outlineLevel="0" collapsed="false">
      <c r="A6368" s="1" t="n">
        <v>2</v>
      </c>
      <c r="B6368" s="75" t="n">
        <v>46252</v>
      </c>
      <c r="C6368" s="1" t="n">
        <v>6</v>
      </c>
      <c r="D6368" s="1" t="s">
        <v>2564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2561</v>
      </c>
      <c r="N6368" s="1" t="n">
        <v>60</v>
      </c>
      <c r="O6368" s="1" t="n">
        <v>405</v>
      </c>
      <c r="P6368" s="1" t="s">
        <v>2455</v>
      </c>
    </row>
    <row r="6369" customFormat="false" ht="15" hidden="false" customHeight="true" outlineLevel="0" collapsed="false">
      <c r="A6369" s="1" t="n">
        <v>2</v>
      </c>
      <c r="B6369" s="75" t="n">
        <v>46252</v>
      </c>
      <c r="C6369" s="1" t="n">
        <v>6</v>
      </c>
      <c r="D6369" s="1" t="s">
        <v>2564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2562</v>
      </c>
      <c r="N6369" s="1" t="n">
        <v>5</v>
      </c>
      <c r="O6369" s="1" t="n">
        <v>15</v>
      </c>
      <c r="P6369" s="1" t="s">
        <v>2455</v>
      </c>
    </row>
    <row r="6370" customFormat="false" ht="15" hidden="false" customHeight="true" outlineLevel="0" collapsed="false">
      <c r="A6370" s="1" t="n">
        <v>2</v>
      </c>
      <c r="B6370" s="75" t="n">
        <v>46252</v>
      </c>
      <c r="C6370" s="1" t="n">
        <v>6</v>
      </c>
      <c r="D6370" s="1" t="s">
        <v>2564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2563</v>
      </c>
      <c r="N6370" s="1" t="n">
        <v>5</v>
      </c>
      <c r="O6370" s="1" t="n">
        <v>15</v>
      </c>
      <c r="P6370" s="1" t="s">
        <v>2455</v>
      </c>
    </row>
    <row r="6371" customFormat="false" ht="15" hidden="false" customHeight="true" outlineLevel="0" collapsed="false">
      <c r="A6371" s="1" t="n">
        <v>2</v>
      </c>
      <c r="B6371" s="75" t="n">
        <v>46252</v>
      </c>
      <c r="C6371" s="1" t="n">
        <v>6</v>
      </c>
      <c r="D6371" s="1" t="s">
        <v>2564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4694</v>
      </c>
      <c r="N6371" s="1" t="n">
        <v>10</v>
      </c>
      <c r="O6371" s="1" t="n">
        <v>45</v>
      </c>
      <c r="P6371" s="1" t="s">
        <v>2455</v>
      </c>
    </row>
    <row r="6372" customFormat="false" ht="15" hidden="false" customHeight="true" outlineLevel="0" collapsed="false">
      <c r="A6372" s="1" t="n">
        <v>2</v>
      </c>
      <c r="B6372" s="75" t="n">
        <v>46252</v>
      </c>
      <c r="C6372" s="1" t="n">
        <v>11</v>
      </c>
      <c r="D6372" s="1" t="s">
        <v>2482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2512</v>
      </c>
      <c r="N6372" s="1" t="n">
        <v>17</v>
      </c>
      <c r="O6372" s="1" t="n">
        <v>204</v>
      </c>
      <c r="P6372" s="1" t="s">
        <v>2455</v>
      </c>
    </row>
    <row r="6373" customFormat="false" ht="15" hidden="false" customHeight="true" outlineLevel="0" collapsed="false">
      <c r="A6373" s="1" t="n">
        <v>2</v>
      </c>
      <c r="B6373" s="75" t="n">
        <v>46252</v>
      </c>
      <c r="C6373" s="1" t="n">
        <v>11</v>
      </c>
      <c r="D6373" s="1" t="s">
        <v>2482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2454</v>
      </c>
      <c r="N6373" s="1" t="n">
        <v>12</v>
      </c>
      <c r="O6373" s="1" t="n">
        <v>59.88</v>
      </c>
      <c r="P6373" s="1" t="s">
        <v>2455</v>
      </c>
    </row>
    <row r="6374" customFormat="false" ht="15" hidden="false" customHeight="true" outlineLevel="0" collapsed="false">
      <c r="A6374" s="1" t="n">
        <v>2</v>
      </c>
      <c r="B6374" s="75" t="n">
        <v>46252</v>
      </c>
      <c r="C6374" s="1" t="n">
        <v>11</v>
      </c>
      <c r="D6374" s="1" t="s">
        <v>2482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2456</v>
      </c>
      <c r="N6374" s="1" t="n">
        <v>19</v>
      </c>
      <c r="O6374" s="1" t="n">
        <v>85.5</v>
      </c>
      <c r="P6374" s="1" t="s">
        <v>2455</v>
      </c>
    </row>
    <row r="6375" customFormat="false" ht="15" hidden="false" customHeight="true" outlineLevel="0" collapsed="false">
      <c r="A6375" s="1" t="n">
        <v>2</v>
      </c>
      <c r="B6375" s="75" t="n">
        <v>46252</v>
      </c>
      <c r="C6375" s="1" t="n">
        <v>11</v>
      </c>
      <c r="D6375" s="1" t="s">
        <v>2482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2457</v>
      </c>
      <c r="N6375" s="1" t="n">
        <v>10</v>
      </c>
      <c r="O6375" s="1" t="n">
        <v>49.9</v>
      </c>
      <c r="P6375" s="1" t="s">
        <v>2455</v>
      </c>
    </row>
    <row r="6376" customFormat="false" ht="15" hidden="false" customHeight="true" outlineLevel="0" collapsed="false">
      <c r="A6376" s="1" t="n">
        <v>2</v>
      </c>
      <c r="B6376" s="75" t="n">
        <v>46252</v>
      </c>
      <c r="C6376" s="1" t="n">
        <v>11</v>
      </c>
      <c r="D6376" s="1" t="s">
        <v>2482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2595</v>
      </c>
      <c r="N6376" s="1" t="n">
        <v>5</v>
      </c>
      <c r="O6376" s="1" t="n">
        <v>22.5</v>
      </c>
      <c r="P6376" s="1" t="s">
        <v>2455</v>
      </c>
    </row>
    <row r="6377" customFormat="false" ht="15" hidden="false" customHeight="true" outlineLevel="0" collapsed="false">
      <c r="A6377" s="1" t="n">
        <v>2</v>
      </c>
      <c r="B6377" s="75" t="n">
        <v>46252</v>
      </c>
      <c r="C6377" s="1" t="n">
        <v>11</v>
      </c>
      <c r="D6377" s="1" t="s">
        <v>2482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2458</v>
      </c>
      <c r="N6377" s="1" t="n">
        <v>4</v>
      </c>
      <c r="O6377" s="1" t="n">
        <v>19.96</v>
      </c>
      <c r="P6377" s="1" t="s">
        <v>2455</v>
      </c>
    </row>
    <row r="6378" customFormat="false" ht="15" hidden="false" customHeight="true" outlineLevel="0" collapsed="false">
      <c r="A6378" s="1" t="n">
        <v>2</v>
      </c>
      <c r="B6378" s="75" t="n">
        <v>46252</v>
      </c>
      <c r="C6378" s="1" t="n">
        <v>11</v>
      </c>
      <c r="D6378" s="1" t="s">
        <v>2482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2513</v>
      </c>
      <c r="N6378" s="1" t="n">
        <v>3</v>
      </c>
      <c r="O6378" s="1" t="n">
        <v>21.75</v>
      </c>
      <c r="P6378" s="1" t="s">
        <v>2455</v>
      </c>
    </row>
    <row r="6379" customFormat="false" ht="15" hidden="false" customHeight="true" outlineLevel="0" collapsed="false">
      <c r="A6379" s="1" t="n">
        <v>2</v>
      </c>
      <c r="B6379" s="75" t="n">
        <v>46252</v>
      </c>
      <c r="C6379" s="1" t="n">
        <v>11</v>
      </c>
      <c r="D6379" s="1" t="s">
        <v>2482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2514</v>
      </c>
      <c r="N6379" s="1" t="n">
        <v>3</v>
      </c>
      <c r="O6379" s="1" t="n">
        <v>16.5</v>
      </c>
      <c r="P6379" s="1" t="s">
        <v>2455</v>
      </c>
    </row>
    <row r="6380" customFormat="false" ht="15" hidden="false" customHeight="true" outlineLevel="0" collapsed="false">
      <c r="A6380" s="1" t="n">
        <v>2</v>
      </c>
      <c r="B6380" s="75" t="n">
        <v>46252</v>
      </c>
      <c r="C6380" s="1" t="n">
        <v>11</v>
      </c>
      <c r="D6380" s="1" t="s">
        <v>2482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2515</v>
      </c>
      <c r="N6380" s="1" t="n">
        <v>15</v>
      </c>
      <c r="O6380" s="1" t="n">
        <v>97.5</v>
      </c>
      <c r="P6380" s="1" t="s">
        <v>2455</v>
      </c>
    </row>
    <row r="6381" customFormat="false" ht="15" hidden="false" customHeight="true" outlineLevel="0" collapsed="false">
      <c r="A6381" s="1" t="n">
        <v>2</v>
      </c>
      <c r="B6381" s="75" t="n">
        <v>46252</v>
      </c>
      <c r="C6381" s="1" t="n">
        <v>11</v>
      </c>
      <c r="D6381" s="1" t="s">
        <v>2482</v>
      </c>
      <c r="E6381" s="1" t="n">
        <v>1328</v>
      </c>
      <c r="F6381" s="1" t="s">
        <v>95</v>
      </c>
      <c r="I6381" s="1" t="n">
        <v>4402</v>
      </c>
      <c r="J6381" s="1" t="n">
        <v>31784</v>
      </c>
      <c r="K6381" s="1" t="n">
        <v>7898588380545</v>
      </c>
      <c r="L6381" s="1" t="s">
        <v>2601</v>
      </c>
      <c r="N6381" s="1" t="n">
        <v>2</v>
      </c>
      <c r="O6381" s="1" t="n">
        <v>11</v>
      </c>
      <c r="P6381" s="1" t="s">
        <v>2455</v>
      </c>
    </row>
    <row r="6382" customFormat="false" ht="15" hidden="false" customHeight="true" outlineLevel="0" collapsed="false">
      <c r="A6382" s="1" t="n">
        <v>2</v>
      </c>
      <c r="B6382" s="75" t="n">
        <v>46252</v>
      </c>
      <c r="C6382" s="1" t="n">
        <v>11</v>
      </c>
      <c r="D6382" s="1" t="s">
        <v>2482</v>
      </c>
      <c r="E6382" s="1" t="n">
        <v>1328</v>
      </c>
      <c r="F6382" s="1" t="s">
        <v>95</v>
      </c>
      <c r="I6382" s="1" t="n">
        <v>4402</v>
      </c>
      <c r="J6382" s="1" t="n">
        <v>31782</v>
      </c>
      <c r="K6382" s="1" t="n">
        <v>7898588380132</v>
      </c>
      <c r="L6382" s="1" t="s">
        <v>2516</v>
      </c>
      <c r="N6382" s="1" t="n">
        <v>4</v>
      </c>
      <c r="O6382" s="1" t="n">
        <v>22</v>
      </c>
      <c r="P6382" s="1" t="s">
        <v>2455</v>
      </c>
    </row>
    <row r="6383" customFormat="false" ht="15" hidden="false" customHeight="true" outlineLevel="0" collapsed="false">
      <c r="A6383" s="1" t="n">
        <v>2</v>
      </c>
      <c r="B6383" s="75" t="n">
        <v>46252</v>
      </c>
      <c r="C6383" s="1" t="n">
        <v>11</v>
      </c>
      <c r="D6383" s="1" t="s">
        <v>2482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2517</v>
      </c>
      <c r="N6383" s="1" t="n">
        <v>4</v>
      </c>
      <c r="O6383" s="1" t="n">
        <v>22</v>
      </c>
      <c r="P6383" s="1" t="s">
        <v>2455</v>
      </c>
    </row>
    <row r="6384" customFormat="false" ht="15" hidden="false" customHeight="true" outlineLevel="0" collapsed="false">
      <c r="A6384" s="1" t="n">
        <v>2</v>
      </c>
      <c r="B6384" s="75" t="n">
        <v>46252</v>
      </c>
      <c r="C6384" s="1" t="n">
        <v>11</v>
      </c>
      <c r="D6384" s="1" t="s">
        <v>2482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2518</v>
      </c>
      <c r="N6384" s="1" t="n">
        <v>8</v>
      </c>
      <c r="O6384" s="1" t="n">
        <v>67.2</v>
      </c>
      <c r="P6384" s="1" t="s">
        <v>2455</v>
      </c>
    </row>
    <row r="6385" customFormat="false" ht="15" hidden="false" customHeight="true" outlineLevel="0" collapsed="false">
      <c r="A6385" s="1" t="n">
        <v>2</v>
      </c>
      <c r="B6385" s="75" t="n">
        <v>46252</v>
      </c>
      <c r="C6385" s="1" t="n">
        <v>11</v>
      </c>
      <c r="D6385" s="1" t="s">
        <v>2482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2457</v>
      </c>
      <c r="N6385" s="1" t="n">
        <v>4</v>
      </c>
      <c r="O6385" s="1" t="n">
        <v>22</v>
      </c>
      <c r="P6385" s="1" t="s">
        <v>2455</v>
      </c>
    </row>
    <row r="6386" customFormat="false" ht="15" hidden="false" customHeight="true" outlineLevel="0" collapsed="false">
      <c r="A6386" s="1" t="n">
        <v>2</v>
      </c>
      <c r="B6386" s="75" t="n">
        <v>46252</v>
      </c>
      <c r="C6386" s="1" t="n">
        <v>11</v>
      </c>
      <c r="D6386" s="1" t="s">
        <v>2482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2519</v>
      </c>
      <c r="N6386" s="1" t="n">
        <v>4</v>
      </c>
      <c r="O6386" s="1" t="n">
        <v>22</v>
      </c>
      <c r="P6386" s="1" t="s">
        <v>2455</v>
      </c>
    </row>
    <row r="6387" customFormat="false" ht="15" hidden="false" customHeight="true" outlineLevel="0" collapsed="false">
      <c r="A6387" s="1" t="n">
        <v>2</v>
      </c>
      <c r="B6387" s="75" t="n">
        <v>46252</v>
      </c>
      <c r="C6387" s="1" t="n">
        <v>11</v>
      </c>
      <c r="D6387" s="1" t="s">
        <v>2482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4890</v>
      </c>
      <c r="N6387" s="1" t="n">
        <v>20</v>
      </c>
      <c r="O6387" s="1" t="n">
        <v>69.76</v>
      </c>
      <c r="P6387" s="1" t="s">
        <v>2455</v>
      </c>
    </row>
    <row r="6388" customFormat="false" ht="15" hidden="false" customHeight="true" outlineLevel="0" collapsed="false">
      <c r="A6388" s="1" t="n">
        <v>2</v>
      </c>
      <c r="B6388" s="75" t="n">
        <v>46252</v>
      </c>
      <c r="C6388" s="1" t="n">
        <v>11</v>
      </c>
      <c r="D6388" s="1" t="s">
        <v>2482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4891</v>
      </c>
      <c r="N6388" s="1" t="n">
        <v>20</v>
      </c>
      <c r="O6388" s="1" t="n">
        <v>69.76</v>
      </c>
      <c r="P6388" s="1" t="s">
        <v>2455</v>
      </c>
    </row>
    <row r="6389" customFormat="false" ht="15" hidden="false" customHeight="true" outlineLevel="0" collapsed="false">
      <c r="A6389" s="1" t="n">
        <v>2</v>
      </c>
      <c r="B6389" s="75" t="n">
        <v>46252</v>
      </c>
      <c r="C6389" s="1" t="n">
        <v>11</v>
      </c>
      <c r="D6389" s="1" t="s">
        <v>2482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4892</v>
      </c>
      <c r="N6389" s="1" t="n">
        <v>30</v>
      </c>
      <c r="O6389" s="1" t="n">
        <v>121.42</v>
      </c>
      <c r="P6389" s="1" t="s">
        <v>2455</v>
      </c>
    </row>
    <row r="6390" customFormat="false" ht="15" hidden="false" customHeight="true" outlineLevel="0" collapsed="false">
      <c r="A6390" s="1" t="n">
        <v>2</v>
      </c>
      <c r="B6390" s="75" t="n">
        <v>46252</v>
      </c>
      <c r="C6390" s="1" t="n">
        <v>11</v>
      </c>
      <c r="D6390" s="1" t="s">
        <v>2482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4893</v>
      </c>
      <c r="N6390" s="1" t="n">
        <v>30</v>
      </c>
      <c r="O6390" s="1" t="n">
        <v>121.42</v>
      </c>
      <c r="P6390" s="1" t="s">
        <v>2455</v>
      </c>
    </row>
    <row r="6391" customFormat="false" ht="15" hidden="false" customHeight="true" outlineLevel="0" collapsed="false">
      <c r="A6391" s="1" t="n">
        <v>2</v>
      </c>
      <c r="B6391" s="75" t="n">
        <v>46252</v>
      </c>
      <c r="C6391" s="1" t="n">
        <v>11</v>
      </c>
      <c r="D6391" s="1" t="s">
        <v>2482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4894</v>
      </c>
      <c r="N6391" s="1" t="n">
        <v>36</v>
      </c>
      <c r="O6391" s="1" t="n">
        <v>144.11</v>
      </c>
      <c r="P6391" s="1" t="s">
        <v>2455</v>
      </c>
    </row>
    <row r="6392" customFormat="false" ht="15" hidden="false" customHeight="true" outlineLevel="0" collapsed="false">
      <c r="A6392" s="1" t="n">
        <v>2</v>
      </c>
      <c r="B6392" s="75" t="n">
        <v>46252</v>
      </c>
      <c r="C6392" s="1" t="n">
        <v>11</v>
      </c>
      <c r="D6392" s="1" t="s">
        <v>2482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4895</v>
      </c>
      <c r="N6392" s="1" t="n">
        <v>24</v>
      </c>
      <c r="O6392" s="1" t="n">
        <v>329.52</v>
      </c>
      <c r="P6392" s="1" t="s">
        <v>2455</v>
      </c>
    </row>
    <row r="6393" customFormat="false" ht="15" hidden="false" customHeight="true" outlineLevel="0" collapsed="false">
      <c r="A6393" s="1" t="n">
        <v>2</v>
      </c>
      <c r="B6393" s="75" t="n">
        <v>46252</v>
      </c>
      <c r="C6393" s="1" t="n">
        <v>11</v>
      </c>
      <c r="D6393" s="1" t="s">
        <v>2482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4896</v>
      </c>
      <c r="N6393" s="1" t="n">
        <v>5</v>
      </c>
      <c r="O6393" s="1" t="n">
        <v>47.05</v>
      </c>
      <c r="P6393" s="1" t="s">
        <v>2455</v>
      </c>
    </row>
    <row r="6394" customFormat="false" ht="15" hidden="false" customHeight="true" outlineLevel="0" collapsed="false">
      <c r="A6394" s="1" t="n">
        <v>2</v>
      </c>
      <c r="B6394" s="75" t="n">
        <v>46252</v>
      </c>
      <c r="C6394" s="1" t="n">
        <v>11</v>
      </c>
      <c r="D6394" s="1" t="s">
        <v>2482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4897</v>
      </c>
      <c r="N6394" s="1" t="n">
        <v>3</v>
      </c>
      <c r="O6394" s="1" t="n">
        <v>44.99</v>
      </c>
      <c r="P6394" s="1" t="s">
        <v>2455</v>
      </c>
    </row>
    <row r="6395" customFormat="false" ht="15" hidden="false" customHeight="true" outlineLevel="0" collapsed="false">
      <c r="A6395" s="1" t="n">
        <v>2</v>
      </c>
      <c r="B6395" s="75" t="n">
        <v>46252</v>
      </c>
      <c r="C6395" s="1" t="n">
        <v>11</v>
      </c>
      <c r="D6395" s="1" t="s">
        <v>2482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4898</v>
      </c>
      <c r="N6395" s="1" t="n">
        <v>10</v>
      </c>
      <c r="O6395" s="1" t="n">
        <v>77.11</v>
      </c>
      <c r="P6395" s="1" t="s">
        <v>2455</v>
      </c>
    </row>
    <row r="6396" customFormat="false" ht="15" hidden="false" customHeight="true" outlineLevel="0" collapsed="false">
      <c r="A6396" s="1" t="n">
        <v>2</v>
      </c>
      <c r="B6396" s="75" t="n">
        <v>46252</v>
      </c>
      <c r="C6396" s="1" t="n">
        <v>11</v>
      </c>
      <c r="D6396" s="1" t="s">
        <v>2482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4899</v>
      </c>
      <c r="N6396" s="1" t="n">
        <v>20</v>
      </c>
      <c r="O6396" s="1" t="n">
        <v>18.91</v>
      </c>
      <c r="P6396" s="1" t="s">
        <v>2455</v>
      </c>
    </row>
    <row r="6397" customFormat="false" ht="15" hidden="false" customHeight="true" outlineLevel="0" collapsed="false">
      <c r="A6397" s="1" t="n">
        <v>2</v>
      </c>
      <c r="B6397" s="75" t="n">
        <v>46252</v>
      </c>
      <c r="C6397" s="1" t="n">
        <v>11</v>
      </c>
      <c r="D6397" s="1" t="s">
        <v>2482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4900</v>
      </c>
      <c r="N6397" s="1" t="n">
        <v>20</v>
      </c>
      <c r="O6397" s="1" t="n">
        <v>20.6</v>
      </c>
      <c r="P6397" s="1" t="s">
        <v>2455</v>
      </c>
    </row>
    <row r="6398" customFormat="false" ht="15" hidden="false" customHeight="true" outlineLevel="0" collapsed="false">
      <c r="A6398" s="1" t="n">
        <v>2</v>
      </c>
      <c r="B6398" s="75" t="n">
        <v>46252</v>
      </c>
      <c r="C6398" s="1" t="n">
        <v>11</v>
      </c>
      <c r="D6398" s="1" t="s">
        <v>2482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4901</v>
      </c>
      <c r="N6398" s="1" t="n">
        <v>5</v>
      </c>
      <c r="O6398" s="1" t="n">
        <v>39.88</v>
      </c>
      <c r="P6398" s="1" t="s">
        <v>2455</v>
      </c>
    </row>
    <row r="6399" customFormat="false" ht="15" hidden="false" customHeight="true" outlineLevel="0" collapsed="false">
      <c r="A6399" s="1" t="n">
        <v>2</v>
      </c>
      <c r="B6399" s="75" t="n">
        <v>46252</v>
      </c>
      <c r="C6399" s="1" t="n">
        <v>11</v>
      </c>
      <c r="D6399" s="1" t="s">
        <v>2482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4902</v>
      </c>
      <c r="N6399" s="1" t="n">
        <v>5</v>
      </c>
      <c r="O6399" s="1" t="n">
        <v>39.88</v>
      </c>
      <c r="P6399" s="1" t="s">
        <v>2455</v>
      </c>
    </row>
    <row r="6400" customFormat="false" ht="15" hidden="false" customHeight="true" outlineLevel="0" collapsed="false">
      <c r="A6400" s="1" t="n">
        <v>2</v>
      </c>
      <c r="B6400" s="75" t="n">
        <v>46252</v>
      </c>
      <c r="C6400" s="1" t="n">
        <v>11</v>
      </c>
      <c r="D6400" s="1" t="s">
        <v>2482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4903</v>
      </c>
      <c r="N6400" s="1" t="n">
        <v>5</v>
      </c>
      <c r="O6400" s="1" t="n">
        <v>39.88</v>
      </c>
      <c r="P6400" s="1" t="s">
        <v>2455</v>
      </c>
    </row>
    <row r="6401" customFormat="false" ht="15" hidden="false" customHeight="true" outlineLevel="0" collapsed="false">
      <c r="A6401" s="1" t="n">
        <v>2</v>
      </c>
      <c r="B6401" s="75" t="n">
        <v>46252</v>
      </c>
      <c r="C6401" s="1" t="n">
        <v>11</v>
      </c>
      <c r="D6401" s="1" t="s">
        <v>2482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4904</v>
      </c>
      <c r="N6401" s="1" t="n">
        <v>5</v>
      </c>
      <c r="O6401" s="1" t="n">
        <v>39.88</v>
      </c>
      <c r="P6401" s="1" t="s">
        <v>2455</v>
      </c>
    </row>
    <row r="6402" customFormat="false" ht="15" hidden="false" customHeight="true" outlineLevel="0" collapsed="false">
      <c r="A6402" s="1" t="n">
        <v>2</v>
      </c>
      <c r="B6402" s="75" t="n">
        <v>46252</v>
      </c>
      <c r="C6402" s="1" t="n">
        <v>11</v>
      </c>
      <c r="D6402" s="1" t="s">
        <v>2482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4905</v>
      </c>
      <c r="N6402" s="1" t="n">
        <v>5</v>
      </c>
      <c r="O6402" s="1" t="n">
        <v>39.88</v>
      </c>
      <c r="P6402" s="1" t="s">
        <v>2455</v>
      </c>
    </row>
    <row r="6403" customFormat="false" ht="15" hidden="false" customHeight="true" outlineLevel="0" collapsed="false">
      <c r="A6403" s="1" t="n">
        <v>2</v>
      </c>
      <c r="B6403" s="75" t="n">
        <v>46252</v>
      </c>
      <c r="C6403" s="1" t="n">
        <v>11</v>
      </c>
      <c r="D6403" s="1" t="s">
        <v>2482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4906</v>
      </c>
      <c r="N6403" s="1" t="n">
        <v>5</v>
      </c>
      <c r="O6403" s="1" t="n">
        <v>28.48</v>
      </c>
      <c r="P6403" s="1" t="s">
        <v>2455</v>
      </c>
    </row>
    <row r="6404" customFormat="false" ht="15" hidden="false" customHeight="true" outlineLevel="0" collapsed="false">
      <c r="A6404" s="1" t="n">
        <v>2</v>
      </c>
      <c r="B6404" s="75" t="n">
        <v>46252</v>
      </c>
      <c r="C6404" s="1" t="n">
        <v>11</v>
      </c>
      <c r="D6404" s="1" t="s">
        <v>2482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4907</v>
      </c>
      <c r="N6404" s="1" t="n">
        <v>15</v>
      </c>
      <c r="O6404" s="1" t="n">
        <v>62.46</v>
      </c>
      <c r="P6404" s="1" t="s">
        <v>2455</v>
      </c>
    </row>
    <row r="6405" customFormat="false" ht="15" hidden="false" customHeight="true" outlineLevel="0" collapsed="false">
      <c r="A6405" s="1" t="n">
        <v>2</v>
      </c>
      <c r="B6405" s="75" t="n">
        <v>46252</v>
      </c>
      <c r="C6405" s="1" t="n">
        <v>11</v>
      </c>
      <c r="D6405" s="1" t="s">
        <v>2482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4908</v>
      </c>
      <c r="N6405" s="1" t="n">
        <v>10</v>
      </c>
      <c r="O6405" s="1" t="n">
        <v>53.31</v>
      </c>
      <c r="P6405" s="1" t="s">
        <v>2455</v>
      </c>
    </row>
    <row r="6406" customFormat="false" ht="15" hidden="false" customHeight="true" outlineLevel="0" collapsed="false">
      <c r="A6406" s="1" t="n">
        <v>2</v>
      </c>
      <c r="B6406" s="75" t="n">
        <v>46252</v>
      </c>
      <c r="C6406" s="1" t="n">
        <v>11</v>
      </c>
      <c r="D6406" s="1" t="s">
        <v>2482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4909</v>
      </c>
      <c r="N6406" s="1" t="n">
        <v>10</v>
      </c>
      <c r="O6406" s="1" t="n">
        <v>17.04</v>
      </c>
      <c r="P6406" s="1" t="s">
        <v>2455</v>
      </c>
    </row>
    <row r="6407" customFormat="false" ht="15" hidden="false" customHeight="true" outlineLevel="0" collapsed="false">
      <c r="A6407" s="1" t="n">
        <v>2</v>
      </c>
      <c r="B6407" s="75" t="n">
        <v>46252</v>
      </c>
      <c r="C6407" s="1" t="n">
        <v>11</v>
      </c>
      <c r="D6407" s="1" t="s">
        <v>2482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4910</v>
      </c>
      <c r="N6407" s="1" t="n">
        <v>3</v>
      </c>
      <c r="O6407" s="1" t="n">
        <v>44.99</v>
      </c>
      <c r="P6407" s="1" t="s">
        <v>2455</v>
      </c>
    </row>
    <row r="6408" customFormat="false" ht="15" hidden="false" customHeight="true" outlineLevel="0" collapsed="false">
      <c r="A6408" s="1" t="n">
        <v>2</v>
      </c>
      <c r="B6408" s="75" t="n">
        <v>46252</v>
      </c>
      <c r="C6408" s="1" t="n">
        <v>11</v>
      </c>
      <c r="D6408" s="1" t="s">
        <v>2482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4911</v>
      </c>
      <c r="N6408" s="1" t="n">
        <v>5</v>
      </c>
      <c r="O6408" s="1" t="n">
        <v>62.26</v>
      </c>
      <c r="P6408" s="1" t="s">
        <v>2455</v>
      </c>
    </row>
    <row r="6409" customFormat="false" ht="15" hidden="false" customHeight="true" outlineLevel="0" collapsed="false">
      <c r="A6409" s="1" t="n">
        <v>2</v>
      </c>
      <c r="B6409" s="75" t="n">
        <v>46252</v>
      </c>
      <c r="C6409" s="1" t="n">
        <v>11</v>
      </c>
      <c r="D6409" s="1" t="s">
        <v>2482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4912</v>
      </c>
      <c r="N6409" s="1" t="n">
        <v>5</v>
      </c>
      <c r="O6409" s="1" t="n">
        <v>62.26</v>
      </c>
      <c r="P6409" s="1" t="s">
        <v>2455</v>
      </c>
    </row>
    <row r="6410" customFormat="false" ht="15" hidden="false" customHeight="true" outlineLevel="0" collapsed="false">
      <c r="A6410" s="1" t="n">
        <v>2</v>
      </c>
      <c r="B6410" s="75" t="n">
        <v>46252</v>
      </c>
      <c r="C6410" s="1" t="n">
        <v>11</v>
      </c>
      <c r="D6410" s="1" t="s">
        <v>2482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4913</v>
      </c>
      <c r="N6410" s="1" t="n">
        <v>10</v>
      </c>
      <c r="O6410" s="1" t="n">
        <v>17.04</v>
      </c>
      <c r="P6410" s="1" t="s">
        <v>2455</v>
      </c>
    </row>
    <row r="6411" customFormat="false" ht="15" hidden="false" customHeight="true" outlineLevel="0" collapsed="false">
      <c r="A6411" s="1" t="n">
        <v>2</v>
      </c>
      <c r="B6411" s="75" t="n">
        <v>46252</v>
      </c>
      <c r="C6411" s="1" t="n">
        <v>11</v>
      </c>
      <c r="D6411" s="1" t="s">
        <v>2482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4914</v>
      </c>
      <c r="N6411" s="1" t="n">
        <v>5</v>
      </c>
      <c r="O6411" s="1" t="n">
        <v>62.26</v>
      </c>
      <c r="P6411" s="1" t="s">
        <v>2455</v>
      </c>
    </row>
    <row r="6412" customFormat="false" ht="15" hidden="false" customHeight="true" outlineLevel="0" collapsed="false">
      <c r="A6412" s="1" t="n">
        <v>2</v>
      </c>
      <c r="B6412" s="75" t="n">
        <v>46252</v>
      </c>
      <c r="C6412" s="1" t="n">
        <v>11</v>
      </c>
      <c r="D6412" s="1" t="s">
        <v>2482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4915</v>
      </c>
      <c r="N6412" s="1" t="n">
        <v>5</v>
      </c>
      <c r="O6412" s="1" t="n">
        <v>39.88</v>
      </c>
      <c r="P6412" s="1" t="s">
        <v>2455</v>
      </c>
    </row>
    <row r="6413" customFormat="false" ht="15" hidden="false" customHeight="true" outlineLevel="0" collapsed="false">
      <c r="A6413" s="1" t="n">
        <v>2</v>
      </c>
      <c r="B6413" s="75" t="n">
        <v>46252</v>
      </c>
      <c r="C6413" s="1" t="n">
        <v>11</v>
      </c>
      <c r="D6413" s="1" t="s">
        <v>2482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4916</v>
      </c>
      <c r="N6413" s="1" t="n">
        <v>20</v>
      </c>
      <c r="O6413" s="1" t="n">
        <v>28.82</v>
      </c>
      <c r="P6413" s="1" t="s">
        <v>2455</v>
      </c>
    </row>
    <row r="6414" customFormat="false" ht="15" hidden="false" customHeight="true" outlineLevel="0" collapsed="false">
      <c r="A6414" s="1" t="n">
        <v>2</v>
      </c>
      <c r="B6414" s="75" t="n">
        <v>46252</v>
      </c>
      <c r="C6414" s="1" t="n">
        <v>11</v>
      </c>
      <c r="D6414" s="1" t="s">
        <v>2482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4917</v>
      </c>
      <c r="N6414" s="1" t="n">
        <v>20</v>
      </c>
      <c r="O6414" s="1" t="n">
        <v>28.82</v>
      </c>
      <c r="P6414" s="1" t="s">
        <v>2455</v>
      </c>
    </row>
    <row r="6415" customFormat="false" ht="15" hidden="false" customHeight="true" outlineLevel="0" collapsed="false">
      <c r="A6415" s="1" t="n">
        <v>2</v>
      </c>
      <c r="B6415" s="75" t="n">
        <v>46252</v>
      </c>
      <c r="C6415" s="1" t="n">
        <v>11</v>
      </c>
      <c r="D6415" s="1" t="s">
        <v>2482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4918</v>
      </c>
      <c r="N6415" s="1" t="n">
        <v>3</v>
      </c>
      <c r="O6415" s="1" t="n">
        <v>44.99</v>
      </c>
      <c r="P6415" s="1" t="s">
        <v>2455</v>
      </c>
    </row>
    <row r="6416" customFormat="false" ht="15" hidden="false" customHeight="true" outlineLevel="0" collapsed="false">
      <c r="A6416" s="1" t="n">
        <v>2</v>
      </c>
      <c r="B6416" s="75" t="n">
        <v>46252</v>
      </c>
      <c r="C6416" s="1" t="n">
        <v>11</v>
      </c>
      <c r="D6416" s="1" t="s">
        <v>2482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4919</v>
      </c>
      <c r="N6416" s="1" t="n">
        <v>5</v>
      </c>
      <c r="O6416" s="1" t="n">
        <v>62.26</v>
      </c>
      <c r="P6416" s="1" t="s">
        <v>2455</v>
      </c>
    </row>
    <row r="6417" customFormat="false" ht="15" hidden="false" customHeight="true" outlineLevel="0" collapsed="false">
      <c r="A6417" s="1" t="n">
        <v>2</v>
      </c>
      <c r="B6417" s="75" t="n">
        <v>46252</v>
      </c>
      <c r="C6417" s="1" t="n">
        <v>11</v>
      </c>
      <c r="D6417" s="1" t="s">
        <v>2482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4920</v>
      </c>
      <c r="N6417" s="1" t="n">
        <v>3</v>
      </c>
      <c r="O6417" s="1" t="n">
        <v>44.99</v>
      </c>
      <c r="P6417" s="1" t="s">
        <v>2455</v>
      </c>
    </row>
    <row r="6418" customFormat="false" ht="15" hidden="false" customHeight="true" outlineLevel="0" collapsed="false">
      <c r="A6418" s="1" t="n">
        <v>2</v>
      </c>
      <c r="B6418" s="75" t="n">
        <v>46252</v>
      </c>
      <c r="C6418" s="1" t="n">
        <v>11</v>
      </c>
      <c r="D6418" s="1" t="s">
        <v>2482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4921</v>
      </c>
      <c r="N6418" s="1" t="n">
        <v>8</v>
      </c>
      <c r="O6418" s="1" t="n">
        <v>62.64</v>
      </c>
      <c r="P6418" s="1" t="s">
        <v>2455</v>
      </c>
    </row>
    <row r="6419" customFormat="false" ht="15" hidden="false" customHeight="true" outlineLevel="0" collapsed="false">
      <c r="A6419" s="1" t="n">
        <v>2</v>
      </c>
      <c r="B6419" s="75" t="n">
        <v>46252</v>
      </c>
      <c r="C6419" s="1" t="n">
        <v>11</v>
      </c>
      <c r="D6419" s="1" t="s">
        <v>2482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4922</v>
      </c>
      <c r="N6419" s="1" t="n">
        <v>8</v>
      </c>
      <c r="O6419" s="1" t="n">
        <v>62.64</v>
      </c>
      <c r="P6419" s="1" t="s">
        <v>2455</v>
      </c>
    </row>
    <row r="6420" customFormat="false" ht="15" hidden="false" customHeight="true" outlineLevel="0" collapsed="false">
      <c r="A6420" s="1" t="n">
        <v>2</v>
      </c>
      <c r="B6420" s="75" t="n">
        <v>46252</v>
      </c>
      <c r="C6420" s="1" t="n">
        <v>11</v>
      </c>
      <c r="D6420" s="1" t="s">
        <v>2482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4923</v>
      </c>
      <c r="N6420" s="1" t="n">
        <v>5</v>
      </c>
      <c r="O6420" s="1" t="n">
        <v>62.63</v>
      </c>
      <c r="P6420" s="1" t="s">
        <v>2455</v>
      </c>
    </row>
    <row r="6421" customFormat="false" ht="15" hidden="false" customHeight="true" outlineLevel="0" collapsed="false">
      <c r="A6421" s="1" t="n">
        <v>2</v>
      </c>
      <c r="B6421" s="75" t="n">
        <v>46252</v>
      </c>
      <c r="C6421" s="1" t="n">
        <v>11</v>
      </c>
      <c r="D6421" s="1" t="s">
        <v>2482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4924</v>
      </c>
      <c r="N6421" s="1" t="n">
        <v>5</v>
      </c>
      <c r="O6421" s="1" t="n">
        <v>28.48</v>
      </c>
      <c r="P6421" s="1" t="s">
        <v>2455</v>
      </c>
    </row>
    <row r="6422" customFormat="false" ht="15" hidden="false" customHeight="true" outlineLevel="0" collapsed="false">
      <c r="A6422" s="1" t="n">
        <v>2</v>
      </c>
      <c r="B6422" s="75" t="n">
        <v>46252</v>
      </c>
      <c r="C6422" s="1" t="n">
        <v>11</v>
      </c>
      <c r="D6422" s="1" t="s">
        <v>2482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4925</v>
      </c>
      <c r="N6422" s="1" t="n">
        <v>5</v>
      </c>
      <c r="O6422" s="1" t="n">
        <v>28.48</v>
      </c>
      <c r="P6422" s="1" t="s">
        <v>2455</v>
      </c>
    </row>
    <row r="6423" customFormat="false" ht="15" hidden="false" customHeight="true" outlineLevel="0" collapsed="false">
      <c r="A6423" s="1" t="n">
        <v>2</v>
      </c>
      <c r="B6423" s="75" t="n">
        <v>46252</v>
      </c>
      <c r="C6423" s="1" t="n">
        <v>11</v>
      </c>
      <c r="D6423" s="1" t="s">
        <v>2482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4926</v>
      </c>
      <c r="N6423" s="1" t="n">
        <v>3</v>
      </c>
      <c r="O6423" s="1" t="n">
        <v>44.99</v>
      </c>
      <c r="P6423" s="1" t="s">
        <v>2455</v>
      </c>
    </row>
    <row r="6424" customFormat="false" ht="15" hidden="false" customHeight="true" outlineLevel="0" collapsed="false">
      <c r="A6424" s="1" t="n">
        <v>2</v>
      </c>
      <c r="B6424" s="75" t="n">
        <v>46252</v>
      </c>
      <c r="C6424" s="1" t="n">
        <v>11</v>
      </c>
      <c r="D6424" s="1" t="s">
        <v>2482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4927</v>
      </c>
      <c r="N6424" s="1" t="n">
        <v>10</v>
      </c>
      <c r="O6424" s="1" t="n">
        <v>46.08</v>
      </c>
      <c r="P6424" s="1" t="s">
        <v>2455</v>
      </c>
    </row>
    <row r="6425" customFormat="false" ht="15" hidden="false" customHeight="true" outlineLevel="0" collapsed="false">
      <c r="A6425" s="1" t="n">
        <v>2</v>
      </c>
      <c r="B6425" s="75" t="n">
        <v>46252</v>
      </c>
      <c r="C6425" s="1" t="n">
        <v>11</v>
      </c>
      <c r="D6425" s="1" t="s">
        <v>2482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4928</v>
      </c>
      <c r="N6425" s="1" t="n">
        <v>20</v>
      </c>
      <c r="O6425" s="1" t="n">
        <v>28.82</v>
      </c>
      <c r="P6425" s="1" t="s">
        <v>2455</v>
      </c>
    </row>
    <row r="6426" customFormat="false" ht="15" hidden="false" customHeight="true" outlineLevel="0" collapsed="false">
      <c r="A6426" s="1" t="n">
        <v>2</v>
      </c>
      <c r="B6426" s="75" t="n">
        <v>46252</v>
      </c>
      <c r="C6426" s="1" t="n">
        <v>11</v>
      </c>
      <c r="D6426" s="1" t="s">
        <v>2482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4929</v>
      </c>
      <c r="N6426" s="1" t="n">
        <v>5</v>
      </c>
      <c r="O6426" s="1" t="n">
        <v>28.48</v>
      </c>
      <c r="P6426" s="1" t="s">
        <v>2455</v>
      </c>
    </row>
    <row r="6427" customFormat="false" ht="15" hidden="false" customHeight="true" outlineLevel="0" collapsed="false">
      <c r="A6427" s="1" t="n">
        <v>2</v>
      </c>
      <c r="B6427" s="75" t="n">
        <v>46252</v>
      </c>
      <c r="C6427" s="1" t="n">
        <v>11</v>
      </c>
      <c r="D6427" s="1" t="s">
        <v>2482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4930</v>
      </c>
      <c r="N6427" s="1" t="n">
        <v>5</v>
      </c>
      <c r="O6427" s="1" t="n">
        <v>39.88</v>
      </c>
      <c r="P6427" s="1" t="s">
        <v>2455</v>
      </c>
    </row>
    <row r="6428" customFormat="false" ht="15" hidden="false" customHeight="true" outlineLevel="0" collapsed="false">
      <c r="A6428" s="1" t="n">
        <v>2</v>
      </c>
      <c r="B6428" s="75" t="n">
        <v>46252</v>
      </c>
      <c r="C6428" s="1" t="n">
        <v>11</v>
      </c>
      <c r="D6428" s="1" t="s">
        <v>2482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4931</v>
      </c>
      <c r="N6428" s="1" t="n">
        <v>5</v>
      </c>
      <c r="O6428" s="1" t="n">
        <v>39.88</v>
      </c>
      <c r="P6428" s="1" t="s">
        <v>2455</v>
      </c>
    </row>
    <row r="6429" customFormat="false" ht="15" hidden="false" customHeight="true" outlineLevel="0" collapsed="false">
      <c r="A6429" s="1" t="n">
        <v>2</v>
      </c>
      <c r="B6429" s="75" t="n">
        <v>46252</v>
      </c>
      <c r="C6429" s="1" t="n">
        <v>11</v>
      </c>
      <c r="D6429" s="1" t="s">
        <v>2482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4932</v>
      </c>
      <c r="N6429" s="1" t="n">
        <v>5</v>
      </c>
      <c r="O6429" s="1" t="n">
        <v>28.48</v>
      </c>
      <c r="P6429" s="1" t="s">
        <v>2455</v>
      </c>
    </row>
    <row r="6430" customFormat="false" ht="15" hidden="false" customHeight="true" outlineLevel="0" collapsed="false">
      <c r="A6430" s="1" t="n">
        <v>2</v>
      </c>
      <c r="B6430" s="75" t="n">
        <v>46252</v>
      </c>
      <c r="C6430" s="1" t="n">
        <v>11</v>
      </c>
      <c r="D6430" s="1" t="s">
        <v>2482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4933</v>
      </c>
      <c r="N6430" s="1" t="n">
        <v>5</v>
      </c>
      <c r="O6430" s="1" t="n">
        <v>52.27</v>
      </c>
      <c r="P6430" s="1" t="s">
        <v>2455</v>
      </c>
    </row>
    <row r="6431" customFormat="false" ht="15" hidden="false" customHeight="true" outlineLevel="0" collapsed="false">
      <c r="A6431" s="1" t="n">
        <v>2</v>
      </c>
      <c r="B6431" s="75" t="n">
        <v>46252</v>
      </c>
      <c r="C6431" s="1" t="n">
        <v>11</v>
      </c>
      <c r="D6431" s="1" t="s">
        <v>2482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4934</v>
      </c>
      <c r="N6431" s="1" t="n">
        <v>20</v>
      </c>
      <c r="O6431" s="1" t="n">
        <v>39.5</v>
      </c>
      <c r="P6431" s="1" t="s">
        <v>2455</v>
      </c>
    </row>
    <row r="6432" customFormat="false" ht="15" hidden="false" customHeight="true" outlineLevel="0" collapsed="false">
      <c r="A6432" s="1" t="n">
        <v>2</v>
      </c>
      <c r="B6432" s="75" t="n">
        <v>46252</v>
      </c>
      <c r="C6432" s="1" t="n">
        <v>11</v>
      </c>
      <c r="D6432" s="1" t="s">
        <v>2482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4935</v>
      </c>
      <c r="N6432" s="1" t="n">
        <v>5</v>
      </c>
      <c r="O6432" s="1" t="n">
        <v>28.48</v>
      </c>
      <c r="P6432" s="1" t="s">
        <v>2455</v>
      </c>
    </row>
    <row r="6433" customFormat="false" ht="15" hidden="false" customHeight="true" outlineLevel="0" collapsed="false">
      <c r="A6433" s="1" t="n">
        <v>2</v>
      </c>
      <c r="B6433" s="75" t="n">
        <v>46252</v>
      </c>
      <c r="C6433" s="1" t="n">
        <v>11</v>
      </c>
      <c r="D6433" s="1" t="s">
        <v>2482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4936</v>
      </c>
      <c r="N6433" s="1" t="n">
        <v>3</v>
      </c>
      <c r="O6433" s="1" t="n">
        <v>44.99</v>
      </c>
      <c r="P6433" s="1" t="s">
        <v>2455</v>
      </c>
    </row>
    <row r="6434" customFormat="false" ht="15" hidden="false" customHeight="true" outlineLevel="0" collapsed="false">
      <c r="A6434" s="1" t="n">
        <v>2</v>
      </c>
      <c r="B6434" s="75" t="n">
        <v>46252</v>
      </c>
      <c r="C6434" s="1" t="n">
        <v>11</v>
      </c>
      <c r="D6434" s="1" t="s">
        <v>2482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4937</v>
      </c>
      <c r="N6434" s="1" t="n">
        <v>5</v>
      </c>
      <c r="O6434" s="1" t="n">
        <v>32.99</v>
      </c>
      <c r="P6434" s="1" t="s">
        <v>2455</v>
      </c>
    </row>
    <row r="6435" customFormat="false" ht="15" hidden="false" customHeight="true" outlineLevel="0" collapsed="false">
      <c r="A6435" s="1" t="n">
        <v>2</v>
      </c>
      <c r="B6435" s="75" t="n">
        <v>46252</v>
      </c>
      <c r="C6435" s="1" t="n">
        <v>11</v>
      </c>
      <c r="D6435" s="1" t="s">
        <v>2482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4938</v>
      </c>
      <c r="N6435" s="1" t="n">
        <v>5</v>
      </c>
      <c r="O6435" s="1" t="n">
        <v>62.26</v>
      </c>
      <c r="P6435" s="1" t="s">
        <v>2455</v>
      </c>
    </row>
    <row r="6436" customFormat="false" ht="15" hidden="false" customHeight="true" outlineLevel="0" collapsed="false">
      <c r="A6436" s="1" t="n">
        <v>2</v>
      </c>
      <c r="B6436" s="75" t="n">
        <v>46252</v>
      </c>
      <c r="C6436" s="1" t="n">
        <v>11</v>
      </c>
      <c r="D6436" s="1" t="s">
        <v>2482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4939</v>
      </c>
      <c r="N6436" s="1" t="n">
        <v>5</v>
      </c>
      <c r="O6436" s="1" t="n">
        <v>62.26</v>
      </c>
      <c r="P6436" s="1" t="s">
        <v>2455</v>
      </c>
    </row>
    <row r="6437" customFormat="false" ht="15" hidden="false" customHeight="true" outlineLevel="0" collapsed="false">
      <c r="A6437" s="1" t="n">
        <v>2</v>
      </c>
      <c r="B6437" s="75" t="n">
        <v>46252</v>
      </c>
      <c r="C6437" s="1" t="n">
        <v>11</v>
      </c>
      <c r="D6437" s="1" t="s">
        <v>2482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4940</v>
      </c>
      <c r="N6437" s="1" t="n">
        <v>3</v>
      </c>
      <c r="O6437" s="1" t="n">
        <v>44.99</v>
      </c>
      <c r="P6437" s="1" t="s">
        <v>2455</v>
      </c>
    </row>
    <row r="6438" customFormat="false" ht="15" hidden="false" customHeight="true" outlineLevel="0" collapsed="false">
      <c r="A6438" s="1" t="n">
        <v>2</v>
      </c>
      <c r="B6438" s="75" t="n">
        <v>46252</v>
      </c>
      <c r="C6438" s="1" t="n">
        <v>11</v>
      </c>
      <c r="D6438" s="1" t="s">
        <v>2482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3494</v>
      </c>
      <c r="N6438" s="1" t="n">
        <v>12</v>
      </c>
      <c r="O6438" s="1" t="n">
        <v>83.52</v>
      </c>
      <c r="P6438" s="1" t="s">
        <v>2455</v>
      </c>
    </row>
    <row r="6439" customFormat="false" ht="15" hidden="false" customHeight="true" outlineLevel="0" collapsed="false">
      <c r="A6439" s="1" t="n">
        <v>2</v>
      </c>
      <c r="B6439" s="75" t="n">
        <v>46252</v>
      </c>
      <c r="C6439" s="1" t="n">
        <v>11</v>
      </c>
      <c r="D6439" s="1" t="s">
        <v>2482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3471</v>
      </c>
      <c r="N6439" s="1" t="n">
        <v>240</v>
      </c>
      <c r="O6439" s="1" t="n">
        <v>1670.4</v>
      </c>
      <c r="P6439" s="1" t="s">
        <v>2455</v>
      </c>
    </row>
    <row r="6440" customFormat="false" ht="15" hidden="false" customHeight="true" outlineLevel="0" collapsed="false">
      <c r="A6440" s="1" t="n">
        <v>2</v>
      </c>
      <c r="B6440" s="75" t="n">
        <v>46252</v>
      </c>
      <c r="C6440" s="1" t="n">
        <v>11</v>
      </c>
      <c r="D6440" s="1" t="s">
        <v>2482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2637</v>
      </c>
      <c r="N6440" s="1" t="n">
        <v>50</v>
      </c>
      <c r="O6440" s="1" t="n">
        <v>949.5</v>
      </c>
      <c r="P6440" s="1" t="s">
        <v>2455</v>
      </c>
    </row>
    <row r="6441" customFormat="false" ht="15" hidden="false" customHeight="true" outlineLevel="0" collapsed="false">
      <c r="A6441" s="1" t="n">
        <v>2</v>
      </c>
      <c r="B6441" s="75" t="n">
        <v>46252</v>
      </c>
      <c r="C6441" s="1" t="n">
        <v>11</v>
      </c>
      <c r="D6441" s="1" t="s">
        <v>2482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4941</v>
      </c>
      <c r="N6441" s="1" t="n">
        <v>12</v>
      </c>
      <c r="O6441" s="1" t="n">
        <v>64.2</v>
      </c>
      <c r="P6441" s="1" t="s">
        <v>2455</v>
      </c>
    </row>
    <row r="6442" customFormat="false" ht="15" hidden="false" customHeight="true" outlineLevel="0" collapsed="false">
      <c r="A6442" s="1" t="n">
        <v>2</v>
      </c>
      <c r="B6442" s="75" t="n">
        <v>46252</v>
      </c>
      <c r="C6442" s="1" t="n">
        <v>11</v>
      </c>
      <c r="D6442" s="1" t="s">
        <v>2482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3112</v>
      </c>
      <c r="N6442" s="1" t="n">
        <v>24</v>
      </c>
      <c r="O6442" s="1" t="n">
        <v>62.16</v>
      </c>
      <c r="P6442" s="1" t="s">
        <v>2455</v>
      </c>
    </row>
    <row r="6443" customFormat="false" ht="15" hidden="false" customHeight="true" outlineLevel="0" collapsed="false">
      <c r="A6443" s="1" t="n">
        <v>2</v>
      </c>
      <c r="B6443" s="75" t="n">
        <v>46252</v>
      </c>
      <c r="C6443" s="1" t="n">
        <v>11</v>
      </c>
      <c r="D6443" s="1" t="s">
        <v>2482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3115</v>
      </c>
      <c r="N6443" s="1" t="n">
        <v>20</v>
      </c>
      <c r="O6443" s="1" t="n">
        <v>97.8</v>
      </c>
      <c r="P6443" s="1" t="s">
        <v>2455</v>
      </c>
    </row>
    <row r="6444" customFormat="false" ht="15" hidden="false" customHeight="true" outlineLevel="0" collapsed="false">
      <c r="A6444" s="1" t="n">
        <v>2</v>
      </c>
      <c r="B6444" s="75" t="n">
        <v>46252</v>
      </c>
      <c r="C6444" s="1" t="n">
        <v>11</v>
      </c>
      <c r="D6444" s="1" t="s">
        <v>2482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2756</v>
      </c>
      <c r="N6444" s="1" t="n">
        <v>24</v>
      </c>
      <c r="O6444" s="1" t="n">
        <v>94.02</v>
      </c>
      <c r="P6444" s="1" t="s">
        <v>2455</v>
      </c>
    </row>
    <row r="6445" customFormat="false" ht="15" hidden="false" customHeight="true" outlineLevel="0" collapsed="false">
      <c r="A6445" s="1" t="n">
        <v>2</v>
      </c>
      <c r="B6445" s="75" t="n">
        <v>46252</v>
      </c>
      <c r="C6445" s="1" t="n">
        <v>11</v>
      </c>
      <c r="D6445" s="1" t="s">
        <v>2482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4942</v>
      </c>
      <c r="N6445" s="1" t="n">
        <v>12</v>
      </c>
      <c r="O6445" s="1" t="n">
        <v>76.08</v>
      </c>
      <c r="P6445" s="1" t="s">
        <v>2455</v>
      </c>
    </row>
    <row r="6446" customFormat="false" ht="15" hidden="false" customHeight="true" outlineLevel="0" collapsed="false">
      <c r="A6446" s="1" t="n">
        <v>2</v>
      </c>
      <c r="B6446" s="75" t="n">
        <v>46252</v>
      </c>
      <c r="C6446" s="1" t="n">
        <v>11</v>
      </c>
      <c r="D6446" s="1" t="s">
        <v>2482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4943</v>
      </c>
      <c r="N6446" s="1" t="n">
        <v>12</v>
      </c>
      <c r="O6446" s="1" t="n">
        <v>76.08</v>
      </c>
      <c r="P6446" s="1" t="s">
        <v>2455</v>
      </c>
    </row>
    <row r="6447" customFormat="false" ht="15" hidden="false" customHeight="true" outlineLevel="0" collapsed="false">
      <c r="A6447" s="1" t="n">
        <v>2</v>
      </c>
      <c r="B6447" s="75" t="n">
        <v>46252</v>
      </c>
      <c r="C6447" s="1" t="n">
        <v>11</v>
      </c>
      <c r="D6447" s="1" t="s">
        <v>2482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4488</v>
      </c>
      <c r="N6447" s="1" t="n">
        <v>1</v>
      </c>
      <c r="O6447" s="1" t="n">
        <v>12.94</v>
      </c>
      <c r="P6447" s="1" t="s">
        <v>2455</v>
      </c>
    </row>
    <row r="6448" customFormat="false" ht="15" hidden="false" customHeight="true" outlineLevel="0" collapsed="false">
      <c r="A6448" s="1" t="n">
        <v>2</v>
      </c>
      <c r="B6448" s="75" t="n">
        <v>46252</v>
      </c>
      <c r="C6448" s="1" t="n">
        <v>11</v>
      </c>
      <c r="D6448" s="1" t="s">
        <v>2482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3792</v>
      </c>
      <c r="N6448" s="1" t="n">
        <v>1</v>
      </c>
      <c r="O6448" s="1" t="n">
        <v>3.23</v>
      </c>
      <c r="P6448" s="1" t="s">
        <v>2455</v>
      </c>
    </row>
    <row r="6449" customFormat="false" ht="15" hidden="false" customHeight="true" outlineLevel="0" collapsed="false">
      <c r="A6449" s="1" t="n">
        <v>2</v>
      </c>
      <c r="B6449" s="75" t="n">
        <v>46252</v>
      </c>
      <c r="C6449" s="1" t="n">
        <v>11</v>
      </c>
      <c r="D6449" s="1" t="s">
        <v>2482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4489</v>
      </c>
      <c r="N6449" s="1" t="n">
        <v>12</v>
      </c>
      <c r="O6449" s="1" t="n">
        <v>57</v>
      </c>
      <c r="P6449" s="1" t="s">
        <v>2455</v>
      </c>
    </row>
    <row r="6450" customFormat="false" ht="15" hidden="false" customHeight="true" outlineLevel="0" collapsed="false">
      <c r="A6450" s="1" t="n">
        <v>2</v>
      </c>
      <c r="B6450" s="75" t="n">
        <v>46252</v>
      </c>
      <c r="C6450" s="1" t="n">
        <v>11</v>
      </c>
      <c r="D6450" s="1" t="s">
        <v>2482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4944</v>
      </c>
      <c r="N6450" s="1" t="n">
        <v>2</v>
      </c>
      <c r="O6450" s="1" t="n">
        <v>12.5</v>
      </c>
      <c r="P6450" s="1" t="s">
        <v>2455</v>
      </c>
    </row>
    <row r="6451" customFormat="false" ht="15" hidden="false" customHeight="true" outlineLevel="0" collapsed="false">
      <c r="A6451" s="1" t="n">
        <v>2</v>
      </c>
      <c r="B6451" s="75" t="n">
        <v>46252</v>
      </c>
      <c r="C6451" s="1" t="n">
        <v>11</v>
      </c>
      <c r="D6451" s="1" t="s">
        <v>2482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4491</v>
      </c>
      <c r="N6451" s="1" t="n">
        <v>12</v>
      </c>
      <c r="O6451" s="1" t="n">
        <v>87</v>
      </c>
      <c r="P6451" s="1" t="s">
        <v>2455</v>
      </c>
    </row>
    <row r="6452" customFormat="false" ht="15" hidden="false" customHeight="true" outlineLevel="0" collapsed="false">
      <c r="A6452" s="1" t="n">
        <v>2</v>
      </c>
      <c r="B6452" s="75" t="n">
        <v>46252</v>
      </c>
      <c r="C6452" s="1" t="n">
        <v>11</v>
      </c>
      <c r="D6452" s="1" t="s">
        <v>2482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4492</v>
      </c>
      <c r="N6452" s="1" t="n">
        <v>12</v>
      </c>
      <c r="O6452" s="1" t="n">
        <v>62.28</v>
      </c>
      <c r="P6452" s="1" t="s">
        <v>2455</v>
      </c>
    </row>
    <row r="6453" customFormat="false" ht="15" hidden="false" customHeight="true" outlineLevel="0" collapsed="false">
      <c r="A6453" s="1" t="n">
        <v>2</v>
      </c>
      <c r="B6453" s="75" t="n">
        <v>46252</v>
      </c>
      <c r="C6453" s="1" t="n">
        <v>11</v>
      </c>
      <c r="D6453" s="1" t="s">
        <v>2482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3795</v>
      </c>
      <c r="N6453" s="1" t="n">
        <v>36</v>
      </c>
      <c r="O6453" s="1" t="n">
        <v>186.84</v>
      </c>
      <c r="P6453" s="1" t="s">
        <v>2455</v>
      </c>
    </row>
    <row r="6454" customFormat="false" ht="15" hidden="false" customHeight="true" outlineLevel="0" collapsed="false">
      <c r="A6454" s="1" t="n">
        <v>2</v>
      </c>
      <c r="B6454" s="75" t="n">
        <v>46252</v>
      </c>
      <c r="C6454" s="1" t="n">
        <v>11</v>
      </c>
      <c r="D6454" s="1" t="s">
        <v>2482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4493</v>
      </c>
      <c r="N6454" s="1" t="n">
        <v>24</v>
      </c>
      <c r="O6454" s="1" t="n">
        <v>64.8</v>
      </c>
      <c r="P6454" s="1" t="s">
        <v>2455</v>
      </c>
    </row>
    <row r="6455" customFormat="false" ht="15" hidden="false" customHeight="true" outlineLevel="0" collapsed="false">
      <c r="A6455" s="1" t="n">
        <v>2</v>
      </c>
      <c r="B6455" s="75" t="n">
        <v>46252</v>
      </c>
      <c r="C6455" s="1" t="n">
        <v>11</v>
      </c>
      <c r="D6455" s="1" t="s">
        <v>2482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3796</v>
      </c>
      <c r="N6455" s="1" t="n">
        <v>1</v>
      </c>
      <c r="O6455" s="1" t="n">
        <v>3.94</v>
      </c>
      <c r="P6455" s="1" t="s">
        <v>2455</v>
      </c>
    </row>
    <row r="6456" customFormat="false" ht="15" hidden="false" customHeight="true" outlineLevel="0" collapsed="false">
      <c r="A6456" s="1" t="n">
        <v>2</v>
      </c>
      <c r="B6456" s="75" t="n">
        <v>46252</v>
      </c>
      <c r="C6456" s="1" t="n">
        <v>11</v>
      </c>
      <c r="D6456" s="1" t="s">
        <v>2482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4945</v>
      </c>
      <c r="N6456" s="1" t="n">
        <v>36</v>
      </c>
      <c r="O6456" s="1" t="n">
        <v>203.4</v>
      </c>
      <c r="P6456" s="1" t="s">
        <v>2455</v>
      </c>
    </row>
    <row r="6457" customFormat="false" ht="15" hidden="false" customHeight="true" outlineLevel="0" collapsed="false">
      <c r="A6457" s="1" t="n">
        <v>2</v>
      </c>
      <c r="B6457" s="75" t="n">
        <v>46252</v>
      </c>
      <c r="C6457" s="1" t="n">
        <v>11</v>
      </c>
      <c r="D6457" s="1" t="s">
        <v>2482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4946</v>
      </c>
      <c r="N6457" s="1" t="n">
        <v>6</v>
      </c>
      <c r="O6457" s="1" t="n">
        <v>42.96</v>
      </c>
      <c r="P6457" s="1" t="s">
        <v>2455</v>
      </c>
    </row>
    <row r="6458" customFormat="false" ht="15" hidden="false" customHeight="true" outlineLevel="0" collapsed="false">
      <c r="A6458" s="1" t="n">
        <v>2</v>
      </c>
      <c r="B6458" s="75" t="n">
        <v>46252</v>
      </c>
      <c r="C6458" s="1" t="n">
        <v>11</v>
      </c>
      <c r="D6458" s="1" t="s">
        <v>2482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4947</v>
      </c>
      <c r="N6458" s="1" t="n">
        <v>6</v>
      </c>
      <c r="O6458" s="1" t="n">
        <v>37.38</v>
      </c>
      <c r="P6458" s="1" t="s">
        <v>2455</v>
      </c>
    </row>
    <row r="6459" customFormat="false" ht="15" hidden="false" customHeight="true" outlineLevel="0" collapsed="false">
      <c r="A6459" s="1" t="n">
        <v>2</v>
      </c>
      <c r="B6459" s="75" t="n">
        <v>46252</v>
      </c>
      <c r="C6459" s="1" t="n">
        <v>11</v>
      </c>
      <c r="D6459" s="1" t="s">
        <v>2482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3797</v>
      </c>
      <c r="N6459" s="1" t="n">
        <v>12</v>
      </c>
      <c r="O6459" s="1" t="n">
        <v>57</v>
      </c>
      <c r="P6459" s="1" t="s">
        <v>2455</v>
      </c>
    </row>
    <row r="6460" customFormat="false" ht="15" hidden="false" customHeight="true" outlineLevel="0" collapsed="false">
      <c r="A6460" s="1" t="n">
        <v>2</v>
      </c>
      <c r="B6460" s="75" t="n">
        <v>46252</v>
      </c>
      <c r="C6460" s="1" t="n">
        <v>11</v>
      </c>
      <c r="D6460" s="1" t="s">
        <v>2482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3798</v>
      </c>
      <c r="N6460" s="1" t="n">
        <v>2</v>
      </c>
      <c r="O6460" s="1" t="n">
        <v>14.32</v>
      </c>
      <c r="P6460" s="1" t="s">
        <v>2455</v>
      </c>
    </row>
    <row r="6461" customFormat="false" ht="15" hidden="false" customHeight="true" outlineLevel="0" collapsed="false">
      <c r="A6461" s="1" t="n">
        <v>2</v>
      </c>
      <c r="B6461" s="75" t="n">
        <v>46252</v>
      </c>
      <c r="C6461" s="1" t="n">
        <v>11</v>
      </c>
      <c r="D6461" s="1" t="s">
        <v>2482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4499</v>
      </c>
      <c r="N6461" s="1" t="n">
        <v>12</v>
      </c>
      <c r="O6461" s="1" t="n">
        <v>37.32</v>
      </c>
      <c r="P6461" s="1" t="s">
        <v>2455</v>
      </c>
    </row>
    <row r="6462" customFormat="false" ht="15" hidden="false" customHeight="true" outlineLevel="0" collapsed="false">
      <c r="A6462" s="1" t="n">
        <v>2</v>
      </c>
      <c r="B6462" s="75" t="n">
        <v>46252</v>
      </c>
      <c r="C6462" s="1" t="n">
        <v>11</v>
      </c>
      <c r="D6462" s="1" t="s">
        <v>2482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3799</v>
      </c>
      <c r="N6462" s="1" t="n">
        <v>1</v>
      </c>
      <c r="O6462" s="1" t="n">
        <v>6.23</v>
      </c>
      <c r="P6462" s="1" t="s">
        <v>2455</v>
      </c>
    </row>
    <row r="6463" customFormat="false" ht="15" hidden="false" customHeight="true" outlineLevel="0" collapsed="false">
      <c r="A6463" s="1" t="n">
        <v>2</v>
      </c>
      <c r="B6463" s="75" t="n">
        <v>46252</v>
      </c>
      <c r="C6463" s="1" t="n">
        <v>11</v>
      </c>
      <c r="D6463" s="1" t="s">
        <v>2482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4948</v>
      </c>
      <c r="N6463" s="1" t="n">
        <v>24</v>
      </c>
      <c r="O6463" s="1" t="n">
        <v>79.92</v>
      </c>
      <c r="P6463" s="1" t="s">
        <v>2455</v>
      </c>
    </row>
    <row r="6464" customFormat="false" ht="15" hidden="false" customHeight="true" outlineLevel="0" collapsed="false">
      <c r="A6464" s="1" t="n">
        <v>2</v>
      </c>
      <c r="B6464" s="75" t="n">
        <v>46252</v>
      </c>
      <c r="C6464" s="1" t="n">
        <v>11</v>
      </c>
      <c r="D6464" s="1" t="s">
        <v>2482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4507</v>
      </c>
      <c r="N6464" s="1" t="n">
        <v>60</v>
      </c>
      <c r="O6464" s="1" t="n">
        <v>450.68</v>
      </c>
      <c r="P6464" s="1" t="s">
        <v>2455</v>
      </c>
    </row>
    <row r="6465" customFormat="false" ht="15" hidden="false" customHeight="true" outlineLevel="0" collapsed="false">
      <c r="A6465" s="1" t="n">
        <v>2</v>
      </c>
      <c r="B6465" s="75" t="n">
        <v>46252</v>
      </c>
      <c r="C6465" s="1" t="n">
        <v>11</v>
      </c>
      <c r="D6465" s="1" t="s">
        <v>2482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4949</v>
      </c>
      <c r="N6465" s="1" t="n">
        <v>3</v>
      </c>
      <c r="O6465" s="1" t="n">
        <v>36.57</v>
      </c>
      <c r="P6465" s="1" t="s">
        <v>2455</v>
      </c>
    </row>
    <row r="6466" customFormat="false" ht="15" hidden="false" customHeight="true" outlineLevel="0" collapsed="false">
      <c r="A6466" s="1" t="n">
        <v>2</v>
      </c>
      <c r="B6466" s="75" t="n">
        <v>46252</v>
      </c>
      <c r="C6466" s="1" t="n">
        <v>11</v>
      </c>
      <c r="D6466" s="1" t="s">
        <v>2482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3801</v>
      </c>
      <c r="N6466" s="1" t="n">
        <v>1</v>
      </c>
      <c r="O6466" s="1" t="n">
        <v>6.88</v>
      </c>
      <c r="P6466" s="1" t="s">
        <v>2455</v>
      </c>
    </row>
    <row r="6467" customFormat="false" ht="15" hidden="false" customHeight="true" outlineLevel="0" collapsed="false">
      <c r="A6467" s="1" t="n">
        <v>2</v>
      </c>
      <c r="B6467" s="75" t="n">
        <v>46252</v>
      </c>
      <c r="C6467" s="1" t="n">
        <v>11</v>
      </c>
      <c r="D6467" s="1" t="s">
        <v>2482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3802</v>
      </c>
      <c r="N6467" s="1" t="n">
        <v>1</v>
      </c>
      <c r="O6467" s="1" t="n">
        <v>3.33</v>
      </c>
      <c r="P6467" s="1" t="s">
        <v>2455</v>
      </c>
    </row>
    <row r="6468" customFormat="false" ht="15" hidden="false" customHeight="true" outlineLevel="0" collapsed="false">
      <c r="A6468" s="1" t="n">
        <v>2</v>
      </c>
      <c r="B6468" s="75" t="n">
        <v>46252</v>
      </c>
      <c r="C6468" s="1" t="n">
        <v>11</v>
      </c>
      <c r="D6468" s="1" t="s">
        <v>2482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4950</v>
      </c>
      <c r="N6468" s="1" t="n">
        <v>24</v>
      </c>
      <c r="O6468" s="1" t="n">
        <v>79.92</v>
      </c>
      <c r="P6468" s="1" t="s">
        <v>2455</v>
      </c>
    </row>
    <row r="6469" customFormat="false" ht="15" hidden="false" customHeight="true" outlineLevel="0" collapsed="false">
      <c r="A6469" s="1" t="n">
        <v>2</v>
      </c>
      <c r="B6469" s="75" t="n">
        <v>46252</v>
      </c>
      <c r="C6469" s="1" t="n">
        <v>11</v>
      </c>
      <c r="D6469" s="1" t="s">
        <v>2482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4951</v>
      </c>
      <c r="N6469" s="1" t="n">
        <v>12</v>
      </c>
      <c r="O6469" s="1" t="n">
        <v>59.52</v>
      </c>
      <c r="P6469" s="1" t="s">
        <v>2455</v>
      </c>
    </row>
    <row r="6470" customFormat="false" ht="15" hidden="false" customHeight="true" outlineLevel="0" collapsed="false">
      <c r="A6470" s="1" t="n">
        <v>2</v>
      </c>
      <c r="B6470" s="75" t="n">
        <v>46252</v>
      </c>
      <c r="C6470" s="1" t="n">
        <v>11</v>
      </c>
      <c r="D6470" s="1" t="s">
        <v>2482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4413</v>
      </c>
      <c r="N6470" s="1" t="n">
        <v>24</v>
      </c>
      <c r="O6470" s="1" t="n">
        <v>141.6</v>
      </c>
      <c r="P6470" s="1" t="s">
        <v>2455</v>
      </c>
    </row>
    <row r="6471" customFormat="false" ht="15" hidden="false" customHeight="true" outlineLevel="0" collapsed="false">
      <c r="A6471" s="1" t="n">
        <v>2</v>
      </c>
      <c r="B6471" s="75" t="n">
        <v>46252</v>
      </c>
      <c r="C6471" s="1" t="n">
        <v>11</v>
      </c>
      <c r="D6471" s="1" t="s">
        <v>2482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4414</v>
      </c>
      <c r="N6471" s="1" t="n">
        <v>24</v>
      </c>
      <c r="O6471" s="1" t="n">
        <v>141.6</v>
      </c>
      <c r="P6471" s="1" t="s">
        <v>2455</v>
      </c>
    </row>
    <row r="6472" customFormat="false" ht="15" hidden="false" customHeight="true" outlineLevel="0" collapsed="false">
      <c r="A6472" s="1" t="n">
        <v>2</v>
      </c>
      <c r="B6472" s="75" t="n">
        <v>46252</v>
      </c>
      <c r="C6472" s="1" t="n">
        <v>11</v>
      </c>
      <c r="D6472" s="1" t="s">
        <v>2482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4415</v>
      </c>
      <c r="N6472" s="1" t="n">
        <v>24</v>
      </c>
      <c r="O6472" s="1" t="n">
        <v>141.6</v>
      </c>
      <c r="P6472" s="1" t="s">
        <v>2455</v>
      </c>
    </row>
    <row r="6473" customFormat="false" ht="15" hidden="false" customHeight="true" outlineLevel="0" collapsed="false">
      <c r="A6473" s="1" t="n">
        <v>2</v>
      </c>
      <c r="B6473" s="75" t="n">
        <v>46252</v>
      </c>
      <c r="C6473" s="1" t="n">
        <v>11</v>
      </c>
      <c r="D6473" s="1" t="s">
        <v>2482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4416</v>
      </c>
      <c r="N6473" s="1" t="n">
        <v>12</v>
      </c>
      <c r="O6473" s="1" t="n">
        <v>70.8</v>
      </c>
      <c r="P6473" s="1" t="s">
        <v>2455</v>
      </c>
    </row>
    <row r="6474" customFormat="false" ht="15" hidden="false" customHeight="true" outlineLevel="0" collapsed="false">
      <c r="A6474" s="1" t="n">
        <v>2</v>
      </c>
      <c r="B6474" s="75" t="n">
        <v>46252</v>
      </c>
      <c r="C6474" s="1" t="n">
        <v>11</v>
      </c>
      <c r="D6474" s="1" t="s">
        <v>2482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4952</v>
      </c>
      <c r="N6474" s="1" t="n">
        <v>12</v>
      </c>
      <c r="O6474" s="1" t="n">
        <v>70.8</v>
      </c>
      <c r="P6474" s="1" t="s">
        <v>2455</v>
      </c>
    </row>
    <row r="6475" customFormat="false" ht="15" hidden="false" customHeight="true" outlineLevel="0" collapsed="false">
      <c r="A6475" s="1" t="n">
        <v>2</v>
      </c>
      <c r="B6475" s="75" t="n">
        <v>46252</v>
      </c>
      <c r="C6475" s="1" t="n">
        <v>11</v>
      </c>
      <c r="D6475" s="1" t="s">
        <v>2482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4953</v>
      </c>
      <c r="N6475" s="1" t="n">
        <v>12</v>
      </c>
      <c r="O6475" s="1" t="n">
        <v>70.8</v>
      </c>
      <c r="P6475" s="1" t="s">
        <v>2455</v>
      </c>
    </row>
    <row r="6476" customFormat="false" ht="15" hidden="false" customHeight="true" outlineLevel="0" collapsed="false">
      <c r="A6476" s="1" t="n">
        <v>2</v>
      </c>
      <c r="B6476" s="75" t="n">
        <v>46252</v>
      </c>
      <c r="C6476" s="1" t="n">
        <v>11</v>
      </c>
      <c r="D6476" s="1" t="s">
        <v>2482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4954</v>
      </c>
      <c r="N6476" s="1" t="n">
        <v>12</v>
      </c>
      <c r="O6476" s="1" t="n">
        <v>70.8</v>
      </c>
      <c r="P6476" s="1" t="s">
        <v>2455</v>
      </c>
    </row>
    <row r="6477" customFormat="false" ht="15" hidden="false" customHeight="true" outlineLevel="0" collapsed="false">
      <c r="A6477" s="1" t="n">
        <v>2</v>
      </c>
      <c r="B6477" s="75" t="n">
        <v>46252</v>
      </c>
      <c r="C6477" s="1" t="n">
        <v>11</v>
      </c>
      <c r="D6477" s="1" t="s">
        <v>2482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4421</v>
      </c>
      <c r="N6477" s="1" t="n">
        <v>12</v>
      </c>
      <c r="O6477" s="1" t="n">
        <v>70.8</v>
      </c>
      <c r="P6477" s="1" t="s">
        <v>2455</v>
      </c>
    </row>
    <row r="6478" customFormat="false" ht="15" hidden="false" customHeight="true" outlineLevel="0" collapsed="false">
      <c r="A6478" s="1" t="n">
        <v>2</v>
      </c>
      <c r="B6478" s="75" t="n">
        <v>46252</v>
      </c>
      <c r="C6478" s="1" t="n">
        <v>11</v>
      </c>
      <c r="D6478" s="1" t="s">
        <v>2482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4422</v>
      </c>
      <c r="N6478" s="1" t="n">
        <v>12</v>
      </c>
      <c r="O6478" s="1" t="n">
        <v>70.8</v>
      </c>
      <c r="P6478" s="1" t="s">
        <v>2455</v>
      </c>
    </row>
    <row r="6479" customFormat="false" ht="15" hidden="false" customHeight="true" outlineLevel="0" collapsed="false">
      <c r="A6479" s="1" t="n">
        <v>2</v>
      </c>
      <c r="B6479" s="75" t="n">
        <v>46252</v>
      </c>
      <c r="C6479" s="1" t="n">
        <v>11</v>
      </c>
      <c r="D6479" s="1" t="s">
        <v>2482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4423</v>
      </c>
      <c r="N6479" s="1" t="n">
        <v>12</v>
      </c>
      <c r="O6479" s="1" t="n">
        <v>70.8</v>
      </c>
      <c r="P6479" s="1" t="s">
        <v>2455</v>
      </c>
    </row>
    <row r="6480" customFormat="false" ht="15" hidden="false" customHeight="true" outlineLevel="0" collapsed="false">
      <c r="A6480" s="1" t="n">
        <v>2</v>
      </c>
      <c r="B6480" s="75" t="n">
        <v>46252</v>
      </c>
      <c r="C6480" s="1" t="n">
        <v>11</v>
      </c>
      <c r="D6480" s="1" t="s">
        <v>2482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4424</v>
      </c>
      <c r="N6480" s="1" t="n">
        <v>12</v>
      </c>
      <c r="O6480" s="1" t="n">
        <v>70.8</v>
      </c>
      <c r="P6480" s="1" t="s">
        <v>2455</v>
      </c>
    </row>
    <row r="6481" customFormat="false" ht="15" hidden="false" customHeight="true" outlineLevel="0" collapsed="false">
      <c r="A6481" s="1" t="n">
        <v>2</v>
      </c>
      <c r="B6481" s="75" t="n">
        <v>46252</v>
      </c>
      <c r="C6481" s="1" t="n">
        <v>11</v>
      </c>
      <c r="D6481" s="1" t="s">
        <v>2482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4955</v>
      </c>
      <c r="N6481" s="1" t="n">
        <v>12</v>
      </c>
      <c r="O6481" s="1" t="n">
        <v>70.8</v>
      </c>
      <c r="P6481" s="1" t="s">
        <v>2455</v>
      </c>
    </row>
    <row r="6482" customFormat="false" ht="15" hidden="false" customHeight="true" outlineLevel="0" collapsed="false">
      <c r="A6482" s="1" t="n">
        <v>2</v>
      </c>
      <c r="B6482" s="75" t="n">
        <v>46252</v>
      </c>
      <c r="C6482" s="1" t="n">
        <v>11</v>
      </c>
      <c r="D6482" s="1" t="s">
        <v>2482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3803</v>
      </c>
      <c r="N6482" s="1" t="n">
        <v>1</v>
      </c>
      <c r="O6482" s="1" t="n">
        <v>10.19</v>
      </c>
      <c r="P6482" s="1" t="s">
        <v>2455</v>
      </c>
    </row>
    <row r="6483" customFormat="false" ht="15" hidden="false" customHeight="true" outlineLevel="0" collapsed="false">
      <c r="A6483" s="1" t="n">
        <v>2</v>
      </c>
      <c r="B6483" s="75" t="n">
        <v>46252</v>
      </c>
      <c r="C6483" s="1" t="n">
        <v>11</v>
      </c>
      <c r="D6483" s="1" t="s">
        <v>2482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3804</v>
      </c>
      <c r="N6483" s="1" t="n">
        <v>1</v>
      </c>
      <c r="O6483" s="1" t="n">
        <v>2.92</v>
      </c>
      <c r="P6483" s="1" t="s">
        <v>2455</v>
      </c>
    </row>
    <row r="6484" customFormat="false" ht="15" hidden="false" customHeight="true" outlineLevel="0" collapsed="false">
      <c r="A6484" s="1" t="n">
        <v>2</v>
      </c>
      <c r="B6484" s="75" t="n">
        <v>46252</v>
      </c>
      <c r="C6484" s="1" t="n">
        <v>11</v>
      </c>
      <c r="D6484" s="1" t="s">
        <v>2482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4956</v>
      </c>
      <c r="N6484" s="1" t="n">
        <v>24</v>
      </c>
      <c r="O6484" s="1" t="n">
        <v>47.52</v>
      </c>
      <c r="P6484" s="1" t="s">
        <v>2455</v>
      </c>
    </row>
    <row r="6485" customFormat="false" ht="15" hidden="false" customHeight="true" outlineLevel="0" collapsed="false">
      <c r="A6485" s="1" t="n">
        <v>2</v>
      </c>
      <c r="B6485" s="75" t="n">
        <v>46252</v>
      </c>
      <c r="C6485" s="1" t="n">
        <v>11</v>
      </c>
      <c r="D6485" s="1" t="s">
        <v>2482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3805</v>
      </c>
      <c r="N6485" s="1" t="n">
        <v>24</v>
      </c>
      <c r="O6485" s="1" t="n">
        <v>47.52</v>
      </c>
      <c r="P6485" s="1" t="s">
        <v>2455</v>
      </c>
    </row>
    <row r="6486" customFormat="false" ht="15" hidden="false" customHeight="true" outlineLevel="0" collapsed="false">
      <c r="A6486" s="1" t="n">
        <v>2</v>
      </c>
      <c r="B6486" s="75" t="n">
        <v>46252</v>
      </c>
      <c r="C6486" s="1" t="n">
        <v>11</v>
      </c>
      <c r="D6486" s="1" t="s">
        <v>2482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4957</v>
      </c>
      <c r="N6486" s="1" t="n">
        <v>24</v>
      </c>
      <c r="O6486" s="1" t="n">
        <v>47.52</v>
      </c>
      <c r="P6486" s="1" t="s">
        <v>2455</v>
      </c>
    </row>
    <row r="6487" customFormat="false" ht="15" hidden="false" customHeight="true" outlineLevel="0" collapsed="false">
      <c r="A6487" s="1" t="n">
        <v>2</v>
      </c>
      <c r="B6487" s="75" t="n">
        <v>46252</v>
      </c>
      <c r="C6487" s="1" t="n">
        <v>11</v>
      </c>
      <c r="D6487" s="1" t="s">
        <v>2482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4519</v>
      </c>
      <c r="N6487" s="1" t="n">
        <v>2</v>
      </c>
      <c r="O6487" s="1" t="n">
        <v>19.36</v>
      </c>
      <c r="P6487" s="1" t="s">
        <v>2455</v>
      </c>
    </row>
    <row r="6488" customFormat="false" ht="15" hidden="false" customHeight="true" outlineLevel="0" collapsed="false">
      <c r="A6488" s="1" t="n">
        <v>2</v>
      </c>
      <c r="B6488" s="75" t="n">
        <v>46252</v>
      </c>
      <c r="C6488" s="1" t="n">
        <v>11</v>
      </c>
      <c r="D6488" s="1" t="s">
        <v>2482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3807</v>
      </c>
      <c r="N6488" s="1" t="n">
        <v>3</v>
      </c>
      <c r="O6488" s="1" t="n">
        <v>18.69</v>
      </c>
      <c r="P6488" s="1" t="s">
        <v>2455</v>
      </c>
    </row>
    <row r="6489" customFormat="false" ht="15" hidden="false" customHeight="true" outlineLevel="0" collapsed="false">
      <c r="A6489" s="1" t="n">
        <v>2</v>
      </c>
      <c r="B6489" s="75" t="n">
        <v>46252</v>
      </c>
      <c r="C6489" s="1" t="n">
        <v>11</v>
      </c>
      <c r="D6489" s="1" t="s">
        <v>2482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4958</v>
      </c>
      <c r="N6489" s="1" t="n">
        <v>24</v>
      </c>
      <c r="O6489" s="1" t="n">
        <v>79.92</v>
      </c>
      <c r="P6489" s="1" t="s">
        <v>2455</v>
      </c>
    </row>
    <row r="6490" customFormat="false" ht="15" hidden="false" customHeight="true" outlineLevel="0" collapsed="false">
      <c r="A6490" s="1" t="n">
        <v>2</v>
      </c>
      <c r="B6490" s="75" t="n">
        <v>46252</v>
      </c>
      <c r="C6490" s="1" t="n">
        <v>11</v>
      </c>
      <c r="D6490" s="1" t="s">
        <v>2482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4959</v>
      </c>
      <c r="N6490" s="1" t="n">
        <v>24</v>
      </c>
      <c r="O6490" s="1" t="n">
        <v>47.52</v>
      </c>
      <c r="P6490" s="1" t="s">
        <v>2455</v>
      </c>
    </row>
    <row r="6491" customFormat="false" ht="15" hidden="false" customHeight="true" outlineLevel="0" collapsed="false">
      <c r="A6491" s="1" t="n">
        <v>2</v>
      </c>
      <c r="B6491" s="75" t="n">
        <v>46252</v>
      </c>
      <c r="C6491" s="1" t="n">
        <v>11</v>
      </c>
      <c r="D6491" s="1" t="s">
        <v>2482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4521</v>
      </c>
      <c r="N6491" s="1" t="n">
        <v>1</v>
      </c>
      <c r="O6491" s="1" t="n">
        <v>4.39</v>
      </c>
      <c r="P6491" s="1" t="s">
        <v>2455</v>
      </c>
    </row>
    <row r="6492" customFormat="false" ht="15" hidden="false" customHeight="true" outlineLevel="0" collapsed="false">
      <c r="A6492" s="1" t="n">
        <v>2</v>
      </c>
      <c r="B6492" s="75" t="n">
        <v>46252</v>
      </c>
      <c r="C6492" s="1" t="n">
        <v>11</v>
      </c>
      <c r="D6492" s="1" t="s">
        <v>2482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3808</v>
      </c>
      <c r="N6492" s="1" t="n">
        <v>1</v>
      </c>
      <c r="O6492" s="1" t="n">
        <v>6.15</v>
      </c>
      <c r="P6492" s="1" t="s">
        <v>2455</v>
      </c>
    </row>
    <row r="6493" customFormat="false" ht="15" hidden="false" customHeight="true" outlineLevel="0" collapsed="false">
      <c r="A6493" s="1" t="n">
        <v>2</v>
      </c>
      <c r="B6493" s="75" t="n">
        <v>46252</v>
      </c>
      <c r="C6493" s="1" t="n">
        <v>11</v>
      </c>
      <c r="D6493" s="1" t="s">
        <v>2482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4524</v>
      </c>
      <c r="N6493" s="1" t="n">
        <v>12</v>
      </c>
      <c r="O6493" s="1" t="n">
        <v>93.96</v>
      </c>
      <c r="P6493" s="1" t="s">
        <v>2455</v>
      </c>
    </row>
    <row r="6494" customFormat="false" ht="15" hidden="false" customHeight="true" outlineLevel="0" collapsed="false">
      <c r="A6494" s="1" t="n">
        <v>2</v>
      </c>
      <c r="B6494" s="75" t="n">
        <v>46252</v>
      </c>
      <c r="C6494" s="1" t="n">
        <v>11</v>
      </c>
      <c r="D6494" s="1" t="s">
        <v>2482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3809</v>
      </c>
      <c r="N6494" s="1" t="n">
        <v>1</v>
      </c>
      <c r="O6494" s="1" t="n">
        <v>10.83</v>
      </c>
      <c r="P6494" s="1" t="s">
        <v>2455</v>
      </c>
    </row>
    <row r="6495" customFormat="false" ht="15" hidden="false" customHeight="true" outlineLevel="0" collapsed="false">
      <c r="A6495" s="1" t="n">
        <v>2</v>
      </c>
      <c r="B6495" s="75" t="n">
        <v>46252</v>
      </c>
      <c r="C6495" s="1" t="n">
        <v>11</v>
      </c>
      <c r="D6495" s="1" t="s">
        <v>2482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4960</v>
      </c>
      <c r="N6495" s="1" t="n">
        <v>12</v>
      </c>
      <c r="O6495" s="1" t="n">
        <v>70.8</v>
      </c>
      <c r="P6495" s="1" t="s">
        <v>2455</v>
      </c>
    </row>
    <row r="6496" customFormat="false" ht="15" hidden="false" customHeight="true" outlineLevel="0" collapsed="false">
      <c r="A6496" s="1" t="n">
        <v>2</v>
      </c>
      <c r="B6496" s="75" t="n">
        <v>46252</v>
      </c>
      <c r="C6496" s="1" t="n">
        <v>11</v>
      </c>
      <c r="D6496" s="1" t="s">
        <v>2482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4227</v>
      </c>
      <c r="N6496" s="1" t="n">
        <v>10</v>
      </c>
      <c r="O6496" s="1" t="n">
        <v>86</v>
      </c>
      <c r="P6496" s="1" t="s">
        <v>2455</v>
      </c>
    </row>
    <row r="6497" customFormat="false" ht="15" hidden="false" customHeight="true" outlineLevel="0" collapsed="false">
      <c r="A6497" s="1" t="n">
        <v>2</v>
      </c>
      <c r="B6497" s="75" t="n">
        <v>46252</v>
      </c>
      <c r="C6497" s="1" t="n">
        <v>11</v>
      </c>
      <c r="D6497" s="1" t="s">
        <v>2482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2522</v>
      </c>
      <c r="N6497" s="1" t="n">
        <v>10</v>
      </c>
      <c r="O6497" s="1" t="n">
        <v>106.7</v>
      </c>
      <c r="P6497" s="1" t="s">
        <v>2455</v>
      </c>
    </row>
    <row r="6498" customFormat="false" ht="15" hidden="false" customHeight="true" outlineLevel="0" collapsed="false">
      <c r="A6498" s="1" t="n">
        <v>2</v>
      </c>
      <c r="B6498" s="75" t="n">
        <v>46252</v>
      </c>
      <c r="C6498" s="1" t="n">
        <v>11</v>
      </c>
      <c r="D6498" s="1" t="s">
        <v>2482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2523</v>
      </c>
      <c r="N6498" s="1" t="n">
        <v>5</v>
      </c>
      <c r="O6498" s="1" t="n">
        <v>34.3</v>
      </c>
      <c r="P6498" s="1" t="s">
        <v>2455</v>
      </c>
    </row>
    <row r="6499" customFormat="false" ht="15" hidden="false" customHeight="true" outlineLevel="0" collapsed="false">
      <c r="A6499" s="1" t="n">
        <v>2</v>
      </c>
      <c r="B6499" s="75" t="n">
        <v>46252</v>
      </c>
      <c r="C6499" s="1" t="n">
        <v>11</v>
      </c>
      <c r="D6499" s="1" t="s">
        <v>2482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2524</v>
      </c>
      <c r="N6499" s="1" t="n">
        <v>5</v>
      </c>
      <c r="O6499" s="1" t="n">
        <v>68.5</v>
      </c>
      <c r="P6499" s="1" t="s">
        <v>2455</v>
      </c>
    </row>
    <row r="6500" customFormat="false" ht="15" hidden="false" customHeight="true" outlineLevel="0" collapsed="false">
      <c r="A6500" s="1" t="n">
        <v>2</v>
      </c>
      <c r="B6500" s="75" t="n">
        <v>46252</v>
      </c>
      <c r="C6500" s="1" t="n">
        <v>11</v>
      </c>
      <c r="D6500" s="1" t="s">
        <v>2482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2525</v>
      </c>
      <c r="N6500" s="1" t="n">
        <v>4</v>
      </c>
      <c r="O6500" s="1" t="n">
        <v>50.24</v>
      </c>
      <c r="P6500" s="1" t="s">
        <v>2455</v>
      </c>
    </row>
    <row r="6501" customFormat="false" ht="15" hidden="false" customHeight="true" outlineLevel="0" collapsed="false">
      <c r="A6501" s="1" t="n">
        <v>2</v>
      </c>
      <c r="B6501" s="75" t="n">
        <v>46252</v>
      </c>
      <c r="C6501" s="1" t="n">
        <v>11</v>
      </c>
      <c r="D6501" s="1" t="s">
        <v>2482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2526</v>
      </c>
      <c r="N6501" s="1" t="n">
        <v>4</v>
      </c>
      <c r="O6501" s="1" t="n">
        <v>50.24</v>
      </c>
      <c r="P6501" s="1" t="s">
        <v>2455</v>
      </c>
    </row>
    <row r="6502" customFormat="false" ht="15" hidden="false" customHeight="true" outlineLevel="0" collapsed="false">
      <c r="A6502" s="1" t="n">
        <v>2</v>
      </c>
      <c r="B6502" s="75" t="n">
        <v>46252</v>
      </c>
      <c r="C6502" s="1" t="n">
        <v>11</v>
      </c>
      <c r="D6502" s="1" t="s">
        <v>2482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2527</v>
      </c>
      <c r="N6502" s="1" t="n">
        <v>10</v>
      </c>
      <c r="O6502" s="1" t="n">
        <v>116.4</v>
      </c>
      <c r="P6502" s="1" t="s">
        <v>2455</v>
      </c>
    </row>
    <row r="6503" customFormat="false" ht="15" hidden="false" customHeight="true" outlineLevel="0" collapsed="false">
      <c r="A6503" s="1" t="n">
        <v>2</v>
      </c>
      <c r="B6503" s="75" t="n">
        <v>46252</v>
      </c>
      <c r="C6503" s="1" t="n">
        <v>11</v>
      </c>
      <c r="D6503" s="1" t="s">
        <v>2482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2476</v>
      </c>
      <c r="N6503" s="1" t="n">
        <v>5</v>
      </c>
      <c r="O6503" s="1" t="n">
        <v>7.5</v>
      </c>
      <c r="P6503" s="1" t="s">
        <v>2455</v>
      </c>
    </row>
    <row r="6504" customFormat="false" ht="15" hidden="false" customHeight="true" outlineLevel="0" collapsed="false">
      <c r="A6504" s="1" t="n">
        <v>2</v>
      </c>
      <c r="B6504" s="75" t="n">
        <v>46252</v>
      </c>
      <c r="C6504" s="1" t="n">
        <v>11</v>
      </c>
      <c r="D6504" s="1" t="s">
        <v>2482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2477</v>
      </c>
      <c r="N6504" s="1" t="n">
        <v>5</v>
      </c>
      <c r="O6504" s="1" t="n">
        <v>17.5</v>
      </c>
      <c r="P6504" s="1" t="s">
        <v>2455</v>
      </c>
    </row>
    <row r="6505" customFormat="false" ht="15" hidden="false" customHeight="true" outlineLevel="0" collapsed="false">
      <c r="A6505" s="1" t="n">
        <v>2</v>
      </c>
      <c r="B6505" s="75" t="n">
        <v>46252</v>
      </c>
      <c r="C6505" s="1" t="n">
        <v>11</v>
      </c>
      <c r="D6505" s="1" t="s">
        <v>2482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2478</v>
      </c>
      <c r="N6505" s="1" t="n">
        <v>70</v>
      </c>
      <c r="O6505" s="1" t="n">
        <v>126</v>
      </c>
      <c r="P6505" s="1" t="s">
        <v>2455</v>
      </c>
    </row>
    <row r="6506" customFormat="false" ht="15" hidden="false" customHeight="true" outlineLevel="0" collapsed="false">
      <c r="A6506" s="1" t="n">
        <v>2</v>
      </c>
      <c r="B6506" s="75" t="n">
        <v>46252</v>
      </c>
      <c r="C6506" s="1" t="n">
        <v>11</v>
      </c>
      <c r="D6506" s="1" t="s">
        <v>2482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2488</v>
      </c>
      <c r="N6506" s="1" t="n">
        <v>30</v>
      </c>
      <c r="O6506" s="1" t="n">
        <v>58.91</v>
      </c>
      <c r="P6506" s="1" t="s">
        <v>2455</v>
      </c>
    </row>
    <row r="6507" customFormat="false" ht="15" hidden="false" customHeight="true" outlineLevel="0" collapsed="false">
      <c r="A6507" s="1" t="n">
        <v>2</v>
      </c>
      <c r="B6507" s="75" t="n">
        <v>46252</v>
      </c>
      <c r="C6507" s="1" t="n">
        <v>11</v>
      </c>
      <c r="D6507" s="1" t="s">
        <v>2482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2665</v>
      </c>
      <c r="N6507" s="1" t="n">
        <v>24</v>
      </c>
      <c r="O6507" s="1" t="n">
        <v>135.78</v>
      </c>
      <c r="P6507" s="1" t="s">
        <v>2455</v>
      </c>
    </row>
    <row r="6508" customFormat="false" ht="15" hidden="false" customHeight="true" outlineLevel="0" collapsed="false">
      <c r="A6508" s="1" t="n">
        <v>2</v>
      </c>
      <c r="B6508" s="75" t="n">
        <v>46252</v>
      </c>
      <c r="C6508" s="1" t="n">
        <v>11</v>
      </c>
      <c r="D6508" s="1" t="s">
        <v>2482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2666</v>
      </c>
      <c r="N6508" s="1" t="n">
        <v>18</v>
      </c>
      <c r="O6508" s="1" t="n">
        <v>101.83</v>
      </c>
      <c r="P6508" s="1" t="s">
        <v>2455</v>
      </c>
    </row>
    <row r="6509" customFormat="false" ht="15" hidden="false" customHeight="true" outlineLevel="0" collapsed="false">
      <c r="A6509" s="1" t="n">
        <v>2</v>
      </c>
      <c r="B6509" s="75" t="n">
        <v>46252</v>
      </c>
      <c r="C6509" s="1" t="n">
        <v>11</v>
      </c>
      <c r="D6509" s="1" t="s">
        <v>2482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2592</v>
      </c>
      <c r="N6509" s="1" t="n">
        <v>60</v>
      </c>
      <c r="O6509" s="1" t="n">
        <v>381.56</v>
      </c>
      <c r="P6509" s="1" t="s">
        <v>2455</v>
      </c>
    </row>
    <row r="6510" customFormat="false" ht="15" hidden="false" customHeight="true" outlineLevel="0" collapsed="false">
      <c r="A6510" s="1" t="n">
        <v>2</v>
      </c>
      <c r="B6510" s="75" t="n">
        <v>46252</v>
      </c>
      <c r="C6510" s="1" t="n">
        <v>11</v>
      </c>
      <c r="D6510" s="1" t="s">
        <v>2482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3006</v>
      </c>
      <c r="N6510" s="1" t="n">
        <v>12</v>
      </c>
      <c r="O6510" s="1" t="n">
        <v>89.99</v>
      </c>
      <c r="P6510" s="1" t="s">
        <v>2455</v>
      </c>
    </row>
    <row r="6511" customFormat="false" ht="15" hidden="false" customHeight="true" outlineLevel="0" collapsed="false">
      <c r="A6511" s="1" t="n">
        <v>2</v>
      </c>
      <c r="B6511" s="75" t="n">
        <v>46252</v>
      </c>
      <c r="C6511" s="1" t="n">
        <v>11</v>
      </c>
      <c r="D6511" s="1" t="s">
        <v>2482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2578</v>
      </c>
      <c r="N6511" s="1" t="n">
        <v>12</v>
      </c>
      <c r="O6511" s="1" t="n">
        <v>89.99</v>
      </c>
      <c r="P6511" s="1" t="s">
        <v>2455</v>
      </c>
    </row>
    <row r="6512" customFormat="false" ht="15" hidden="false" customHeight="true" outlineLevel="0" collapsed="false">
      <c r="A6512" s="1" t="n">
        <v>2</v>
      </c>
      <c r="B6512" s="75" t="n">
        <v>46252</v>
      </c>
      <c r="C6512" s="1" t="n">
        <v>11</v>
      </c>
      <c r="D6512" s="1" t="s">
        <v>2482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2667</v>
      </c>
      <c r="N6512" s="1" t="n">
        <v>12</v>
      </c>
      <c r="O6512" s="1" t="n">
        <v>34.31</v>
      </c>
      <c r="P6512" s="1" t="s">
        <v>2455</v>
      </c>
    </row>
    <row r="6513" customFormat="false" ht="15" hidden="false" customHeight="true" outlineLevel="0" collapsed="false">
      <c r="A6513" s="1" t="n">
        <v>2</v>
      </c>
      <c r="B6513" s="75" t="n">
        <v>46252</v>
      </c>
      <c r="C6513" s="1" t="n">
        <v>11</v>
      </c>
      <c r="D6513" s="1" t="s">
        <v>2482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2580</v>
      </c>
      <c r="N6513" s="1" t="n">
        <v>120</v>
      </c>
      <c r="O6513" s="1" t="n">
        <v>384.62</v>
      </c>
      <c r="P6513" s="1" t="s">
        <v>2455</v>
      </c>
    </row>
    <row r="6514" customFormat="false" ht="15" hidden="false" customHeight="true" outlineLevel="0" collapsed="false">
      <c r="A6514" s="1" t="n">
        <v>2</v>
      </c>
      <c r="B6514" s="75" t="n">
        <v>46252</v>
      </c>
      <c r="C6514" s="1" t="n">
        <v>11</v>
      </c>
      <c r="D6514" s="1" t="s">
        <v>2482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2668</v>
      </c>
      <c r="N6514" s="1" t="n">
        <v>18</v>
      </c>
      <c r="O6514" s="1" t="n">
        <v>81.68</v>
      </c>
      <c r="P6514" s="1" t="s">
        <v>2455</v>
      </c>
    </row>
    <row r="6515" customFormat="false" ht="15" hidden="false" customHeight="true" outlineLevel="0" collapsed="false">
      <c r="A6515" s="1" t="n">
        <v>2</v>
      </c>
      <c r="B6515" s="75" t="n">
        <v>46252</v>
      </c>
      <c r="C6515" s="1" t="n">
        <v>11</v>
      </c>
      <c r="D6515" s="1" t="s">
        <v>2482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2583</v>
      </c>
      <c r="N6515" s="1" t="n">
        <v>48</v>
      </c>
      <c r="O6515" s="1" t="n">
        <v>149.94</v>
      </c>
      <c r="P6515" s="1" t="s">
        <v>2455</v>
      </c>
    </row>
    <row r="6516" customFormat="false" ht="15" hidden="false" customHeight="true" outlineLevel="0" collapsed="false">
      <c r="A6516" s="1" t="n">
        <v>2</v>
      </c>
      <c r="B6516" s="75" t="n">
        <v>46252</v>
      </c>
      <c r="C6516" s="1" t="n">
        <v>11</v>
      </c>
      <c r="D6516" s="1" t="s">
        <v>2482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2481</v>
      </c>
      <c r="N6516" s="1" t="n">
        <v>18</v>
      </c>
      <c r="O6516" s="1" t="n">
        <v>120.7</v>
      </c>
      <c r="P6516" s="1" t="s">
        <v>2455</v>
      </c>
    </row>
    <row r="6517" customFormat="false" ht="15" hidden="false" customHeight="true" outlineLevel="0" collapsed="false">
      <c r="A6517" s="1" t="n">
        <v>2</v>
      </c>
      <c r="B6517" s="75" t="n">
        <v>46252</v>
      </c>
      <c r="C6517" s="1" t="n">
        <v>11</v>
      </c>
      <c r="D6517" s="1" t="s">
        <v>2482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4362</v>
      </c>
      <c r="N6517" s="1" t="n">
        <v>18</v>
      </c>
      <c r="O6517" s="1" t="n">
        <v>86.08</v>
      </c>
      <c r="P6517" s="1" t="s">
        <v>2455</v>
      </c>
    </row>
    <row r="6518" customFormat="false" ht="15" hidden="false" customHeight="true" outlineLevel="0" collapsed="false">
      <c r="A6518" s="1" t="n">
        <v>2</v>
      </c>
      <c r="B6518" s="75" t="n">
        <v>46252</v>
      </c>
      <c r="C6518" s="1" t="n">
        <v>11</v>
      </c>
      <c r="D6518" s="1" t="s">
        <v>2482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3269</v>
      </c>
      <c r="N6518" s="1" t="n">
        <v>6</v>
      </c>
      <c r="O6518" s="1" t="n">
        <v>11.29</v>
      </c>
      <c r="P6518" s="1" t="s">
        <v>2455</v>
      </c>
    </row>
    <row r="6519" customFormat="false" ht="15" hidden="false" customHeight="true" outlineLevel="0" collapsed="false">
      <c r="A6519" s="1" t="n">
        <v>2</v>
      </c>
      <c r="B6519" s="75" t="n">
        <v>46252</v>
      </c>
      <c r="C6519" s="1" t="n">
        <v>11</v>
      </c>
      <c r="D6519" s="1" t="s">
        <v>2482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2575</v>
      </c>
      <c r="N6519" s="1" t="n">
        <v>12</v>
      </c>
      <c r="O6519" s="1" t="n">
        <v>34.31</v>
      </c>
      <c r="P6519" s="1" t="s">
        <v>2455</v>
      </c>
    </row>
    <row r="6520" customFormat="false" ht="15" hidden="false" customHeight="true" outlineLevel="0" collapsed="false">
      <c r="A6520" s="1" t="n">
        <v>2</v>
      </c>
      <c r="B6520" s="75" t="n">
        <v>46252</v>
      </c>
      <c r="C6520" s="1" t="n">
        <v>11</v>
      </c>
      <c r="D6520" s="1" t="s">
        <v>2482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2586</v>
      </c>
      <c r="N6520" s="1" t="n">
        <v>60</v>
      </c>
      <c r="O6520" s="1" t="n">
        <v>529.3</v>
      </c>
      <c r="P6520" s="1" t="s">
        <v>2455</v>
      </c>
    </row>
    <row r="6521" customFormat="false" ht="15" hidden="false" customHeight="true" outlineLevel="0" collapsed="false">
      <c r="A6521" s="1" t="n">
        <v>2</v>
      </c>
      <c r="B6521" s="75" t="n">
        <v>46252</v>
      </c>
      <c r="C6521" s="1" t="n">
        <v>11</v>
      </c>
      <c r="D6521" s="1" t="s">
        <v>2482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2672</v>
      </c>
      <c r="N6521" s="1" t="n">
        <v>18</v>
      </c>
      <c r="O6521" s="1" t="n">
        <v>61.36</v>
      </c>
      <c r="P6521" s="1" t="s">
        <v>2455</v>
      </c>
    </row>
    <row r="6522" customFormat="false" ht="15" hidden="false" customHeight="true" outlineLevel="0" collapsed="false">
      <c r="A6522" s="1" t="n">
        <v>2</v>
      </c>
      <c r="B6522" s="75" t="n">
        <v>46252</v>
      </c>
      <c r="C6522" s="1" t="n">
        <v>11</v>
      </c>
      <c r="D6522" s="1" t="s">
        <v>2482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3467</v>
      </c>
      <c r="N6522" s="1" t="n">
        <v>60</v>
      </c>
      <c r="O6522" s="1" t="n">
        <v>146.71</v>
      </c>
      <c r="P6522" s="1" t="s">
        <v>2455</v>
      </c>
    </row>
    <row r="6523" customFormat="false" ht="15" hidden="false" customHeight="true" outlineLevel="0" collapsed="false">
      <c r="A6523" s="1" t="n">
        <v>2</v>
      </c>
      <c r="B6523" s="75" t="n">
        <v>46252</v>
      </c>
      <c r="C6523" s="1" t="n">
        <v>11</v>
      </c>
      <c r="D6523" s="1" t="s">
        <v>2482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4961</v>
      </c>
      <c r="N6523" s="1" t="n">
        <v>24</v>
      </c>
      <c r="O6523" s="1" t="n">
        <v>270.96</v>
      </c>
      <c r="P6523" s="1" t="s">
        <v>2455</v>
      </c>
    </row>
    <row r="6524" customFormat="false" ht="15" hidden="false" customHeight="true" outlineLevel="0" collapsed="false">
      <c r="A6524" s="1" t="n">
        <v>2</v>
      </c>
      <c r="B6524" s="75" t="n">
        <v>46252</v>
      </c>
      <c r="C6524" s="1" t="n">
        <v>11</v>
      </c>
      <c r="D6524" s="1" t="s">
        <v>2482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4962</v>
      </c>
      <c r="N6524" s="1" t="n">
        <v>12</v>
      </c>
      <c r="O6524" s="1" t="n">
        <v>34.68</v>
      </c>
      <c r="P6524" s="1" t="s">
        <v>2455</v>
      </c>
    </row>
    <row r="6525" customFormat="false" ht="15" hidden="false" customHeight="true" outlineLevel="0" collapsed="false">
      <c r="A6525" s="1" t="n">
        <v>2</v>
      </c>
      <c r="B6525" s="75" t="n">
        <v>46252</v>
      </c>
      <c r="C6525" s="1" t="n">
        <v>11</v>
      </c>
      <c r="D6525" s="1" t="s">
        <v>2482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4963</v>
      </c>
      <c r="N6525" s="1" t="n">
        <v>12</v>
      </c>
      <c r="O6525" s="1" t="n">
        <v>52.5</v>
      </c>
      <c r="P6525" s="1" t="s">
        <v>2455</v>
      </c>
    </row>
    <row r="6526" customFormat="false" ht="15" hidden="false" customHeight="true" outlineLevel="0" collapsed="false">
      <c r="A6526" s="1" t="n">
        <v>2</v>
      </c>
      <c r="B6526" s="75" t="n">
        <v>46252</v>
      </c>
      <c r="C6526" s="1" t="n">
        <v>11</v>
      </c>
      <c r="D6526" s="1" t="s">
        <v>2482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4964</v>
      </c>
      <c r="N6526" s="1" t="n">
        <v>24</v>
      </c>
      <c r="O6526" s="1" t="n">
        <v>345.6</v>
      </c>
      <c r="P6526" s="1" t="s">
        <v>2455</v>
      </c>
    </row>
    <row r="6527" customFormat="false" ht="15" hidden="false" customHeight="true" outlineLevel="0" collapsed="false">
      <c r="A6527" s="1" t="n">
        <v>2</v>
      </c>
      <c r="B6527" s="75" t="n">
        <v>46252</v>
      </c>
      <c r="C6527" s="1" t="n">
        <v>11</v>
      </c>
      <c r="D6527" s="1" t="s">
        <v>2482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4246</v>
      </c>
      <c r="N6527" s="1" t="n">
        <v>48</v>
      </c>
      <c r="O6527" s="1" t="n">
        <v>123.16</v>
      </c>
      <c r="P6527" s="1" t="s">
        <v>2455</v>
      </c>
    </row>
    <row r="6528" customFormat="false" ht="15" hidden="false" customHeight="true" outlineLevel="0" collapsed="false">
      <c r="A6528" s="1" t="n">
        <v>2</v>
      </c>
      <c r="B6528" s="75" t="n">
        <v>46252</v>
      </c>
      <c r="C6528" s="1" t="n">
        <v>11</v>
      </c>
      <c r="D6528" s="1" t="s">
        <v>2482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3965</v>
      </c>
      <c r="N6528" s="1" t="n">
        <v>36</v>
      </c>
      <c r="O6528" s="1" t="n">
        <v>134.51</v>
      </c>
      <c r="P6528" s="1" t="s">
        <v>2455</v>
      </c>
    </row>
    <row r="6529" customFormat="false" ht="15" hidden="false" customHeight="true" outlineLevel="0" collapsed="false">
      <c r="A6529" s="1" t="n">
        <v>2</v>
      </c>
      <c r="B6529" s="75" t="n">
        <v>46252</v>
      </c>
      <c r="C6529" s="1" t="n">
        <v>11</v>
      </c>
      <c r="D6529" s="1" t="s">
        <v>2482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4965</v>
      </c>
      <c r="N6529" s="1" t="n">
        <v>1</v>
      </c>
      <c r="O6529" s="1" t="n">
        <v>5.25</v>
      </c>
      <c r="P6529" s="1" t="s">
        <v>2455</v>
      </c>
    </row>
    <row r="6530" customFormat="false" ht="15" hidden="false" customHeight="true" outlineLevel="0" collapsed="false">
      <c r="A6530" s="1" t="n">
        <v>2</v>
      </c>
      <c r="B6530" s="75" t="n">
        <v>46252</v>
      </c>
      <c r="C6530" s="1" t="n">
        <v>11</v>
      </c>
      <c r="D6530" s="1" t="s">
        <v>2482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3967</v>
      </c>
      <c r="N6530" s="1" t="n">
        <v>24</v>
      </c>
      <c r="O6530" s="1" t="n">
        <v>188.69</v>
      </c>
      <c r="P6530" s="1" t="s">
        <v>2455</v>
      </c>
    </row>
    <row r="6531" customFormat="false" ht="15" hidden="false" customHeight="true" outlineLevel="0" collapsed="false">
      <c r="A6531" s="1" t="n">
        <v>2</v>
      </c>
      <c r="B6531" s="75" t="n">
        <v>46252</v>
      </c>
      <c r="C6531" s="1" t="n">
        <v>11</v>
      </c>
      <c r="D6531" s="1" t="s">
        <v>2482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4966</v>
      </c>
      <c r="N6531" s="1" t="n">
        <v>15</v>
      </c>
      <c r="O6531" s="1" t="n">
        <v>98.31</v>
      </c>
      <c r="P6531" s="1" t="s">
        <v>2455</v>
      </c>
    </row>
    <row r="6532" customFormat="false" ht="15" hidden="false" customHeight="true" outlineLevel="0" collapsed="false">
      <c r="A6532" s="1" t="n">
        <v>2</v>
      </c>
      <c r="B6532" s="75" t="n">
        <v>46252</v>
      </c>
      <c r="C6532" s="1" t="n">
        <v>11</v>
      </c>
      <c r="D6532" s="1" t="s">
        <v>2482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4967</v>
      </c>
      <c r="N6532" s="1" t="n">
        <v>20</v>
      </c>
      <c r="O6532" s="1" t="n">
        <v>169</v>
      </c>
      <c r="P6532" s="1" t="s">
        <v>2455</v>
      </c>
    </row>
    <row r="6533" customFormat="false" ht="15" hidden="false" customHeight="true" outlineLevel="0" collapsed="false">
      <c r="A6533" s="1" t="n">
        <v>2</v>
      </c>
      <c r="B6533" s="75" t="n">
        <v>46252</v>
      </c>
      <c r="C6533" s="1" t="n">
        <v>11</v>
      </c>
      <c r="D6533" s="1" t="s">
        <v>2482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4968</v>
      </c>
      <c r="N6533" s="1" t="n">
        <v>32</v>
      </c>
      <c r="O6533" s="1" t="n">
        <v>52</v>
      </c>
      <c r="P6533" s="1" t="s">
        <v>2455</v>
      </c>
    </row>
    <row r="6534" customFormat="false" ht="15" hidden="false" customHeight="true" outlineLevel="0" collapsed="false">
      <c r="A6534" s="1" t="n">
        <v>2</v>
      </c>
      <c r="B6534" s="75" t="n">
        <v>46252</v>
      </c>
      <c r="C6534" s="1" t="n">
        <v>11</v>
      </c>
      <c r="D6534" s="1" t="s">
        <v>2482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3960</v>
      </c>
      <c r="N6534" s="1" t="n">
        <v>16</v>
      </c>
      <c r="O6534" s="1" t="n">
        <v>59.2</v>
      </c>
      <c r="P6534" s="1" t="s">
        <v>2455</v>
      </c>
    </row>
    <row r="6535" customFormat="false" ht="15" hidden="false" customHeight="true" outlineLevel="0" collapsed="false">
      <c r="A6535" s="1" t="n">
        <v>2</v>
      </c>
      <c r="B6535" s="75" t="n">
        <v>46252</v>
      </c>
      <c r="C6535" s="1" t="n">
        <v>11</v>
      </c>
      <c r="D6535" s="1" t="s">
        <v>2482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4969</v>
      </c>
      <c r="N6535" s="1" t="n">
        <v>24</v>
      </c>
      <c r="O6535" s="1" t="n">
        <v>200.64</v>
      </c>
      <c r="P6535" s="1" t="s">
        <v>2455</v>
      </c>
    </row>
    <row r="6536" customFormat="false" ht="15" hidden="false" customHeight="true" outlineLevel="0" collapsed="false">
      <c r="A6536" s="1" t="n">
        <v>2</v>
      </c>
      <c r="B6536" s="75" t="n">
        <v>46252</v>
      </c>
      <c r="C6536" s="1" t="n">
        <v>11</v>
      </c>
      <c r="D6536" s="1" t="s">
        <v>2482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4970</v>
      </c>
      <c r="N6536" s="1" t="n">
        <v>12</v>
      </c>
      <c r="O6536" s="1" t="n">
        <v>34.68</v>
      </c>
      <c r="P6536" s="1" t="s">
        <v>2455</v>
      </c>
    </row>
    <row r="6537" customFormat="false" ht="15" hidden="false" customHeight="true" outlineLevel="0" collapsed="false">
      <c r="A6537" s="1" t="n">
        <v>2</v>
      </c>
      <c r="B6537" s="75" t="n">
        <v>46252</v>
      </c>
      <c r="C6537" s="1" t="n">
        <v>11</v>
      </c>
      <c r="D6537" s="1" t="s">
        <v>2482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4971</v>
      </c>
      <c r="N6537" s="1" t="n">
        <v>12</v>
      </c>
      <c r="O6537" s="1" t="n">
        <v>70.38</v>
      </c>
      <c r="P6537" s="1" t="s">
        <v>2455</v>
      </c>
    </row>
    <row r="6538" customFormat="false" ht="15" hidden="false" customHeight="true" outlineLevel="0" collapsed="false">
      <c r="A6538" s="1" t="n">
        <v>2</v>
      </c>
      <c r="B6538" s="75" t="n">
        <v>46252</v>
      </c>
      <c r="C6538" s="1" t="n">
        <v>11</v>
      </c>
      <c r="D6538" s="1" t="s">
        <v>2482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4972</v>
      </c>
      <c r="N6538" s="1" t="n">
        <v>20</v>
      </c>
      <c r="O6538" s="1" t="n">
        <v>169</v>
      </c>
      <c r="P6538" s="1" t="s">
        <v>2455</v>
      </c>
    </row>
    <row r="6539" customFormat="false" ht="15" hidden="false" customHeight="true" outlineLevel="0" collapsed="false">
      <c r="A6539" s="1" t="n">
        <v>2</v>
      </c>
      <c r="B6539" s="75" t="n">
        <v>46252</v>
      </c>
      <c r="C6539" s="1" t="n">
        <v>11</v>
      </c>
      <c r="D6539" s="1" t="s">
        <v>2482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4973</v>
      </c>
      <c r="N6539" s="1" t="n">
        <v>20</v>
      </c>
      <c r="O6539" s="1" t="n">
        <v>169</v>
      </c>
      <c r="P6539" s="1" t="s">
        <v>2455</v>
      </c>
    </row>
    <row r="6540" customFormat="false" ht="15" hidden="false" customHeight="true" outlineLevel="0" collapsed="false">
      <c r="A6540" s="1" t="n">
        <v>2</v>
      </c>
      <c r="B6540" s="75" t="n">
        <v>46252</v>
      </c>
      <c r="C6540" s="1" t="n">
        <v>11</v>
      </c>
      <c r="D6540" s="1" t="s">
        <v>2482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4974</v>
      </c>
      <c r="N6540" s="1" t="n">
        <v>6</v>
      </c>
      <c r="O6540" s="1" t="n">
        <v>91.53</v>
      </c>
      <c r="P6540" s="1" t="s">
        <v>2455</v>
      </c>
    </row>
    <row r="6541" customFormat="false" ht="15" hidden="false" customHeight="true" outlineLevel="0" collapsed="false">
      <c r="A6541" s="1" t="n">
        <v>2</v>
      </c>
      <c r="B6541" s="75" t="n">
        <v>46252</v>
      </c>
      <c r="C6541" s="1" t="n">
        <v>11</v>
      </c>
      <c r="D6541" s="1" t="s">
        <v>2482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4975</v>
      </c>
      <c r="N6541" s="1" t="n">
        <v>24</v>
      </c>
      <c r="O6541" s="1" t="n">
        <v>200.64</v>
      </c>
      <c r="P6541" s="1" t="s">
        <v>2455</v>
      </c>
    </row>
    <row r="6542" customFormat="false" ht="15" hidden="false" customHeight="true" outlineLevel="0" collapsed="false">
      <c r="A6542" s="1" t="n">
        <v>2</v>
      </c>
      <c r="B6542" s="75" t="n">
        <v>46252</v>
      </c>
      <c r="C6542" s="1" t="n">
        <v>11</v>
      </c>
      <c r="D6542" s="1" t="s">
        <v>2482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4976</v>
      </c>
      <c r="N6542" s="1" t="n">
        <v>12</v>
      </c>
      <c r="O6542" s="1" t="n">
        <v>74.16</v>
      </c>
      <c r="P6542" s="1" t="s">
        <v>2455</v>
      </c>
    </row>
    <row r="6543" customFormat="false" ht="15" hidden="false" customHeight="true" outlineLevel="0" collapsed="false">
      <c r="A6543" s="1" t="n">
        <v>2</v>
      </c>
      <c r="B6543" s="75" t="n">
        <v>46252</v>
      </c>
      <c r="C6543" s="1" t="n">
        <v>11</v>
      </c>
      <c r="D6543" s="1" t="s">
        <v>2482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4977</v>
      </c>
      <c r="N6543" s="1" t="n">
        <v>12</v>
      </c>
      <c r="O6543" s="1" t="n">
        <v>44.4</v>
      </c>
      <c r="P6543" s="1" t="s">
        <v>2455</v>
      </c>
    </row>
    <row r="6544" customFormat="false" ht="15" hidden="false" customHeight="true" outlineLevel="0" collapsed="false">
      <c r="A6544" s="1" t="n">
        <v>2</v>
      </c>
      <c r="B6544" s="75" t="n">
        <v>46252</v>
      </c>
      <c r="C6544" s="1" t="n">
        <v>11</v>
      </c>
      <c r="D6544" s="1" t="s">
        <v>2482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4978</v>
      </c>
      <c r="N6544" s="1" t="n">
        <v>12</v>
      </c>
      <c r="O6544" s="1" t="n">
        <v>46.62</v>
      </c>
      <c r="P6544" s="1" t="s">
        <v>2455</v>
      </c>
    </row>
    <row r="6545" customFormat="false" ht="15" hidden="false" customHeight="true" outlineLevel="0" collapsed="false">
      <c r="A6545" s="1" t="n">
        <v>2</v>
      </c>
      <c r="B6545" s="75" t="n">
        <v>46252</v>
      </c>
      <c r="C6545" s="1" t="n">
        <v>11</v>
      </c>
      <c r="D6545" s="1" t="s">
        <v>2482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4979</v>
      </c>
      <c r="N6545" s="1" t="n">
        <v>12</v>
      </c>
      <c r="O6545" s="1" t="n">
        <v>44.4</v>
      </c>
      <c r="P6545" s="1" t="s">
        <v>2455</v>
      </c>
    </row>
    <row r="6546" customFormat="false" ht="15" hidden="false" customHeight="true" outlineLevel="0" collapsed="false">
      <c r="A6546" s="1" t="n">
        <v>2</v>
      </c>
      <c r="B6546" s="75" t="n">
        <v>46252</v>
      </c>
      <c r="C6546" s="1" t="n">
        <v>11</v>
      </c>
      <c r="D6546" s="1" t="s">
        <v>2482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4980</v>
      </c>
      <c r="N6546" s="1" t="n">
        <v>12</v>
      </c>
      <c r="O6546" s="1" t="n">
        <v>44.4</v>
      </c>
      <c r="P6546" s="1" t="s">
        <v>2455</v>
      </c>
    </row>
    <row r="6547" customFormat="false" ht="15" hidden="false" customHeight="true" outlineLevel="0" collapsed="false">
      <c r="A6547" s="1" t="n">
        <v>2</v>
      </c>
      <c r="B6547" s="75" t="n">
        <v>46252</v>
      </c>
      <c r="C6547" s="1" t="n">
        <v>11</v>
      </c>
      <c r="D6547" s="1" t="s">
        <v>2482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4981</v>
      </c>
      <c r="N6547" s="1" t="n">
        <v>12</v>
      </c>
      <c r="O6547" s="1" t="n">
        <v>44.4</v>
      </c>
      <c r="P6547" s="1" t="s">
        <v>2455</v>
      </c>
    </row>
    <row r="6548" customFormat="false" ht="15" hidden="false" customHeight="true" outlineLevel="0" collapsed="false">
      <c r="A6548" s="1" t="n">
        <v>2</v>
      </c>
      <c r="B6548" s="75" t="n">
        <v>46252</v>
      </c>
      <c r="C6548" s="1" t="n">
        <v>11</v>
      </c>
      <c r="D6548" s="1" t="s">
        <v>2482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3962</v>
      </c>
      <c r="N6548" s="1" t="n">
        <v>12</v>
      </c>
      <c r="O6548" s="1" t="n">
        <v>60</v>
      </c>
      <c r="P6548" s="1" t="s">
        <v>2455</v>
      </c>
    </row>
    <row r="6549" customFormat="false" ht="15" hidden="false" customHeight="true" outlineLevel="0" collapsed="false">
      <c r="A6549" s="1" t="n">
        <v>2</v>
      </c>
      <c r="B6549" s="75" t="n">
        <v>46252</v>
      </c>
      <c r="C6549" s="1" t="n">
        <v>11</v>
      </c>
      <c r="D6549" s="1" t="s">
        <v>2482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4982</v>
      </c>
      <c r="N6549" s="1" t="n">
        <v>24</v>
      </c>
      <c r="O6549" s="1" t="n">
        <v>200.64</v>
      </c>
      <c r="P6549" s="1" t="s">
        <v>2455</v>
      </c>
    </row>
    <row r="6550" customFormat="false" ht="15" hidden="false" customHeight="true" outlineLevel="0" collapsed="false">
      <c r="A6550" s="1" t="n">
        <v>2</v>
      </c>
      <c r="B6550" s="75" t="n">
        <v>46252</v>
      </c>
      <c r="C6550" s="1" t="n">
        <v>11</v>
      </c>
      <c r="D6550" s="1" t="s">
        <v>2482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3970</v>
      </c>
      <c r="N6550" s="1" t="n">
        <v>24</v>
      </c>
      <c r="O6550" s="1" t="n">
        <v>200.64</v>
      </c>
      <c r="P6550" s="1" t="s">
        <v>2455</v>
      </c>
    </row>
    <row r="6551" customFormat="false" ht="15" hidden="false" customHeight="true" outlineLevel="0" collapsed="false">
      <c r="A6551" s="1" t="n">
        <v>2</v>
      </c>
      <c r="B6551" s="75" t="n">
        <v>46252</v>
      </c>
      <c r="C6551" s="1" t="n">
        <v>11</v>
      </c>
      <c r="D6551" s="1" t="s">
        <v>2482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4983</v>
      </c>
      <c r="N6551" s="1" t="n">
        <v>12</v>
      </c>
      <c r="O6551" s="1" t="n">
        <v>87.84</v>
      </c>
      <c r="P6551" s="1" t="s">
        <v>2455</v>
      </c>
    </row>
    <row r="6552" customFormat="false" ht="15" hidden="false" customHeight="true" outlineLevel="0" collapsed="false">
      <c r="A6552" s="1" t="n">
        <v>2</v>
      </c>
      <c r="B6552" s="75" t="n">
        <v>46252</v>
      </c>
      <c r="C6552" s="1" t="n">
        <v>171</v>
      </c>
      <c r="D6552" s="1" t="s">
        <v>3028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4984</v>
      </c>
      <c r="N6552" s="1" t="n">
        <v>10</v>
      </c>
      <c r="O6552" s="1" t="n">
        <v>27.4</v>
      </c>
      <c r="P6552" s="1" t="s">
        <v>3030</v>
      </c>
    </row>
    <row r="6553" customFormat="false" ht="15" hidden="false" customHeight="true" outlineLevel="0" collapsed="false">
      <c r="A6553" s="1" t="n">
        <v>2</v>
      </c>
      <c r="B6553" s="75" t="n">
        <v>46253</v>
      </c>
      <c r="C6553" s="1" t="n">
        <v>6</v>
      </c>
      <c r="D6553" s="1" t="s">
        <v>2564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2545</v>
      </c>
      <c r="N6553" s="1" t="n">
        <v>15</v>
      </c>
      <c r="O6553" s="1" t="n">
        <v>225</v>
      </c>
      <c r="P6553" s="1" t="s">
        <v>2455</v>
      </c>
    </row>
    <row r="6554" customFormat="false" ht="15" hidden="false" customHeight="true" outlineLevel="0" collapsed="false">
      <c r="A6554" s="1" t="n">
        <v>2</v>
      </c>
      <c r="B6554" s="75" t="n">
        <v>46253</v>
      </c>
      <c r="C6554" s="1" t="n">
        <v>11</v>
      </c>
      <c r="D6554" s="1" t="s">
        <v>2482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2728</v>
      </c>
      <c r="N6554" s="1" t="n">
        <v>180</v>
      </c>
      <c r="O6554" s="1" t="n">
        <v>1276.2</v>
      </c>
      <c r="P6554" s="1" t="s">
        <v>2455</v>
      </c>
    </row>
    <row r="6555" customFormat="false" ht="15" hidden="false" customHeight="true" outlineLevel="0" collapsed="false">
      <c r="A6555" s="1" t="n">
        <v>2</v>
      </c>
      <c r="B6555" s="75" t="n">
        <v>46253</v>
      </c>
      <c r="C6555" s="1" t="n">
        <v>11</v>
      </c>
      <c r="D6555" s="1" t="s">
        <v>2482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2460</v>
      </c>
      <c r="N6555" s="1" t="n">
        <v>70.75</v>
      </c>
      <c r="O6555" s="1" t="n">
        <v>2334.75</v>
      </c>
      <c r="P6555" s="1" t="s">
        <v>2455</v>
      </c>
    </row>
    <row r="6556" customFormat="false" ht="15" hidden="false" customHeight="true" outlineLevel="0" collapsed="false">
      <c r="A6556" s="1" t="n">
        <v>2</v>
      </c>
      <c r="B6556" s="75" t="n">
        <v>46253</v>
      </c>
      <c r="C6556" s="1" t="n">
        <v>11</v>
      </c>
      <c r="D6556" s="1" t="s">
        <v>2482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4985</v>
      </c>
      <c r="N6556" s="1" t="n">
        <v>48</v>
      </c>
      <c r="O6556" s="1" t="n">
        <v>85.74</v>
      </c>
      <c r="P6556" s="1" t="s">
        <v>2455</v>
      </c>
    </row>
    <row r="6557" customFormat="false" ht="15" hidden="false" customHeight="true" outlineLevel="0" collapsed="false">
      <c r="A6557" s="1" t="n">
        <v>2</v>
      </c>
      <c r="B6557" s="75" t="n">
        <v>46253</v>
      </c>
      <c r="C6557" s="1" t="n">
        <v>11</v>
      </c>
      <c r="D6557" s="1" t="s">
        <v>2482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4009</v>
      </c>
      <c r="N6557" s="1" t="n">
        <v>72</v>
      </c>
      <c r="O6557" s="1" t="n">
        <v>73.86</v>
      </c>
      <c r="P6557" s="1" t="s">
        <v>2455</v>
      </c>
    </row>
    <row r="6558" customFormat="false" ht="15" hidden="false" customHeight="true" outlineLevel="0" collapsed="false">
      <c r="A6558" s="1" t="n">
        <v>2</v>
      </c>
      <c r="B6558" s="75" t="n">
        <v>46253</v>
      </c>
      <c r="C6558" s="1" t="n">
        <v>11</v>
      </c>
      <c r="D6558" s="1" t="s">
        <v>2482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3253</v>
      </c>
      <c r="N6558" s="1" t="n">
        <v>10</v>
      </c>
      <c r="O6558" s="1" t="n">
        <v>108.5</v>
      </c>
      <c r="P6558" s="1" t="s">
        <v>2455</v>
      </c>
    </row>
    <row r="6559" customFormat="false" ht="15" hidden="false" customHeight="true" outlineLevel="0" collapsed="false">
      <c r="A6559" s="1" t="n">
        <v>2</v>
      </c>
      <c r="B6559" s="75" t="n">
        <v>46253</v>
      </c>
      <c r="C6559" s="1" t="n">
        <v>11</v>
      </c>
      <c r="D6559" s="1" t="s">
        <v>2482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4986</v>
      </c>
      <c r="N6559" s="1" t="n">
        <v>5</v>
      </c>
      <c r="O6559" s="1" t="n">
        <v>54.25</v>
      </c>
      <c r="P6559" s="1" t="s">
        <v>2455</v>
      </c>
    </row>
    <row r="6560" customFormat="false" ht="15" hidden="false" customHeight="true" outlineLevel="0" collapsed="false">
      <c r="A6560" s="1" t="n">
        <v>2</v>
      </c>
      <c r="B6560" s="75" t="n">
        <v>46253</v>
      </c>
      <c r="C6560" s="1" t="n">
        <v>11</v>
      </c>
      <c r="D6560" s="1" t="s">
        <v>2482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3257</v>
      </c>
      <c r="N6560" s="1" t="n">
        <v>24</v>
      </c>
      <c r="O6560" s="1" t="n">
        <v>204</v>
      </c>
      <c r="P6560" s="1" t="s">
        <v>2455</v>
      </c>
    </row>
    <row r="6561" customFormat="false" ht="15" hidden="false" customHeight="true" outlineLevel="0" collapsed="false">
      <c r="A6561" s="1" t="n">
        <v>2</v>
      </c>
      <c r="B6561" s="75" t="n">
        <v>46253</v>
      </c>
      <c r="C6561" s="1" t="n">
        <v>11</v>
      </c>
      <c r="D6561" s="1" t="s">
        <v>2482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4987</v>
      </c>
      <c r="N6561" s="1" t="n">
        <v>60</v>
      </c>
      <c r="O6561" s="1" t="n">
        <v>45.33</v>
      </c>
      <c r="P6561" s="1" t="s">
        <v>2455</v>
      </c>
    </row>
    <row r="6562" customFormat="false" ht="15" hidden="false" customHeight="true" outlineLevel="0" collapsed="false">
      <c r="A6562" s="1" t="n">
        <v>2</v>
      </c>
      <c r="B6562" s="75" t="n">
        <v>46253</v>
      </c>
      <c r="C6562" s="1" t="n">
        <v>11</v>
      </c>
      <c r="D6562" s="1" t="s">
        <v>2482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3258</v>
      </c>
      <c r="N6562" s="1" t="n">
        <v>300</v>
      </c>
      <c r="O6562" s="1" t="n">
        <v>136.43</v>
      </c>
      <c r="P6562" s="1" t="s">
        <v>2455</v>
      </c>
    </row>
    <row r="6563" customFormat="false" ht="15" hidden="false" customHeight="true" outlineLevel="0" collapsed="false">
      <c r="A6563" s="1" t="n">
        <v>2</v>
      </c>
      <c r="B6563" s="75" t="n">
        <v>46253</v>
      </c>
      <c r="C6563" s="1" t="n">
        <v>11</v>
      </c>
      <c r="D6563" s="1" t="s">
        <v>2482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4988</v>
      </c>
      <c r="N6563" s="1" t="n">
        <v>2</v>
      </c>
      <c r="O6563" s="1" t="n">
        <v>30.13</v>
      </c>
      <c r="P6563" s="1" t="s">
        <v>2455</v>
      </c>
    </row>
    <row r="6564" customFormat="false" ht="15" hidden="false" customHeight="true" outlineLevel="0" collapsed="false">
      <c r="A6564" s="1" t="n">
        <v>2</v>
      </c>
      <c r="B6564" s="75" t="n">
        <v>46253</v>
      </c>
      <c r="C6564" s="1" t="n">
        <v>11</v>
      </c>
      <c r="D6564" s="1" t="s">
        <v>2482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4989</v>
      </c>
      <c r="N6564" s="1" t="n">
        <v>2</v>
      </c>
      <c r="O6564" s="1" t="n">
        <v>30.13</v>
      </c>
      <c r="P6564" s="1" t="s">
        <v>2455</v>
      </c>
    </row>
    <row r="6565" customFormat="false" ht="15" hidden="false" customHeight="true" outlineLevel="0" collapsed="false">
      <c r="A6565" s="1" t="n">
        <v>2</v>
      </c>
      <c r="B6565" s="75" t="n">
        <v>46253</v>
      </c>
      <c r="C6565" s="1" t="n">
        <v>11</v>
      </c>
      <c r="D6565" s="1" t="s">
        <v>2482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4990</v>
      </c>
      <c r="N6565" s="1" t="n">
        <v>2</v>
      </c>
      <c r="O6565" s="1" t="n">
        <v>30.13</v>
      </c>
      <c r="P6565" s="1" t="s">
        <v>2455</v>
      </c>
    </row>
    <row r="6566" customFormat="false" ht="15" hidden="false" customHeight="true" outlineLevel="0" collapsed="false">
      <c r="A6566" s="1" t="n">
        <v>2</v>
      </c>
      <c r="B6566" s="75" t="n">
        <v>46253</v>
      </c>
      <c r="C6566" s="1" t="n">
        <v>11</v>
      </c>
      <c r="D6566" s="1" t="s">
        <v>2482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4018</v>
      </c>
      <c r="N6566" s="1" t="n">
        <v>2</v>
      </c>
      <c r="O6566" s="1" t="n">
        <v>30.13</v>
      </c>
      <c r="P6566" s="1" t="s">
        <v>2455</v>
      </c>
    </row>
    <row r="6567" customFormat="false" ht="15" hidden="false" customHeight="true" outlineLevel="0" collapsed="false">
      <c r="A6567" s="1" t="n">
        <v>2</v>
      </c>
      <c r="B6567" s="75" t="n">
        <v>46253</v>
      </c>
      <c r="C6567" s="1" t="n">
        <v>11</v>
      </c>
      <c r="D6567" s="1" t="s">
        <v>2482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4991</v>
      </c>
      <c r="N6567" s="1" t="n">
        <v>250</v>
      </c>
      <c r="O6567" s="1" t="n">
        <v>111.38</v>
      </c>
      <c r="P6567" s="1" t="s">
        <v>2455</v>
      </c>
    </row>
    <row r="6568" customFormat="false" ht="15" hidden="false" customHeight="true" outlineLevel="0" collapsed="false">
      <c r="A6568" s="1" t="n">
        <v>2</v>
      </c>
      <c r="B6568" s="75" t="n">
        <v>46253</v>
      </c>
      <c r="C6568" s="1" t="n">
        <v>11</v>
      </c>
      <c r="D6568" s="1" t="s">
        <v>2482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4992</v>
      </c>
      <c r="N6568" s="1" t="n">
        <v>3</v>
      </c>
      <c r="O6568" s="1" t="n">
        <v>36.83</v>
      </c>
      <c r="P6568" s="1" t="s">
        <v>2455</v>
      </c>
    </row>
    <row r="6569" customFormat="false" ht="15" hidden="false" customHeight="true" outlineLevel="0" collapsed="false">
      <c r="A6569" s="1" t="n">
        <v>2</v>
      </c>
      <c r="B6569" s="75" t="n">
        <v>46253</v>
      </c>
      <c r="C6569" s="1" t="n">
        <v>11</v>
      </c>
      <c r="D6569" s="1" t="s">
        <v>2482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4993</v>
      </c>
      <c r="N6569" s="1" t="n">
        <v>3</v>
      </c>
      <c r="O6569" s="1" t="n">
        <v>38.41</v>
      </c>
      <c r="P6569" s="1" t="s">
        <v>2455</v>
      </c>
    </row>
    <row r="6570" customFormat="false" ht="15" hidden="false" customHeight="true" outlineLevel="0" collapsed="false">
      <c r="A6570" s="1" t="n">
        <v>2</v>
      </c>
      <c r="B6570" s="75" t="n">
        <v>46253</v>
      </c>
      <c r="C6570" s="1" t="n">
        <v>11</v>
      </c>
      <c r="D6570" s="1" t="s">
        <v>2482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4021</v>
      </c>
      <c r="N6570" s="1" t="n">
        <v>60</v>
      </c>
      <c r="O6570" s="1" t="n">
        <v>45.33</v>
      </c>
      <c r="P6570" s="1" t="s">
        <v>2455</v>
      </c>
    </row>
    <row r="6571" customFormat="false" ht="15" hidden="false" customHeight="true" outlineLevel="0" collapsed="false">
      <c r="A6571" s="1" t="n">
        <v>2</v>
      </c>
      <c r="B6571" s="75" t="n">
        <v>46253</v>
      </c>
      <c r="C6571" s="1" t="n">
        <v>11</v>
      </c>
      <c r="D6571" s="1" t="s">
        <v>2482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4994</v>
      </c>
      <c r="N6571" s="1" t="n">
        <v>3</v>
      </c>
      <c r="O6571" s="1" t="n">
        <v>24.57</v>
      </c>
      <c r="P6571" s="1" t="s">
        <v>2455</v>
      </c>
    </row>
    <row r="6572" customFormat="false" ht="15" hidden="false" customHeight="true" outlineLevel="0" collapsed="false">
      <c r="A6572" s="1" t="n">
        <v>2</v>
      </c>
      <c r="B6572" s="75" t="n">
        <v>46253</v>
      </c>
      <c r="C6572" s="1" t="n">
        <v>11</v>
      </c>
      <c r="D6572" s="1" t="s">
        <v>2482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4995</v>
      </c>
      <c r="N6572" s="1" t="n">
        <v>3</v>
      </c>
      <c r="O6572" s="1" t="n">
        <v>17.97</v>
      </c>
      <c r="P6572" s="1" t="s">
        <v>2455</v>
      </c>
    </row>
    <row r="6573" customFormat="false" ht="15" hidden="false" customHeight="true" outlineLevel="0" collapsed="false">
      <c r="A6573" s="1" t="n">
        <v>2</v>
      </c>
      <c r="B6573" s="75" t="n">
        <v>46253</v>
      </c>
      <c r="C6573" s="1" t="n">
        <v>11</v>
      </c>
      <c r="D6573" s="1" t="s">
        <v>2482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4996</v>
      </c>
      <c r="N6573" s="1" t="n">
        <v>3</v>
      </c>
      <c r="O6573" s="1" t="n">
        <v>8.97</v>
      </c>
      <c r="P6573" s="1" t="s">
        <v>2455</v>
      </c>
    </row>
    <row r="6574" customFormat="false" ht="15" hidden="false" customHeight="true" outlineLevel="0" collapsed="false">
      <c r="A6574" s="1" t="n">
        <v>2</v>
      </c>
      <c r="B6574" s="75" t="n">
        <v>46253</v>
      </c>
      <c r="C6574" s="1" t="n">
        <v>11</v>
      </c>
      <c r="D6574" s="1" t="s">
        <v>2482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4997</v>
      </c>
      <c r="N6574" s="1" t="n">
        <v>3</v>
      </c>
      <c r="O6574" s="1" t="n">
        <v>26.7</v>
      </c>
      <c r="P6574" s="1" t="s">
        <v>2455</v>
      </c>
    </row>
    <row r="6575" customFormat="false" ht="15" hidden="false" customHeight="true" outlineLevel="0" collapsed="false">
      <c r="A6575" s="1" t="n">
        <v>2</v>
      </c>
      <c r="B6575" s="75" t="n">
        <v>46253</v>
      </c>
      <c r="C6575" s="1" t="n">
        <v>11</v>
      </c>
      <c r="D6575" s="1" t="s">
        <v>2482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4998</v>
      </c>
      <c r="N6575" s="1" t="n">
        <v>3</v>
      </c>
      <c r="O6575" s="1" t="n">
        <v>14.97</v>
      </c>
      <c r="P6575" s="1" t="s">
        <v>2455</v>
      </c>
    </row>
    <row r="6576" customFormat="false" ht="15" hidden="false" customHeight="true" outlineLevel="0" collapsed="false">
      <c r="A6576" s="1" t="n">
        <v>2</v>
      </c>
      <c r="B6576" s="75" t="n">
        <v>46253</v>
      </c>
      <c r="C6576" s="1" t="n">
        <v>11</v>
      </c>
      <c r="D6576" s="1" t="s">
        <v>2482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4999</v>
      </c>
      <c r="N6576" s="1" t="n">
        <v>18</v>
      </c>
      <c r="O6576" s="1" t="n">
        <v>59.7</v>
      </c>
      <c r="P6576" s="1" t="s">
        <v>2455</v>
      </c>
    </row>
    <row r="6577" customFormat="false" ht="15" hidden="false" customHeight="true" outlineLevel="0" collapsed="false">
      <c r="A6577" s="1" t="n">
        <v>2</v>
      </c>
      <c r="B6577" s="75" t="n">
        <v>46253</v>
      </c>
      <c r="C6577" s="1" t="n">
        <v>11</v>
      </c>
      <c r="D6577" s="1" t="s">
        <v>2482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5000</v>
      </c>
      <c r="N6577" s="1" t="n">
        <v>18</v>
      </c>
      <c r="O6577" s="1" t="n">
        <v>134.7</v>
      </c>
      <c r="P6577" s="1" t="s">
        <v>2455</v>
      </c>
    </row>
    <row r="6578" customFormat="false" ht="15" hidden="false" customHeight="true" outlineLevel="0" collapsed="false">
      <c r="A6578" s="1" t="n">
        <v>2</v>
      </c>
      <c r="B6578" s="75" t="n">
        <v>46253</v>
      </c>
      <c r="C6578" s="1" t="n">
        <v>11</v>
      </c>
      <c r="D6578" s="1" t="s">
        <v>2482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5001</v>
      </c>
      <c r="N6578" s="1" t="n">
        <v>18</v>
      </c>
      <c r="O6578" s="1" t="n">
        <v>56.7</v>
      </c>
      <c r="P6578" s="1" t="s">
        <v>2455</v>
      </c>
    </row>
    <row r="6579" customFormat="false" ht="15" hidden="false" customHeight="true" outlineLevel="0" collapsed="false">
      <c r="A6579" s="1" t="n">
        <v>2</v>
      </c>
      <c r="B6579" s="75" t="n">
        <v>46253</v>
      </c>
      <c r="C6579" s="1" t="n">
        <v>11</v>
      </c>
      <c r="D6579" s="1" t="s">
        <v>2482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5002</v>
      </c>
      <c r="N6579" s="1" t="n">
        <v>18</v>
      </c>
      <c r="O6579" s="1" t="n">
        <v>106.5</v>
      </c>
      <c r="P6579" s="1" t="s">
        <v>2455</v>
      </c>
    </row>
    <row r="6580" customFormat="false" ht="15" hidden="false" customHeight="true" outlineLevel="0" collapsed="false">
      <c r="A6580" s="1" t="n">
        <v>2</v>
      </c>
      <c r="B6580" s="75" t="n">
        <v>46253</v>
      </c>
      <c r="C6580" s="1" t="n">
        <v>11</v>
      </c>
      <c r="D6580" s="1" t="s">
        <v>2482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5003</v>
      </c>
      <c r="N6580" s="1" t="n">
        <v>3</v>
      </c>
      <c r="O6580" s="1" t="n">
        <v>29.97</v>
      </c>
      <c r="P6580" s="1" t="s">
        <v>2455</v>
      </c>
    </row>
    <row r="6581" customFormat="false" ht="15" hidden="false" customHeight="true" outlineLevel="0" collapsed="false">
      <c r="A6581" s="1" t="n">
        <v>2</v>
      </c>
      <c r="B6581" s="75" t="n">
        <v>46253</v>
      </c>
      <c r="C6581" s="1" t="n">
        <v>11</v>
      </c>
      <c r="D6581" s="1" t="s">
        <v>2482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5004</v>
      </c>
      <c r="N6581" s="1" t="n">
        <v>3</v>
      </c>
      <c r="O6581" s="1" t="n">
        <v>35.7</v>
      </c>
      <c r="P6581" s="1" t="s">
        <v>2455</v>
      </c>
    </row>
    <row r="6582" customFormat="false" ht="15" hidden="false" customHeight="true" outlineLevel="0" collapsed="false">
      <c r="A6582" s="1" t="n">
        <v>2</v>
      </c>
      <c r="B6582" s="75" t="n">
        <v>46253</v>
      </c>
      <c r="C6582" s="1" t="n">
        <v>11</v>
      </c>
      <c r="D6582" s="1" t="s">
        <v>2482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5005</v>
      </c>
      <c r="N6582" s="1" t="n">
        <v>3</v>
      </c>
      <c r="O6582" s="1" t="n">
        <v>25.47</v>
      </c>
      <c r="P6582" s="1" t="s">
        <v>2455</v>
      </c>
    </row>
    <row r="6583" customFormat="false" ht="15" hidden="false" customHeight="true" outlineLevel="0" collapsed="false">
      <c r="A6583" s="1" t="n">
        <v>2</v>
      </c>
      <c r="B6583" s="75" t="n">
        <v>46253</v>
      </c>
      <c r="C6583" s="1" t="n">
        <v>11</v>
      </c>
      <c r="D6583" s="1" t="s">
        <v>2482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5006</v>
      </c>
      <c r="N6583" s="1" t="n">
        <v>2</v>
      </c>
      <c r="O6583" s="1" t="n">
        <v>42.04</v>
      </c>
      <c r="P6583" s="1" t="s">
        <v>2455</v>
      </c>
    </row>
    <row r="6584" customFormat="false" ht="15" hidden="false" customHeight="true" outlineLevel="0" collapsed="false">
      <c r="A6584" s="1" t="n">
        <v>2</v>
      </c>
      <c r="B6584" s="75" t="n">
        <v>46253</v>
      </c>
      <c r="C6584" s="1" t="n">
        <v>11</v>
      </c>
      <c r="D6584" s="1" t="s">
        <v>2482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5007</v>
      </c>
      <c r="N6584" s="1" t="n">
        <v>10</v>
      </c>
      <c r="O6584" s="1" t="n">
        <v>24</v>
      </c>
      <c r="P6584" s="1" t="s">
        <v>2455</v>
      </c>
    </row>
    <row r="6585" customFormat="false" ht="15" hidden="false" customHeight="true" outlineLevel="0" collapsed="false">
      <c r="A6585" s="1" t="n">
        <v>2</v>
      </c>
      <c r="B6585" s="75" t="n">
        <v>46253</v>
      </c>
      <c r="C6585" s="1" t="n">
        <v>11</v>
      </c>
      <c r="D6585" s="1" t="s">
        <v>2482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5008</v>
      </c>
      <c r="N6585" s="1" t="n">
        <v>10</v>
      </c>
      <c r="O6585" s="1" t="n">
        <v>24</v>
      </c>
      <c r="P6585" s="1" t="s">
        <v>2455</v>
      </c>
    </row>
    <row r="6586" customFormat="false" ht="15" hidden="false" customHeight="true" outlineLevel="0" collapsed="false">
      <c r="A6586" s="1" t="n">
        <v>2</v>
      </c>
      <c r="B6586" s="75" t="n">
        <v>46253</v>
      </c>
      <c r="C6586" s="1" t="n">
        <v>11</v>
      </c>
      <c r="D6586" s="1" t="s">
        <v>2482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5009</v>
      </c>
      <c r="N6586" s="1" t="n">
        <v>10</v>
      </c>
      <c r="O6586" s="1" t="n">
        <v>24</v>
      </c>
      <c r="P6586" s="1" t="s">
        <v>2455</v>
      </c>
    </row>
    <row r="6587" customFormat="false" ht="15" hidden="false" customHeight="true" outlineLevel="0" collapsed="false">
      <c r="A6587" s="1" t="n">
        <v>2</v>
      </c>
      <c r="B6587" s="75" t="n">
        <v>46253</v>
      </c>
      <c r="C6587" s="1" t="n">
        <v>11</v>
      </c>
      <c r="D6587" s="1" t="s">
        <v>2482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3646</v>
      </c>
      <c r="N6587" s="1" t="n">
        <v>50</v>
      </c>
      <c r="O6587" s="1" t="n">
        <v>165</v>
      </c>
      <c r="P6587" s="1" t="s">
        <v>2455</v>
      </c>
    </row>
    <row r="6588" customFormat="false" ht="15" hidden="false" customHeight="true" outlineLevel="0" collapsed="false">
      <c r="A6588" s="1" t="n">
        <v>2</v>
      </c>
      <c r="B6588" s="75" t="n">
        <v>46253</v>
      </c>
      <c r="C6588" s="1" t="n">
        <v>11</v>
      </c>
      <c r="D6588" s="1" t="s">
        <v>2482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5010</v>
      </c>
      <c r="N6588" s="1" t="n">
        <v>10</v>
      </c>
      <c r="O6588" s="1" t="n">
        <v>16</v>
      </c>
      <c r="P6588" s="1" t="s">
        <v>2455</v>
      </c>
    </row>
    <row r="6589" customFormat="false" ht="15" hidden="false" customHeight="true" outlineLevel="0" collapsed="false">
      <c r="A6589" s="1" t="n">
        <v>2</v>
      </c>
      <c r="B6589" s="75" t="n">
        <v>46253</v>
      </c>
      <c r="C6589" s="1" t="n">
        <v>11</v>
      </c>
      <c r="D6589" s="1" t="s">
        <v>2482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5011</v>
      </c>
      <c r="N6589" s="1" t="n">
        <v>12</v>
      </c>
      <c r="O6589" s="1" t="n">
        <v>27.6</v>
      </c>
      <c r="P6589" s="1" t="s">
        <v>2455</v>
      </c>
    </row>
    <row r="6590" customFormat="false" ht="15" hidden="false" customHeight="true" outlineLevel="0" collapsed="false">
      <c r="A6590" s="1" t="n">
        <v>2</v>
      </c>
      <c r="B6590" s="75" t="n">
        <v>46253</v>
      </c>
      <c r="C6590" s="1" t="n">
        <v>11</v>
      </c>
      <c r="D6590" s="1" t="s">
        <v>2482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5012</v>
      </c>
      <c r="N6590" s="1" t="n">
        <v>10</v>
      </c>
      <c r="O6590" s="1" t="n">
        <v>16</v>
      </c>
      <c r="P6590" s="1" t="s">
        <v>2455</v>
      </c>
    </row>
    <row r="6591" customFormat="false" ht="15" hidden="false" customHeight="true" outlineLevel="0" collapsed="false">
      <c r="A6591" s="1" t="n">
        <v>2</v>
      </c>
      <c r="B6591" s="75" t="n">
        <v>46253</v>
      </c>
      <c r="C6591" s="1" t="n">
        <v>11</v>
      </c>
      <c r="D6591" s="1" t="s">
        <v>2482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5013</v>
      </c>
      <c r="N6591" s="1" t="n">
        <v>10</v>
      </c>
      <c r="O6591" s="1" t="n">
        <v>16</v>
      </c>
      <c r="P6591" s="1" t="s">
        <v>2455</v>
      </c>
    </row>
    <row r="6592" customFormat="false" ht="15" hidden="false" customHeight="true" outlineLevel="0" collapsed="false">
      <c r="A6592" s="1" t="n">
        <v>2</v>
      </c>
      <c r="B6592" s="75" t="n">
        <v>46253</v>
      </c>
      <c r="C6592" s="1" t="n">
        <v>11</v>
      </c>
      <c r="D6592" s="1" t="s">
        <v>2482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5014</v>
      </c>
      <c r="N6592" s="1" t="n">
        <v>10</v>
      </c>
      <c r="O6592" s="1" t="n">
        <v>16</v>
      </c>
      <c r="P6592" s="1" t="s">
        <v>2455</v>
      </c>
    </row>
    <row r="6593" customFormat="false" ht="15" hidden="false" customHeight="true" outlineLevel="0" collapsed="false">
      <c r="A6593" s="1" t="n">
        <v>2</v>
      </c>
      <c r="B6593" s="75" t="n">
        <v>46253</v>
      </c>
      <c r="C6593" s="1" t="n">
        <v>11</v>
      </c>
      <c r="D6593" s="1" t="s">
        <v>2482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5015</v>
      </c>
      <c r="N6593" s="1" t="n">
        <v>10</v>
      </c>
      <c r="O6593" s="1" t="n">
        <v>24</v>
      </c>
      <c r="P6593" s="1" t="s">
        <v>2455</v>
      </c>
    </row>
    <row r="6594" customFormat="false" ht="15" hidden="false" customHeight="true" outlineLevel="0" collapsed="false">
      <c r="A6594" s="1" t="n">
        <v>2</v>
      </c>
      <c r="B6594" s="75" t="n">
        <v>46253</v>
      </c>
      <c r="C6594" s="1" t="n">
        <v>11</v>
      </c>
      <c r="D6594" s="1" t="s">
        <v>2482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5016</v>
      </c>
      <c r="N6594" s="1" t="n">
        <v>10</v>
      </c>
      <c r="O6594" s="1" t="n">
        <v>16</v>
      </c>
      <c r="P6594" s="1" t="s">
        <v>2455</v>
      </c>
    </row>
    <row r="6595" customFormat="false" ht="15" hidden="false" customHeight="true" outlineLevel="0" collapsed="false">
      <c r="A6595" s="1" t="n">
        <v>2</v>
      </c>
      <c r="B6595" s="75" t="n">
        <v>46253</v>
      </c>
      <c r="C6595" s="1" t="n">
        <v>11</v>
      </c>
      <c r="D6595" s="1" t="s">
        <v>2482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5017</v>
      </c>
      <c r="N6595" s="1" t="n">
        <v>10</v>
      </c>
      <c r="O6595" s="1" t="n">
        <v>16</v>
      </c>
      <c r="P6595" s="1" t="s">
        <v>2455</v>
      </c>
    </row>
    <row r="6596" customFormat="false" ht="15" hidden="false" customHeight="true" outlineLevel="0" collapsed="false">
      <c r="A6596" s="1" t="n">
        <v>2</v>
      </c>
      <c r="B6596" s="75" t="n">
        <v>46253</v>
      </c>
      <c r="C6596" s="1" t="n">
        <v>11</v>
      </c>
      <c r="D6596" s="1" t="s">
        <v>2482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5017</v>
      </c>
      <c r="N6596" s="1" t="n">
        <v>10</v>
      </c>
      <c r="O6596" s="1" t="n">
        <v>16</v>
      </c>
      <c r="P6596" s="1" t="s">
        <v>2455</v>
      </c>
    </row>
    <row r="6597" customFormat="false" ht="15" hidden="false" customHeight="true" outlineLevel="0" collapsed="false">
      <c r="A6597" s="1" t="n">
        <v>2</v>
      </c>
      <c r="B6597" s="75" t="n">
        <v>46253</v>
      </c>
      <c r="C6597" s="1" t="n">
        <v>11</v>
      </c>
      <c r="D6597" s="1" t="s">
        <v>2482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5018</v>
      </c>
      <c r="N6597" s="1" t="n">
        <v>6</v>
      </c>
      <c r="O6597" s="1" t="n">
        <v>44.4</v>
      </c>
      <c r="P6597" s="1" t="s">
        <v>2455</v>
      </c>
    </row>
    <row r="6598" customFormat="false" ht="15" hidden="false" customHeight="true" outlineLevel="0" collapsed="false">
      <c r="A6598" s="1" t="n">
        <v>2</v>
      </c>
      <c r="B6598" s="75" t="n">
        <v>46253</v>
      </c>
      <c r="C6598" s="1" t="n">
        <v>11</v>
      </c>
      <c r="D6598" s="1" t="s">
        <v>2482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5019</v>
      </c>
      <c r="N6598" s="1" t="n">
        <v>6</v>
      </c>
      <c r="O6598" s="1" t="n">
        <v>44.4</v>
      </c>
      <c r="P6598" s="1" t="s">
        <v>2455</v>
      </c>
    </row>
    <row r="6599" customFormat="false" ht="15" hidden="false" customHeight="true" outlineLevel="0" collapsed="false">
      <c r="A6599" s="1" t="n">
        <v>2</v>
      </c>
      <c r="B6599" s="75" t="n">
        <v>46253</v>
      </c>
      <c r="C6599" s="1" t="n">
        <v>11</v>
      </c>
      <c r="D6599" s="1" t="s">
        <v>2482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5020</v>
      </c>
      <c r="N6599" s="1" t="n">
        <v>100</v>
      </c>
      <c r="O6599" s="1" t="n">
        <v>99</v>
      </c>
      <c r="P6599" s="1" t="s">
        <v>2455</v>
      </c>
    </row>
    <row r="6600" customFormat="false" ht="15" hidden="false" customHeight="true" outlineLevel="0" collapsed="false">
      <c r="A6600" s="1" t="n">
        <v>2</v>
      </c>
      <c r="B6600" s="75" t="n">
        <v>46253</v>
      </c>
      <c r="C6600" s="1" t="n">
        <v>11</v>
      </c>
      <c r="D6600" s="1" t="s">
        <v>2482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5021</v>
      </c>
      <c r="N6600" s="1" t="n">
        <v>6</v>
      </c>
      <c r="O6600" s="1" t="n">
        <v>44.4</v>
      </c>
      <c r="P6600" s="1" t="s">
        <v>2455</v>
      </c>
    </row>
    <row r="6601" customFormat="false" ht="15" hidden="false" customHeight="true" outlineLevel="0" collapsed="false">
      <c r="A6601" s="1" t="n">
        <v>2</v>
      </c>
      <c r="B6601" s="75" t="n">
        <v>46253</v>
      </c>
      <c r="C6601" s="1" t="n">
        <v>11</v>
      </c>
      <c r="D6601" s="1" t="s">
        <v>2482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5022</v>
      </c>
      <c r="N6601" s="1" t="n">
        <v>12</v>
      </c>
      <c r="O6601" s="1" t="n">
        <v>46.8</v>
      </c>
      <c r="P6601" s="1" t="s">
        <v>2455</v>
      </c>
    </row>
    <row r="6602" customFormat="false" ht="15" hidden="false" customHeight="true" outlineLevel="0" collapsed="false">
      <c r="A6602" s="1" t="n">
        <v>2</v>
      </c>
      <c r="B6602" s="75" t="n">
        <v>46253</v>
      </c>
      <c r="C6602" s="1" t="n">
        <v>11</v>
      </c>
      <c r="D6602" s="1" t="s">
        <v>2482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5023</v>
      </c>
      <c r="N6602" s="1" t="n">
        <v>6</v>
      </c>
      <c r="O6602" s="1" t="n">
        <v>66.6</v>
      </c>
      <c r="P6602" s="1" t="s">
        <v>2455</v>
      </c>
    </row>
    <row r="6603" customFormat="false" ht="15" hidden="false" customHeight="true" outlineLevel="0" collapsed="false">
      <c r="A6603" s="1" t="n">
        <v>2</v>
      </c>
      <c r="B6603" s="75" t="n">
        <v>46253</v>
      </c>
      <c r="C6603" s="1" t="n">
        <v>11</v>
      </c>
      <c r="D6603" s="1" t="s">
        <v>2482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5024</v>
      </c>
      <c r="N6603" s="1" t="n">
        <v>6</v>
      </c>
      <c r="O6603" s="1" t="n">
        <v>66.6</v>
      </c>
      <c r="P6603" s="1" t="s">
        <v>2455</v>
      </c>
    </row>
    <row r="6604" customFormat="false" ht="15" hidden="false" customHeight="true" outlineLevel="0" collapsed="false">
      <c r="A6604" s="1" t="n">
        <v>2</v>
      </c>
      <c r="B6604" s="75" t="n">
        <v>46253</v>
      </c>
      <c r="C6604" s="1" t="n">
        <v>11</v>
      </c>
      <c r="D6604" s="1" t="s">
        <v>2482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3632</v>
      </c>
      <c r="N6604" s="1" t="n">
        <v>6</v>
      </c>
      <c r="O6604" s="1" t="n">
        <v>51</v>
      </c>
      <c r="P6604" s="1" t="s">
        <v>2455</v>
      </c>
    </row>
    <row r="6605" customFormat="false" ht="15" hidden="false" customHeight="true" outlineLevel="0" collapsed="false">
      <c r="A6605" s="1" t="n">
        <v>2</v>
      </c>
      <c r="B6605" s="75" t="n">
        <v>46253</v>
      </c>
      <c r="C6605" s="1" t="n">
        <v>11</v>
      </c>
      <c r="D6605" s="1" t="s">
        <v>2482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5025</v>
      </c>
      <c r="N6605" s="1" t="n">
        <v>20</v>
      </c>
      <c r="O6605" s="1" t="n">
        <v>15</v>
      </c>
      <c r="P6605" s="1" t="s">
        <v>2455</v>
      </c>
    </row>
    <row r="6606" customFormat="false" ht="15" hidden="false" customHeight="true" outlineLevel="0" collapsed="false">
      <c r="A6606" s="1" t="n">
        <v>2</v>
      </c>
      <c r="B6606" s="75" t="n">
        <v>46253</v>
      </c>
      <c r="C6606" s="1" t="n">
        <v>11</v>
      </c>
      <c r="D6606" s="1" t="s">
        <v>2482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5026</v>
      </c>
      <c r="N6606" s="1" t="n">
        <v>36</v>
      </c>
      <c r="O6606" s="1" t="n">
        <v>72</v>
      </c>
      <c r="P6606" s="1" t="s">
        <v>2455</v>
      </c>
    </row>
    <row r="6607" customFormat="false" ht="15" hidden="false" customHeight="true" outlineLevel="0" collapsed="false">
      <c r="A6607" s="1" t="n">
        <v>2</v>
      </c>
      <c r="B6607" s="75" t="n">
        <v>46253</v>
      </c>
      <c r="C6607" s="1" t="n">
        <v>11</v>
      </c>
      <c r="D6607" s="1" t="s">
        <v>2482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4898</v>
      </c>
      <c r="N6607" s="1" t="n">
        <v>10</v>
      </c>
      <c r="O6607" s="1" t="n">
        <v>74</v>
      </c>
      <c r="P6607" s="1" t="s">
        <v>2455</v>
      </c>
    </row>
    <row r="6608" customFormat="false" ht="15" hidden="false" customHeight="true" outlineLevel="0" collapsed="false">
      <c r="A6608" s="1" t="n">
        <v>2</v>
      </c>
      <c r="B6608" s="75" t="n">
        <v>46253</v>
      </c>
      <c r="C6608" s="1" t="n">
        <v>11</v>
      </c>
      <c r="D6608" s="1" t="s">
        <v>2482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5027</v>
      </c>
      <c r="N6608" s="1" t="n">
        <v>20</v>
      </c>
      <c r="O6608" s="1" t="n">
        <v>56</v>
      </c>
      <c r="P6608" s="1" t="s">
        <v>2455</v>
      </c>
    </row>
    <row r="6609" customFormat="false" ht="15" hidden="false" customHeight="true" outlineLevel="0" collapsed="false">
      <c r="A6609" s="1" t="n">
        <v>2</v>
      </c>
      <c r="B6609" s="75" t="n">
        <v>46253</v>
      </c>
      <c r="C6609" s="1" t="n">
        <v>11</v>
      </c>
      <c r="D6609" s="1" t="s">
        <v>2482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5028</v>
      </c>
      <c r="N6609" s="1" t="n">
        <v>10</v>
      </c>
      <c r="O6609" s="1" t="n">
        <v>49</v>
      </c>
      <c r="P6609" s="1" t="s">
        <v>2455</v>
      </c>
    </row>
    <row r="6610" customFormat="false" ht="15" hidden="false" customHeight="true" outlineLevel="0" collapsed="false">
      <c r="A6610" s="1" t="n">
        <v>2</v>
      </c>
      <c r="B6610" s="75" t="n">
        <v>46253</v>
      </c>
      <c r="C6610" s="1" t="n">
        <v>11</v>
      </c>
      <c r="D6610" s="1" t="s">
        <v>2482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5029</v>
      </c>
      <c r="N6610" s="1" t="n">
        <v>12</v>
      </c>
      <c r="O6610" s="1" t="n">
        <v>46.8</v>
      </c>
      <c r="P6610" s="1" t="s">
        <v>2455</v>
      </c>
    </row>
    <row r="6611" customFormat="false" ht="15" hidden="false" customHeight="true" outlineLevel="0" collapsed="false">
      <c r="A6611" s="1" t="n">
        <v>2</v>
      </c>
      <c r="B6611" s="75" t="n">
        <v>46253</v>
      </c>
      <c r="C6611" s="1" t="n">
        <v>11</v>
      </c>
      <c r="D6611" s="1" t="s">
        <v>2482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3632</v>
      </c>
      <c r="N6611" s="1" t="n">
        <v>12</v>
      </c>
      <c r="O6611" s="1" t="n">
        <v>54</v>
      </c>
      <c r="P6611" s="1" t="s">
        <v>2455</v>
      </c>
    </row>
    <row r="6612" customFormat="false" ht="15" hidden="false" customHeight="true" outlineLevel="0" collapsed="false">
      <c r="A6612" s="1" t="n">
        <v>2</v>
      </c>
      <c r="B6612" s="75" t="n">
        <v>46253</v>
      </c>
      <c r="C6612" s="1" t="n">
        <v>11</v>
      </c>
      <c r="D6612" s="1" t="s">
        <v>2482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5030</v>
      </c>
      <c r="N6612" s="1" t="n">
        <v>30</v>
      </c>
      <c r="O6612" s="1" t="n">
        <v>209.7</v>
      </c>
      <c r="P6612" s="1" t="s">
        <v>2455</v>
      </c>
    </row>
    <row r="6613" customFormat="false" ht="15" hidden="false" customHeight="true" outlineLevel="0" collapsed="false">
      <c r="A6613" s="1" t="n">
        <v>2</v>
      </c>
      <c r="B6613" s="75" t="n">
        <v>46253</v>
      </c>
      <c r="C6613" s="1" t="n">
        <v>11</v>
      </c>
      <c r="D6613" s="1" t="s">
        <v>2482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3633</v>
      </c>
      <c r="N6613" s="1" t="n">
        <v>12</v>
      </c>
      <c r="O6613" s="1" t="n">
        <v>70.8</v>
      </c>
      <c r="P6613" s="1" t="s">
        <v>2455</v>
      </c>
    </row>
    <row r="6614" customFormat="false" ht="15" hidden="false" customHeight="true" outlineLevel="0" collapsed="false">
      <c r="A6614" s="1" t="n">
        <v>2</v>
      </c>
      <c r="B6614" s="75" t="n">
        <v>46253</v>
      </c>
      <c r="C6614" s="1" t="n">
        <v>11</v>
      </c>
      <c r="D6614" s="1" t="s">
        <v>2482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5031</v>
      </c>
      <c r="N6614" s="1" t="n">
        <v>12</v>
      </c>
      <c r="O6614" s="1" t="n">
        <v>14.4</v>
      </c>
      <c r="P6614" s="1" t="s">
        <v>2455</v>
      </c>
    </row>
    <row r="6615" customFormat="false" ht="15" hidden="false" customHeight="true" outlineLevel="0" collapsed="false">
      <c r="A6615" s="1" t="n">
        <v>2</v>
      </c>
      <c r="B6615" s="75" t="n">
        <v>46253</v>
      </c>
      <c r="C6615" s="1" t="n">
        <v>11</v>
      </c>
      <c r="D6615" s="1" t="s">
        <v>2482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5032</v>
      </c>
      <c r="N6615" s="1" t="n">
        <v>12</v>
      </c>
      <c r="O6615" s="1" t="n">
        <v>24</v>
      </c>
      <c r="P6615" s="1" t="s">
        <v>2455</v>
      </c>
    </row>
    <row r="6616" customFormat="false" ht="15" hidden="false" customHeight="true" outlineLevel="0" collapsed="false">
      <c r="A6616" s="1" t="n">
        <v>2</v>
      </c>
      <c r="B6616" s="75" t="n">
        <v>46253</v>
      </c>
      <c r="C6616" s="1" t="n">
        <v>11</v>
      </c>
      <c r="D6616" s="1" t="s">
        <v>2482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3636</v>
      </c>
      <c r="N6616" s="1" t="n">
        <v>12</v>
      </c>
      <c r="O6616" s="1" t="n">
        <v>126</v>
      </c>
      <c r="P6616" s="1" t="s">
        <v>2455</v>
      </c>
    </row>
    <row r="6617" customFormat="false" ht="15" hidden="false" customHeight="true" outlineLevel="0" collapsed="false">
      <c r="A6617" s="1" t="n">
        <v>2</v>
      </c>
      <c r="B6617" s="75" t="n">
        <v>46253</v>
      </c>
      <c r="C6617" s="1" t="n">
        <v>11</v>
      </c>
      <c r="D6617" s="1" t="s">
        <v>2482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5033</v>
      </c>
      <c r="N6617" s="1" t="n">
        <v>12</v>
      </c>
      <c r="O6617" s="1" t="n">
        <v>57.6</v>
      </c>
      <c r="P6617" s="1" t="s">
        <v>2455</v>
      </c>
    </row>
    <row r="6618" customFormat="false" ht="15" hidden="false" customHeight="true" outlineLevel="0" collapsed="false">
      <c r="A6618" s="1" t="n">
        <v>2</v>
      </c>
      <c r="B6618" s="75" t="n">
        <v>46253</v>
      </c>
      <c r="C6618" s="1" t="n">
        <v>11</v>
      </c>
      <c r="D6618" s="1" t="s">
        <v>2482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3637</v>
      </c>
      <c r="N6618" s="1" t="n">
        <v>12</v>
      </c>
      <c r="O6618" s="1" t="n">
        <v>28.8</v>
      </c>
      <c r="P6618" s="1" t="s">
        <v>2455</v>
      </c>
    </row>
    <row r="6619" customFormat="false" ht="15" hidden="false" customHeight="true" outlineLevel="0" collapsed="false">
      <c r="A6619" s="1" t="n">
        <v>2</v>
      </c>
      <c r="B6619" s="75" t="n">
        <v>46253</v>
      </c>
      <c r="C6619" s="1" t="n">
        <v>11</v>
      </c>
      <c r="D6619" s="1" t="s">
        <v>2482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5034</v>
      </c>
      <c r="N6619" s="1" t="n">
        <v>24</v>
      </c>
      <c r="O6619" s="1" t="n">
        <v>22.8</v>
      </c>
      <c r="P6619" s="1" t="s">
        <v>2455</v>
      </c>
    </row>
    <row r="6620" customFormat="false" ht="15" hidden="false" customHeight="true" outlineLevel="0" collapsed="false">
      <c r="A6620" s="1" t="n">
        <v>2</v>
      </c>
      <c r="B6620" s="75" t="n">
        <v>46253</v>
      </c>
      <c r="C6620" s="1" t="n">
        <v>11</v>
      </c>
      <c r="D6620" s="1" t="s">
        <v>2482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5035</v>
      </c>
      <c r="N6620" s="1" t="n">
        <v>50</v>
      </c>
      <c r="O6620" s="1" t="n">
        <v>47.5</v>
      </c>
      <c r="P6620" s="1" t="s">
        <v>2455</v>
      </c>
    </row>
    <row r="6621" customFormat="false" ht="15" hidden="false" customHeight="true" outlineLevel="0" collapsed="false">
      <c r="A6621" s="1" t="n">
        <v>2</v>
      </c>
      <c r="B6621" s="75" t="n">
        <v>46253</v>
      </c>
      <c r="C6621" s="1" t="n">
        <v>11</v>
      </c>
      <c r="D6621" s="1" t="s">
        <v>2482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5036</v>
      </c>
      <c r="N6621" s="1" t="n">
        <v>50</v>
      </c>
      <c r="O6621" s="1" t="n">
        <v>47.5</v>
      </c>
      <c r="P6621" s="1" t="s">
        <v>2455</v>
      </c>
    </row>
    <row r="6622" customFormat="false" ht="15" hidden="false" customHeight="true" outlineLevel="0" collapsed="false">
      <c r="A6622" s="1" t="n">
        <v>2</v>
      </c>
      <c r="B6622" s="75" t="n">
        <v>46253</v>
      </c>
      <c r="C6622" s="1" t="n">
        <v>11</v>
      </c>
      <c r="D6622" s="1" t="s">
        <v>2482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5037</v>
      </c>
      <c r="N6622" s="1" t="n">
        <v>80</v>
      </c>
      <c r="O6622" s="1" t="n">
        <v>40</v>
      </c>
      <c r="P6622" s="1" t="s">
        <v>2455</v>
      </c>
    </row>
    <row r="6623" customFormat="false" ht="15" hidden="false" customHeight="true" outlineLevel="0" collapsed="false">
      <c r="A6623" s="1" t="n">
        <v>2</v>
      </c>
      <c r="B6623" s="75" t="n">
        <v>46253</v>
      </c>
      <c r="C6623" s="1" t="n">
        <v>11</v>
      </c>
      <c r="D6623" s="1" t="s">
        <v>2482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5038</v>
      </c>
      <c r="N6623" s="1" t="n">
        <v>10</v>
      </c>
      <c r="O6623" s="1" t="n">
        <v>80</v>
      </c>
      <c r="P6623" s="1" t="s">
        <v>2455</v>
      </c>
    </row>
    <row r="6624" customFormat="false" ht="15" hidden="false" customHeight="true" outlineLevel="0" collapsed="false">
      <c r="A6624" s="1" t="n">
        <v>2</v>
      </c>
      <c r="B6624" s="75" t="n">
        <v>46253</v>
      </c>
      <c r="C6624" s="1" t="n">
        <v>11</v>
      </c>
      <c r="D6624" s="1" t="s">
        <v>2482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5039</v>
      </c>
      <c r="N6624" s="1" t="n">
        <v>5</v>
      </c>
      <c r="O6624" s="1" t="n">
        <v>36</v>
      </c>
      <c r="P6624" s="1" t="s">
        <v>2455</v>
      </c>
    </row>
    <row r="6625" customFormat="false" ht="15" hidden="false" customHeight="true" outlineLevel="0" collapsed="false">
      <c r="A6625" s="1" t="n">
        <v>2</v>
      </c>
      <c r="B6625" s="75" t="n">
        <v>46253</v>
      </c>
      <c r="C6625" s="1" t="n">
        <v>11</v>
      </c>
      <c r="D6625" s="1" t="s">
        <v>2482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3639</v>
      </c>
      <c r="N6625" s="1" t="n">
        <v>24</v>
      </c>
      <c r="O6625" s="1" t="n">
        <v>201.6</v>
      </c>
      <c r="P6625" s="1" t="s">
        <v>2455</v>
      </c>
    </row>
    <row r="6626" customFormat="false" ht="15" hidden="false" customHeight="true" outlineLevel="0" collapsed="false">
      <c r="A6626" s="1" t="n">
        <v>2</v>
      </c>
      <c r="B6626" s="75" t="n">
        <v>46253</v>
      </c>
      <c r="C6626" s="1" t="n">
        <v>11</v>
      </c>
      <c r="D6626" s="1" t="s">
        <v>2482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3640</v>
      </c>
      <c r="N6626" s="1" t="n">
        <v>24</v>
      </c>
      <c r="O6626" s="1" t="n">
        <v>127.2</v>
      </c>
      <c r="P6626" s="1" t="s">
        <v>2455</v>
      </c>
    </row>
    <row r="6627" customFormat="false" ht="15" hidden="false" customHeight="true" outlineLevel="0" collapsed="false">
      <c r="A6627" s="1" t="n">
        <v>2</v>
      </c>
      <c r="B6627" s="75" t="n">
        <v>46253</v>
      </c>
      <c r="C6627" s="1" t="n">
        <v>11</v>
      </c>
      <c r="D6627" s="1" t="s">
        <v>2482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3641</v>
      </c>
      <c r="N6627" s="1" t="n">
        <v>12</v>
      </c>
      <c r="O6627" s="1" t="n">
        <v>51.6</v>
      </c>
      <c r="P6627" s="1" t="s">
        <v>2455</v>
      </c>
    </row>
    <row r="6628" customFormat="false" ht="15" hidden="false" customHeight="true" outlineLevel="0" collapsed="false">
      <c r="A6628" s="1" t="n">
        <v>2</v>
      </c>
      <c r="B6628" s="75" t="n">
        <v>46253</v>
      </c>
      <c r="C6628" s="1" t="n">
        <v>11</v>
      </c>
      <c r="D6628" s="1" t="s">
        <v>2482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5040</v>
      </c>
      <c r="N6628" s="1" t="n">
        <v>50</v>
      </c>
      <c r="O6628" s="1" t="n">
        <v>50</v>
      </c>
      <c r="P6628" s="1" t="s">
        <v>2455</v>
      </c>
    </row>
    <row r="6629" customFormat="false" ht="15" hidden="false" customHeight="true" outlineLevel="0" collapsed="false">
      <c r="A6629" s="1" t="n">
        <v>2</v>
      </c>
      <c r="B6629" s="75" t="n">
        <v>46253</v>
      </c>
      <c r="C6629" s="1" t="n">
        <v>11</v>
      </c>
      <c r="D6629" s="1" t="s">
        <v>2482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3648</v>
      </c>
      <c r="N6629" s="1" t="n">
        <v>10</v>
      </c>
      <c r="O6629" s="1" t="n">
        <v>87</v>
      </c>
      <c r="P6629" s="1" t="s">
        <v>2455</v>
      </c>
    </row>
    <row r="6630" customFormat="false" ht="15" hidden="false" customHeight="true" outlineLevel="0" collapsed="false">
      <c r="A6630" s="1" t="n">
        <v>2</v>
      </c>
      <c r="B6630" s="75" t="n">
        <v>46253</v>
      </c>
      <c r="C6630" s="1" t="n">
        <v>11</v>
      </c>
      <c r="D6630" s="1" t="s">
        <v>2482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3649</v>
      </c>
      <c r="N6630" s="1" t="n">
        <v>30</v>
      </c>
      <c r="O6630" s="1" t="n">
        <v>81</v>
      </c>
      <c r="P6630" s="1" t="s">
        <v>2455</v>
      </c>
    </row>
    <row r="6631" customFormat="false" ht="15" hidden="false" customHeight="true" outlineLevel="0" collapsed="false">
      <c r="A6631" s="1" t="n">
        <v>2</v>
      </c>
      <c r="B6631" s="75" t="n">
        <v>46253</v>
      </c>
      <c r="C6631" s="1" t="n">
        <v>11</v>
      </c>
      <c r="D6631" s="1" t="s">
        <v>2482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5041</v>
      </c>
      <c r="N6631" s="1" t="n">
        <v>12</v>
      </c>
      <c r="O6631" s="1" t="n">
        <v>24</v>
      </c>
      <c r="P6631" s="1" t="s">
        <v>2455</v>
      </c>
    </row>
    <row r="6632" customFormat="false" ht="15" hidden="false" customHeight="true" outlineLevel="0" collapsed="false">
      <c r="A6632" s="1" t="n">
        <v>2</v>
      </c>
      <c r="B6632" s="75" t="n">
        <v>46253</v>
      </c>
      <c r="C6632" s="1" t="n">
        <v>11</v>
      </c>
      <c r="D6632" s="1" t="s">
        <v>2482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5042</v>
      </c>
      <c r="N6632" s="1" t="n">
        <v>12</v>
      </c>
      <c r="O6632" s="1" t="n">
        <v>92.4</v>
      </c>
      <c r="P6632" s="1" t="s">
        <v>2455</v>
      </c>
    </row>
    <row r="6633" customFormat="false" ht="15" hidden="false" customHeight="true" outlineLevel="0" collapsed="false">
      <c r="A6633" s="1" t="n">
        <v>2</v>
      </c>
      <c r="B6633" s="75" t="n">
        <v>46253</v>
      </c>
      <c r="C6633" s="1" t="n">
        <v>11</v>
      </c>
      <c r="D6633" s="1" t="s">
        <v>2482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5043</v>
      </c>
      <c r="N6633" s="1" t="n">
        <v>12</v>
      </c>
      <c r="O6633" s="1" t="n">
        <v>24</v>
      </c>
      <c r="P6633" s="1" t="s">
        <v>2455</v>
      </c>
    </row>
    <row r="6634" customFormat="false" ht="15" hidden="false" customHeight="true" outlineLevel="0" collapsed="false">
      <c r="A6634" s="1" t="n">
        <v>2</v>
      </c>
      <c r="B6634" s="75" t="n">
        <v>46253</v>
      </c>
      <c r="C6634" s="1" t="n">
        <v>11</v>
      </c>
      <c r="D6634" s="1" t="s">
        <v>2482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5044</v>
      </c>
      <c r="N6634" s="1" t="n">
        <v>12</v>
      </c>
      <c r="O6634" s="1" t="n">
        <v>42</v>
      </c>
      <c r="P6634" s="1" t="s">
        <v>2455</v>
      </c>
    </row>
    <row r="6635" customFormat="false" ht="15" hidden="false" customHeight="true" outlineLevel="0" collapsed="false">
      <c r="A6635" s="1" t="n">
        <v>2</v>
      </c>
      <c r="B6635" s="75" t="n">
        <v>46253</v>
      </c>
      <c r="C6635" s="1" t="n">
        <v>11</v>
      </c>
      <c r="D6635" s="1" t="s">
        <v>2482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5045</v>
      </c>
      <c r="N6635" s="1" t="n">
        <v>5</v>
      </c>
      <c r="O6635" s="1" t="n">
        <v>52</v>
      </c>
      <c r="P6635" s="1" t="s">
        <v>2455</v>
      </c>
    </row>
    <row r="6636" customFormat="false" ht="15" hidden="false" customHeight="true" outlineLevel="0" collapsed="false">
      <c r="A6636" s="1" t="n">
        <v>2</v>
      </c>
      <c r="B6636" s="75" t="n">
        <v>46253</v>
      </c>
      <c r="C6636" s="1" t="n">
        <v>11</v>
      </c>
      <c r="D6636" s="1" t="s">
        <v>2482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5046</v>
      </c>
      <c r="N6636" s="1" t="n">
        <v>12</v>
      </c>
      <c r="O6636" s="1" t="n">
        <v>52.8</v>
      </c>
      <c r="P6636" s="1" t="s">
        <v>2455</v>
      </c>
    </row>
    <row r="6637" customFormat="false" ht="15" hidden="false" customHeight="true" outlineLevel="0" collapsed="false">
      <c r="A6637" s="1" t="n">
        <v>2</v>
      </c>
      <c r="B6637" s="75" t="n">
        <v>46253</v>
      </c>
      <c r="C6637" s="1" t="n">
        <v>11</v>
      </c>
      <c r="D6637" s="1" t="s">
        <v>2482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5047</v>
      </c>
      <c r="N6637" s="1" t="n">
        <v>12</v>
      </c>
      <c r="O6637" s="1" t="n">
        <v>30</v>
      </c>
      <c r="P6637" s="1" t="s">
        <v>2455</v>
      </c>
    </row>
    <row r="6638" customFormat="false" ht="15" hidden="false" customHeight="true" outlineLevel="0" collapsed="false">
      <c r="A6638" s="1" t="n">
        <v>2</v>
      </c>
      <c r="B6638" s="75" t="n">
        <v>46253</v>
      </c>
      <c r="C6638" s="1" t="n">
        <v>11</v>
      </c>
      <c r="D6638" s="1" t="s">
        <v>2482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2775</v>
      </c>
      <c r="N6638" s="1" t="n">
        <v>48</v>
      </c>
      <c r="O6638" s="1" t="n">
        <v>119.52</v>
      </c>
      <c r="P6638" s="1" t="s">
        <v>2455</v>
      </c>
    </row>
    <row r="6639" customFormat="false" ht="15" hidden="false" customHeight="true" outlineLevel="0" collapsed="false">
      <c r="A6639" s="1" t="n">
        <v>2</v>
      </c>
      <c r="B6639" s="75" t="n">
        <v>46253</v>
      </c>
      <c r="C6639" s="1" t="n">
        <v>11</v>
      </c>
      <c r="D6639" s="1" t="s">
        <v>2482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2776</v>
      </c>
      <c r="N6639" s="1" t="n">
        <v>48</v>
      </c>
      <c r="O6639" s="1" t="n">
        <v>119.52</v>
      </c>
      <c r="P6639" s="1" t="s">
        <v>2455</v>
      </c>
    </row>
    <row r="6640" customFormat="false" ht="15" hidden="false" customHeight="true" outlineLevel="0" collapsed="false">
      <c r="A6640" s="1" t="n">
        <v>2</v>
      </c>
      <c r="B6640" s="75" t="n">
        <v>46253</v>
      </c>
      <c r="C6640" s="1" t="n">
        <v>11</v>
      </c>
      <c r="D6640" s="1" t="s">
        <v>2482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2777</v>
      </c>
      <c r="N6640" s="1" t="n">
        <v>48</v>
      </c>
      <c r="O6640" s="1" t="n">
        <v>119.52</v>
      </c>
      <c r="P6640" s="1" t="s">
        <v>2455</v>
      </c>
    </row>
    <row r="6641" customFormat="false" ht="15" hidden="false" customHeight="true" outlineLevel="0" collapsed="false">
      <c r="A6641" s="1" t="n">
        <v>2</v>
      </c>
      <c r="B6641" s="75" t="n">
        <v>46253</v>
      </c>
      <c r="C6641" s="1" t="n">
        <v>11</v>
      </c>
      <c r="D6641" s="1" t="s">
        <v>2482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5048</v>
      </c>
      <c r="N6641" s="1" t="n">
        <v>24</v>
      </c>
      <c r="O6641" s="1" t="n">
        <v>59.76</v>
      </c>
      <c r="P6641" s="1" t="s">
        <v>2455</v>
      </c>
    </row>
    <row r="6642" customFormat="false" ht="15" hidden="false" customHeight="true" outlineLevel="0" collapsed="false">
      <c r="A6642" s="1" t="n">
        <v>2</v>
      </c>
      <c r="B6642" s="75" t="n">
        <v>46253</v>
      </c>
      <c r="C6642" s="1" t="n">
        <v>11</v>
      </c>
      <c r="D6642" s="1" t="s">
        <v>2482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2778</v>
      </c>
      <c r="N6642" s="1" t="n">
        <v>48</v>
      </c>
      <c r="O6642" s="1" t="n">
        <v>119.52</v>
      </c>
      <c r="P6642" s="1" t="s">
        <v>2455</v>
      </c>
    </row>
    <row r="6643" customFormat="false" ht="15" hidden="false" customHeight="true" outlineLevel="0" collapsed="false">
      <c r="A6643" s="1" t="n">
        <v>2</v>
      </c>
      <c r="B6643" s="75" t="n">
        <v>46253</v>
      </c>
      <c r="C6643" s="1" t="n">
        <v>11</v>
      </c>
      <c r="D6643" s="1" t="s">
        <v>2482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3601</v>
      </c>
      <c r="N6643" s="1" t="n">
        <v>65</v>
      </c>
      <c r="O6643" s="1" t="n">
        <v>110.5</v>
      </c>
      <c r="P6643" s="1" t="s">
        <v>2455</v>
      </c>
    </row>
    <row r="6644" customFormat="false" ht="15" hidden="false" customHeight="true" outlineLevel="0" collapsed="false">
      <c r="A6644" s="1" t="n">
        <v>2</v>
      </c>
      <c r="B6644" s="75" t="n">
        <v>46253</v>
      </c>
      <c r="C6644" s="1" t="n">
        <v>11</v>
      </c>
      <c r="D6644" s="1" t="s">
        <v>2482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3602</v>
      </c>
      <c r="N6644" s="1" t="n">
        <v>65</v>
      </c>
      <c r="O6644" s="1" t="n">
        <v>110.5</v>
      </c>
      <c r="P6644" s="1" t="s">
        <v>2455</v>
      </c>
    </row>
    <row r="6645" customFormat="false" ht="15" hidden="false" customHeight="true" outlineLevel="0" collapsed="false">
      <c r="A6645" s="1" t="n">
        <v>2</v>
      </c>
      <c r="B6645" s="75" t="n">
        <v>46253</v>
      </c>
      <c r="C6645" s="1" t="n">
        <v>11</v>
      </c>
      <c r="D6645" s="1" t="s">
        <v>2482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3603</v>
      </c>
      <c r="N6645" s="1" t="n">
        <v>65</v>
      </c>
      <c r="O6645" s="1" t="n">
        <v>110.5</v>
      </c>
      <c r="P6645" s="1" t="s">
        <v>2455</v>
      </c>
    </row>
    <row r="6646" customFormat="false" ht="15" hidden="false" customHeight="true" outlineLevel="0" collapsed="false">
      <c r="A6646" s="1" t="n">
        <v>2</v>
      </c>
      <c r="B6646" s="75" t="n">
        <v>46253</v>
      </c>
      <c r="C6646" s="1" t="n">
        <v>11</v>
      </c>
      <c r="D6646" s="1" t="s">
        <v>2482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5049</v>
      </c>
      <c r="N6646" s="1" t="n">
        <v>24</v>
      </c>
      <c r="O6646" s="1" t="n">
        <v>59.76</v>
      </c>
      <c r="P6646" s="1" t="s">
        <v>2455</v>
      </c>
    </row>
    <row r="6647" customFormat="false" ht="15" hidden="false" customHeight="true" outlineLevel="0" collapsed="false">
      <c r="A6647" s="1" t="n">
        <v>2</v>
      </c>
      <c r="B6647" s="75" t="n">
        <v>46253</v>
      </c>
      <c r="C6647" s="1" t="n">
        <v>11</v>
      </c>
      <c r="D6647" s="1" t="s">
        <v>2482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4613</v>
      </c>
      <c r="N6647" s="1" t="n">
        <v>42</v>
      </c>
      <c r="O6647" s="1" t="n">
        <v>92.4</v>
      </c>
      <c r="P6647" s="1" t="s">
        <v>2455</v>
      </c>
    </row>
    <row r="6648" customFormat="false" ht="15" hidden="false" customHeight="true" outlineLevel="0" collapsed="false">
      <c r="A6648" s="1" t="n">
        <v>2</v>
      </c>
      <c r="B6648" s="75" t="n">
        <v>46253</v>
      </c>
      <c r="C6648" s="1" t="n">
        <v>11</v>
      </c>
      <c r="D6648" s="1" t="s">
        <v>2482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3607</v>
      </c>
      <c r="N6648" s="1" t="n">
        <v>15</v>
      </c>
      <c r="O6648" s="1" t="n">
        <v>119.85</v>
      </c>
      <c r="P6648" s="1" t="s">
        <v>2455</v>
      </c>
    </row>
    <row r="6649" customFormat="false" ht="15" hidden="false" customHeight="true" outlineLevel="0" collapsed="false">
      <c r="A6649" s="1" t="n">
        <v>2</v>
      </c>
      <c r="B6649" s="75" t="n">
        <v>46253</v>
      </c>
      <c r="C6649" s="1" t="n">
        <v>11</v>
      </c>
      <c r="D6649" s="1" t="s">
        <v>2482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5050</v>
      </c>
      <c r="N6649" s="1" t="n">
        <v>24</v>
      </c>
      <c r="O6649" s="1" t="n">
        <v>71.76</v>
      </c>
      <c r="P6649" s="1" t="s">
        <v>2455</v>
      </c>
    </row>
    <row r="6650" customFormat="false" ht="15" hidden="false" customHeight="true" outlineLevel="0" collapsed="false">
      <c r="A6650" s="1" t="n">
        <v>2</v>
      </c>
      <c r="B6650" s="75" t="n">
        <v>46253</v>
      </c>
      <c r="C6650" s="1" t="n">
        <v>11</v>
      </c>
      <c r="D6650" s="1" t="s">
        <v>2482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5051</v>
      </c>
      <c r="N6650" s="1" t="n">
        <v>120</v>
      </c>
      <c r="O6650" s="1" t="n">
        <v>184.85</v>
      </c>
      <c r="P6650" s="1" t="s">
        <v>2455</v>
      </c>
    </row>
    <row r="6651" customFormat="false" ht="15" hidden="false" customHeight="true" outlineLevel="0" collapsed="false">
      <c r="A6651" s="1" t="n">
        <v>2</v>
      </c>
      <c r="B6651" s="75" t="n">
        <v>46253</v>
      </c>
      <c r="C6651" s="1" t="n">
        <v>11</v>
      </c>
      <c r="D6651" s="1" t="s">
        <v>2482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5052</v>
      </c>
      <c r="N6651" s="1" t="n">
        <v>160</v>
      </c>
      <c r="O6651" s="1" t="n">
        <v>246.45</v>
      </c>
      <c r="P6651" s="1" t="s">
        <v>2455</v>
      </c>
    </row>
    <row r="6652" customFormat="false" ht="15" hidden="false" customHeight="true" outlineLevel="0" collapsed="false">
      <c r="A6652" s="1" t="n">
        <v>2</v>
      </c>
      <c r="B6652" s="75" t="n">
        <v>46253</v>
      </c>
      <c r="C6652" s="1" t="n">
        <v>22</v>
      </c>
      <c r="D6652" s="1" t="s">
        <v>2490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2491</v>
      </c>
      <c r="N6652" s="1" t="n">
        <v>3.016</v>
      </c>
      <c r="O6652" s="1" t="n">
        <v>61.29</v>
      </c>
      <c r="P6652" s="1" t="s">
        <v>2455</v>
      </c>
    </row>
    <row r="6653" customFormat="false" ht="15" hidden="false" customHeight="true" outlineLevel="0" collapsed="false">
      <c r="A6653" s="1" t="n">
        <v>2</v>
      </c>
      <c r="B6653" s="75" t="n">
        <v>46253</v>
      </c>
      <c r="C6653" s="1" t="n">
        <v>22</v>
      </c>
      <c r="D6653" s="1" t="s">
        <v>2490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2496</v>
      </c>
      <c r="N6653" s="1" t="n">
        <v>2.346</v>
      </c>
      <c r="O6653" s="1" t="n">
        <v>67.54</v>
      </c>
      <c r="P6653" s="1" t="s">
        <v>2455</v>
      </c>
    </row>
    <row r="6654" customFormat="false" ht="15" hidden="false" customHeight="true" outlineLevel="0" collapsed="false">
      <c r="A6654" s="1" t="n">
        <v>2</v>
      </c>
      <c r="B6654" s="75" t="n">
        <v>46253</v>
      </c>
      <c r="C6654" s="1" t="n">
        <v>22</v>
      </c>
      <c r="D6654" s="1" t="s">
        <v>2490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2497</v>
      </c>
      <c r="N6654" s="1" t="n">
        <v>1.942</v>
      </c>
      <c r="O6654" s="1" t="n">
        <v>49.33</v>
      </c>
      <c r="P6654" s="1" t="s">
        <v>2455</v>
      </c>
    </row>
    <row r="6655" customFormat="false" ht="15" hidden="false" customHeight="true" outlineLevel="0" collapsed="false">
      <c r="A6655" s="1" t="n">
        <v>2</v>
      </c>
      <c r="B6655" s="75" t="n">
        <v>46253</v>
      </c>
      <c r="C6655" s="1" t="n">
        <v>22</v>
      </c>
      <c r="D6655" s="1" t="s">
        <v>2490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2498</v>
      </c>
      <c r="N6655" s="1" t="n">
        <v>14.42</v>
      </c>
      <c r="O6655" s="1" t="n">
        <v>476.24</v>
      </c>
      <c r="P6655" s="1" t="s">
        <v>2455</v>
      </c>
    </row>
    <row r="6656" customFormat="false" ht="15" hidden="false" customHeight="true" outlineLevel="0" collapsed="false">
      <c r="A6656" s="1" t="n">
        <v>2</v>
      </c>
      <c r="B6656" s="75" t="n">
        <v>46253</v>
      </c>
      <c r="C6656" s="1" t="n">
        <v>22</v>
      </c>
      <c r="D6656" s="1" t="s">
        <v>2490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2499</v>
      </c>
      <c r="N6656" s="1" t="n">
        <v>10.525</v>
      </c>
      <c r="O6656" s="1" t="n">
        <v>401.09</v>
      </c>
      <c r="P6656" s="1" t="s">
        <v>2455</v>
      </c>
    </row>
    <row r="6657" customFormat="false" ht="15" hidden="false" customHeight="true" outlineLevel="0" collapsed="false">
      <c r="A6657" s="1" t="n">
        <v>2</v>
      </c>
      <c r="B6657" s="75" t="n">
        <v>46253</v>
      </c>
      <c r="C6657" s="1" t="n">
        <v>22</v>
      </c>
      <c r="D6657" s="1" t="s">
        <v>2490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2500</v>
      </c>
      <c r="N6657" s="1" t="n">
        <v>5.414</v>
      </c>
      <c r="O6657" s="1" t="n">
        <v>229.25</v>
      </c>
      <c r="P6657" s="1" t="s">
        <v>2455</v>
      </c>
    </row>
    <row r="6658" customFormat="false" ht="15" hidden="false" customHeight="true" outlineLevel="0" collapsed="false">
      <c r="A6658" s="1" t="n">
        <v>2</v>
      </c>
      <c r="B6658" s="75" t="n">
        <v>46253</v>
      </c>
      <c r="C6658" s="1" t="n">
        <v>22</v>
      </c>
      <c r="D6658" s="1" t="s">
        <v>2490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2501</v>
      </c>
      <c r="N6658" s="1" t="n">
        <v>10.285</v>
      </c>
      <c r="O6658" s="1" t="n">
        <v>461.64</v>
      </c>
      <c r="P6658" s="1" t="s">
        <v>2455</v>
      </c>
    </row>
    <row r="6659" customFormat="false" ht="15" hidden="false" customHeight="true" outlineLevel="0" collapsed="false">
      <c r="A6659" s="1" t="n">
        <v>2</v>
      </c>
      <c r="B6659" s="75" t="n">
        <v>46253</v>
      </c>
      <c r="C6659" s="1" t="n">
        <v>22</v>
      </c>
      <c r="D6659" s="1" t="s">
        <v>2490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2502</v>
      </c>
      <c r="N6659" s="1" t="n">
        <v>3.99</v>
      </c>
      <c r="O6659" s="1" t="n">
        <v>182.47</v>
      </c>
      <c r="P6659" s="1" t="s">
        <v>2455</v>
      </c>
    </row>
    <row r="6660" customFormat="false" ht="15" hidden="false" customHeight="true" outlineLevel="0" collapsed="false">
      <c r="A6660" s="1" t="n">
        <v>2</v>
      </c>
      <c r="B6660" s="75" t="n">
        <v>46253</v>
      </c>
      <c r="C6660" s="1" t="n">
        <v>22</v>
      </c>
      <c r="D6660" s="1" t="s">
        <v>2490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2503</v>
      </c>
      <c r="N6660" s="1" t="n">
        <v>1.898</v>
      </c>
      <c r="O6660" s="1" t="n">
        <v>77.15</v>
      </c>
      <c r="P6660" s="1" t="s">
        <v>2455</v>
      </c>
    </row>
    <row r="6661" customFormat="false" ht="15" hidden="false" customHeight="true" outlineLevel="0" collapsed="false">
      <c r="A6661" s="1" t="n">
        <v>2</v>
      </c>
      <c r="B6661" s="75" t="n">
        <v>46253</v>
      </c>
      <c r="C6661" s="1" t="n">
        <v>22</v>
      </c>
      <c r="D6661" s="1" t="s">
        <v>2490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2504</v>
      </c>
      <c r="N6661" s="1" t="n">
        <v>2.714</v>
      </c>
      <c r="O6661" s="1" t="n">
        <v>137.91</v>
      </c>
      <c r="P6661" s="1" t="s">
        <v>2455</v>
      </c>
    </row>
    <row r="6662" customFormat="false" ht="15" hidden="false" customHeight="true" outlineLevel="0" collapsed="false">
      <c r="A6662" s="1" t="n">
        <v>2</v>
      </c>
      <c r="B6662" s="75" t="n">
        <v>46253</v>
      </c>
      <c r="C6662" s="1" t="n">
        <v>22</v>
      </c>
      <c r="D6662" s="1" t="s">
        <v>2490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2505</v>
      </c>
      <c r="N6662" s="1" t="n">
        <v>1.632</v>
      </c>
      <c r="O6662" s="1" t="n">
        <v>96.75</v>
      </c>
      <c r="P6662" s="1" t="s">
        <v>2455</v>
      </c>
    </row>
    <row r="6663" customFormat="false" ht="15" hidden="false" customHeight="true" outlineLevel="0" collapsed="false">
      <c r="A6663" s="1" t="n">
        <v>2</v>
      </c>
      <c r="B6663" s="75" t="n">
        <v>46253</v>
      </c>
      <c r="C6663" s="1" t="n">
        <v>22</v>
      </c>
      <c r="D6663" s="1" t="s">
        <v>2490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2506</v>
      </c>
      <c r="N6663" s="1" t="n">
        <v>1.854</v>
      </c>
      <c r="O6663" s="1" t="n">
        <v>69.08</v>
      </c>
      <c r="P6663" s="1" t="s">
        <v>2455</v>
      </c>
    </row>
    <row r="6664" customFormat="false" ht="15" hidden="false" customHeight="true" outlineLevel="0" collapsed="false">
      <c r="A6664" s="1" t="n">
        <v>2</v>
      </c>
      <c r="B6664" s="75" t="n">
        <v>46253</v>
      </c>
      <c r="C6664" s="1" t="n">
        <v>22</v>
      </c>
      <c r="D6664" s="1" t="s">
        <v>2490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2507</v>
      </c>
      <c r="N6664" s="1" t="n">
        <v>1.094</v>
      </c>
      <c r="O6664" s="1" t="n">
        <v>2.77</v>
      </c>
      <c r="P6664" s="1" t="s">
        <v>2455</v>
      </c>
    </row>
    <row r="6665" customFormat="false" ht="15" hidden="false" customHeight="true" outlineLevel="0" collapsed="false">
      <c r="A6665" s="1" t="n">
        <v>2</v>
      </c>
      <c r="B6665" s="75" t="n">
        <v>46253</v>
      </c>
      <c r="C6665" s="1" t="n">
        <v>22</v>
      </c>
      <c r="D6665" s="1" t="s">
        <v>2490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2508</v>
      </c>
      <c r="N6665" s="1" t="n">
        <v>8.77</v>
      </c>
      <c r="O6665" s="1" t="n">
        <v>22.21</v>
      </c>
      <c r="P6665" s="1" t="s">
        <v>2455</v>
      </c>
    </row>
    <row r="6666" customFormat="false" ht="15" hidden="false" customHeight="true" outlineLevel="0" collapsed="false">
      <c r="A6666" s="1" t="n">
        <v>2</v>
      </c>
      <c r="B6666" s="75" t="n">
        <v>46253</v>
      </c>
      <c r="C6666" s="1" t="n">
        <v>22</v>
      </c>
      <c r="D6666" s="1" t="s">
        <v>2490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2509</v>
      </c>
      <c r="N6666" s="1" t="n">
        <v>0.85</v>
      </c>
      <c r="O6666" s="1" t="n">
        <v>0.03</v>
      </c>
      <c r="P6666" s="1" t="s">
        <v>2455</v>
      </c>
    </row>
    <row r="6667" customFormat="false" ht="15" hidden="false" customHeight="true" outlineLevel="0" collapsed="false">
      <c r="A6667" s="1" t="n">
        <v>2</v>
      </c>
      <c r="B6667" s="75" t="n">
        <v>46253</v>
      </c>
      <c r="C6667" s="1" t="n">
        <v>100</v>
      </c>
      <c r="D6667" s="1" t="s">
        <v>2510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2491</v>
      </c>
      <c r="N6667" s="1" t="n">
        <v>3.016</v>
      </c>
      <c r="O6667" s="1" t="n">
        <v>61.29</v>
      </c>
      <c r="P6667" s="1" t="s">
        <v>2455</v>
      </c>
    </row>
    <row r="6668" customFormat="false" ht="15" hidden="false" customHeight="true" outlineLevel="0" collapsed="false">
      <c r="A6668" s="1" t="n">
        <v>2</v>
      </c>
      <c r="B6668" s="75" t="n">
        <v>46253</v>
      </c>
      <c r="C6668" s="1" t="n">
        <v>100</v>
      </c>
      <c r="D6668" s="1" t="s">
        <v>2510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2496</v>
      </c>
      <c r="N6668" s="1" t="n">
        <v>2.346</v>
      </c>
      <c r="O6668" s="1" t="n">
        <v>67.54</v>
      </c>
      <c r="P6668" s="1" t="s">
        <v>2455</v>
      </c>
    </row>
    <row r="6669" customFormat="false" ht="15" hidden="false" customHeight="true" outlineLevel="0" collapsed="false">
      <c r="A6669" s="1" t="n">
        <v>2</v>
      </c>
      <c r="B6669" s="75" t="n">
        <v>46253</v>
      </c>
      <c r="C6669" s="1" t="n">
        <v>100</v>
      </c>
      <c r="D6669" s="1" t="s">
        <v>2510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2497</v>
      </c>
      <c r="N6669" s="1" t="n">
        <v>1.942</v>
      </c>
      <c r="O6669" s="1" t="n">
        <v>49.33</v>
      </c>
      <c r="P6669" s="1" t="s">
        <v>2455</v>
      </c>
    </row>
    <row r="6670" customFormat="false" ht="15" hidden="false" customHeight="true" outlineLevel="0" collapsed="false">
      <c r="A6670" s="1" t="n">
        <v>2</v>
      </c>
      <c r="B6670" s="75" t="n">
        <v>46253</v>
      </c>
      <c r="C6670" s="1" t="n">
        <v>100</v>
      </c>
      <c r="D6670" s="1" t="s">
        <v>2510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2498</v>
      </c>
      <c r="N6670" s="1" t="n">
        <v>14.42</v>
      </c>
      <c r="O6670" s="1" t="n">
        <v>476.24</v>
      </c>
      <c r="P6670" s="1" t="s">
        <v>2455</v>
      </c>
    </row>
    <row r="6671" customFormat="false" ht="15" hidden="false" customHeight="true" outlineLevel="0" collapsed="false">
      <c r="A6671" s="1" t="n">
        <v>2</v>
      </c>
      <c r="B6671" s="75" t="n">
        <v>46253</v>
      </c>
      <c r="C6671" s="1" t="n">
        <v>100</v>
      </c>
      <c r="D6671" s="1" t="s">
        <v>2510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2499</v>
      </c>
      <c r="N6671" s="1" t="n">
        <v>10.525</v>
      </c>
      <c r="O6671" s="1" t="n">
        <v>401.09</v>
      </c>
      <c r="P6671" s="1" t="s">
        <v>2455</v>
      </c>
    </row>
    <row r="6672" customFormat="false" ht="15" hidden="false" customHeight="true" outlineLevel="0" collapsed="false">
      <c r="A6672" s="1" t="n">
        <v>2</v>
      </c>
      <c r="B6672" s="75" t="n">
        <v>46253</v>
      </c>
      <c r="C6672" s="1" t="n">
        <v>100</v>
      </c>
      <c r="D6672" s="1" t="s">
        <v>2510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2500</v>
      </c>
      <c r="N6672" s="1" t="n">
        <v>5.414</v>
      </c>
      <c r="O6672" s="1" t="n">
        <v>229.25</v>
      </c>
      <c r="P6672" s="1" t="s">
        <v>2455</v>
      </c>
    </row>
    <row r="6673" customFormat="false" ht="15" hidden="false" customHeight="true" outlineLevel="0" collapsed="false">
      <c r="A6673" s="1" t="n">
        <v>2</v>
      </c>
      <c r="B6673" s="75" t="n">
        <v>46253</v>
      </c>
      <c r="C6673" s="1" t="n">
        <v>100</v>
      </c>
      <c r="D6673" s="1" t="s">
        <v>2510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2501</v>
      </c>
      <c r="N6673" s="1" t="n">
        <v>10.285</v>
      </c>
      <c r="O6673" s="1" t="n">
        <v>461.64</v>
      </c>
      <c r="P6673" s="1" t="s">
        <v>2455</v>
      </c>
    </row>
    <row r="6674" customFormat="false" ht="15" hidden="false" customHeight="true" outlineLevel="0" collapsed="false">
      <c r="A6674" s="1" t="n">
        <v>2</v>
      </c>
      <c r="B6674" s="75" t="n">
        <v>46253</v>
      </c>
      <c r="C6674" s="1" t="n">
        <v>100</v>
      </c>
      <c r="D6674" s="1" t="s">
        <v>2510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2502</v>
      </c>
      <c r="N6674" s="1" t="n">
        <v>3.99</v>
      </c>
      <c r="O6674" s="1" t="n">
        <v>182.47</v>
      </c>
      <c r="P6674" s="1" t="s">
        <v>2455</v>
      </c>
    </row>
    <row r="6675" customFormat="false" ht="15" hidden="false" customHeight="true" outlineLevel="0" collapsed="false">
      <c r="A6675" s="1" t="n">
        <v>2</v>
      </c>
      <c r="B6675" s="75" t="n">
        <v>46253</v>
      </c>
      <c r="C6675" s="1" t="n">
        <v>100</v>
      </c>
      <c r="D6675" s="1" t="s">
        <v>2510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2503</v>
      </c>
      <c r="N6675" s="1" t="n">
        <v>1.898</v>
      </c>
      <c r="O6675" s="1" t="n">
        <v>77.15</v>
      </c>
      <c r="P6675" s="1" t="s">
        <v>2455</v>
      </c>
    </row>
    <row r="6676" customFormat="false" ht="15" hidden="false" customHeight="true" outlineLevel="0" collapsed="false">
      <c r="A6676" s="1" t="n">
        <v>2</v>
      </c>
      <c r="B6676" s="75" t="n">
        <v>46253</v>
      </c>
      <c r="C6676" s="1" t="n">
        <v>100</v>
      </c>
      <c r="D6676" s="1" t="s">
        <v>2510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2504</v>
      </c>
      <c r="N6676" s="1" t="n">
        <v>2.714</v>
      </c>
      <c r="O6676" s="1" t="n">
        <v>137.91</v>
      </c>
      <c r="P6676" s="1" t="s">
        <v>2455</v>
      </c>
    </row>
    <row r="6677" customFormat="false" ht="15" hidden="false" customHeight="true" outlineLevel="0" collapsed="false">
      <c r="A6677" s="1" t="n">
        <v>2</v>
      </c>
      <c r="B6677" s="75" t="n">
        <v>46253</v>
      </c>
      <c r="C6677" s="1" t="n">
        <v>100</v>
      </c>
      <c r="D6677" s="1" t="s">
        <v>2510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2505</v>
      </c>
      <c r="N6677" s="1" t="n">
        <v>1.632</v>
      </c>
      <c r="O6677" s="1" t="n">
        <v>96.75</v>
      </c>
      <c r="P6677" s="1" t="s">
        <v>2455</v>
      </c>
    </row>
    <row r="6678" customFormat="false" ht="15" hidden="false" customHeight="true" outlineLevel="0" collapsed="false">
      <c r="A6678" s="1" t="n">
        <v>2</v>
      </c>
      <c r="B6678" s="75" t="n">
        <v>46253</v>
      </c>
      <c r="C6678" s="1" t="n">
        <v>100</v>
      </c>
      <c r="D6678" s="1" t="s">
        <v>2510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2506</v>
      </c>
      <c r="N6678" s="1" t="n">
        <v>1.854</v>
      </c>
      <c r="O6678" s="1" t="n">
        <v>69.08</v>
      </c>
      <c r="P6678" s="1" t="s">
        <v>2455</v>
      </c>
    </row>
    <row r="6679" customFormat="false" ht="15" hidden="false" customHeight="true" outlineLevel="0" collapsed="false">
      <c r="A6679" s="1" t="n">
        <v>2</v>
      </c>
      <c r="B6679" s="75" t="n">
        <v>46253</v>
      </c>
      <c r="C6679" s="1" t="n">
        <v>100</v>
      </c>
      <c r="D6679" s="1" t="s">
        <v>2510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2507</v>
      </c>
      <c r="N6679" s="1" t="n">
        <v>1.094</v>
      </c>
      <c r="O6679" s="1" t="n">
        <v>2.77</v>
      </c>
      <c r="P6679" s="1" t="s">
        <v>2455</v>
      </c>
    </row>
    <row r="6680" customFormat="false" ht="15" hidden="false" customHeight="true" outlineLevel="0" collapsed="false">
      <c r="A6680" s="1" t="n">
        <v>2</v>
      </c>
      <c r="B6680" s="75" t="n">
        <v>46253</v>
      </c>
      <c r="C6680" s="1" t="n">
        <v>100</v>
      </c>
      <c r="D6680" s="1" t="s">
        <v>2510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2508</v>
      </c>
      <c r="N6680" s="1" t="n">
        <v>8.77</v>
      </c>
      <c r="O6680" s="1" t="n">
        <v>22.21</v>
      </c>
      <c r="P6680" s="1" t="s">
        <v>2455</v>
      </c>
    </row>
    <row r="6681" customFormat="false" ht="15" hidden="false" customHeight="true" outlineLevel="0" collapsed="false">
      <c r="A6681" s="1" t="n">
        <v>2</v>
      </c>
      <c r="B6681" s="75" t="n">
        <v>46253</v>
      </c>
      <c r="C6681" s="1" t="n">
        <v>100</v>
      </c>
      <c r="D6681" s="1" t="s">
        <v>2510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2509</v>
      </c>
      <c r="N6681" s="1" t="n">
        <v>0.85</v>
      </c>
      <c r="O6681" s="1" t="n">
        <v>0.03</v>
      </c>
      <c r="P6681" s="1" t="s">
        <v>2455</v>
      </c>
    </row>
    <row r="6682" customFormat="false" ht="15" hidden="false" customHeight="true" outlineLevel="0" collapsed="false">
      <c r="A6682" s="1" t="n">
        <v>2</v>
      </c>
      <c r="B6682" s="75" t="n">
        <v>46254</v>
      </c>
      <c r="C6682" s="1" t="n">
        <v>6</v>
      </c>
      <c r="D6682" s="1" t="s">
        <v>2564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3356</v>
      </c>
      <c r="N6682" s="1" t="n">
        <v>8.3</v>
      </c>
      <c r="O6682" s="1" t="n">
        <v>51.743</v>
      </c>
      <c r="P6682" s="1" t="s">
        <v>2455</v>
      </c>
    </row>
    <row r="6683" customFormat="false" ht="15" hidden="false" customHeight="true" outlineLevel="0" collapsed="false">
      <c r="A6683" s="1" t="n">
        <v>2</v>
      </c>
      <c r="B6683" s="75" t="n">
        <v>46254</v>
      </c>
      <c r="C6683" s="1" t="n">
        <v>6</v>
      </c>
      <c r="D6683" s="1" t="s">
        <v>2564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3973</v>
      </c>
      <c r="N6683" s="1" t="n">
        <v>2.226</v>
      </c>
      <c r="O6683" s="1" t="n">
        <v>12.71</v>
      </c>
      <c r="P6683" s="1" t="s">
        <v>2455</v>
      </c>
    </row>
    <row r="6684" customFormat="false" ht="15" hidden="false" customHeight="true" outlineLevel="0" collapsed="false">
      <c r="A6684" s="1" t="n">
        <v>2</v>
      </c>
      <c r="B6684" s="75" t="n">
        <v>46254</v>
      </c>
      <c r="C6684" s="1" t="n">
        <v>6</v>
      </c>
      <c r="D6684" s="1" t="s">
        <v>2564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3974</v>
      </c>
      <c r="N6684" s="1" t="n">
        <v>1.95</v>
      </c>
      <c r="O6684" s="1" t="n">
        <v>11.135</v>
      </c>
      <c r="P6684" s="1" t="s">
        <v>2455</v>
      </c>
    </row>
    <row r="6685" customFormat="false" ht="15" hidden="false" customHeight="true" outlineLevel="0" collapsed="false">
      <c r="A6685" s="1" t="n">
        <v>2</v>
      </c>
      <c r="B6685" s="75" t="n">
        <v>46254</v>
      </c>
      <c r="C6685" s="1" t="n">
        <v>6</v>
      </c>
      <c r="D6685" s="1" t="s">
        <v>2564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3975</v>
      </c>
      <c r="N6685" s="1" t="n">
        <v>16.84</v>
      </c>
      <c r="O6685" s="1" t="n">
        <v>96.156</v>
      </c>
      <c r="P6685" s="1" t="s">
        <v>2455</v>
      </c>
    </row>
    <row r="6686" customFormat="false" ht="15" hidden="false" customHeight="true" outlineLevel="0" collapsed="false">
      <c r="A6686" s="1" t="n">
        <v>2</v>
      </c>
      <c r="B6686" s="75" t="n">
        <v>46254</v>
      </c>
      <c r="C6686" s="1" t="n">
        <v>6</v>
      </c>
      <c r="D6686" s="1" t="s">
        <v>2564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3976</v>
      </c>
      <c r="N6686" s="1" t="n">
        <v>16.79</v>
      </c>
      <c r="O6686" s="1" t="n">
        <v>95.871</v>
      </c>
      <c r="P6686" s="1" t="s">
        <v>2455</v>
      </c>
    </row>
    <row r="6687" customFormat="false" ht="15" hidden="false" customHeight="true" outlineLevel="0" collapsed="false">
      <c r="A6687" s="1" t="n">
        <v>2</v>
      </c>
      <c r="B6687" s="75" t="n">
        <v>46254</v>
      </c>
      <c r="C6687" s="1" t="n">
        <v>6</v>
      </c>
      <c r="D6687" s="1" t="s">
        <v>2564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5053</v>
      </c>
      <c r="N6687" s="1" t="n">
        <v>1.43</v>
      </c>
      <c r="O6687" s="1" t="n">
        <v>7.865</v>
      </c>
      <c r="P6687" s="1" t="s">
        <v>2455</v>
      </c>
    </row>
    <row r="6688" customFormat="false" ht="15" hidden="false" customHeight="true" outlineLevel="0" collapsed="false">
      <c r="A6688" s="1" t="n">
        <v>2</v>
      </c>
      <c r="B6688" s="75" t="n">
        <v>46254</v>
      </c>
      <c r="C6688" s="1" t="n">
        <v>6</v>
      </c>
      <c r="D6688" s="1" t="s">
        <v>2564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3977</v>
      </c>
      <c r="N6688" s="1" t="n">
        <v>4.914</v>
      </c>
      <c r="O6688" s="1" t="n">
        <v>24.521</v>
      </c>
      <c r="P6688" s="1" t="s">
        <v>2455</v>
      </c>
    </row>
    <row r="6689" customFormat="false" ht="15" hidden="false" customHeight="true" outlineLevel="0" collapsed="false">
      <c r="A6689" s="1" t="n">
        <v>2</v>
      </c>
      <c r="B6689" s="75" t="n">
        <v>46254</v>
      </c>
      <c r="C6689" s="1" t="n">
        <v>11</v>
      </c>
      <c r="D6689" s="1" t="s">
        <v>2482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2511</v>
      </c>
      <c r="N6689" s="1" t="n">
        <v>1800</v>
      </c>
      <c r="O6689" s="1" t="n">
        <v>895</v>
      </c>
      <c r="P6689" s="1" t="s">
        <v>2455</v>
      </c>
    </row>
    <row r="6690" customFormat="false" ht="15" hidden="false" customHeight="true" outlineLevel="0" collapsed="false">
      <c r="A6690" s="1" t="n">
        <v>2</v>
      </c>
      <c r="B6690" s="75" t="n">
        <v>46254</v>
      </c>
      <c r="C6690" s="1" t="n">
        <v>11</v>
      </c>
      <c r="D6690" s="1" t="s">
        <v>2482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2749</v>
      </c>
      <c r="N6690" s="1" t="n">
        <v>58</v>
      </c>
      <c r="O6690" s="1" t="n">
        <v>580</v>
      </c>
      <c r="P6690" s="1" t="s">
        <v>2455</v>
      </c>
    </row>
    <row r="6691" customFormat="false" ht="15" hidden="false" customHeight="true" outlineLevel="0" collapsed="false">
      <c r="A6691" s="1" t="n">
        <v>2</v>
      </c>
      <c r="B6691" s="75" t="n">
        <v>46254</v>
      </c>
      <c r="C6691" s="1" t="n">
        <v>11</v>
      </c>
      <c r="D6691" s="1" t="s">
        <v>2482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1588</v>
      </c>
      <c r="L6691" s="1" t="s">
        <v>4648</v>
      </c>
      <c r="N6691" s="1" t="n">
        <v>20</v>
      </c>
      <c r="O6691" s="1" t="n">
        <v>259.8</v>
      </c>
      <c r="P6691" s="1" t="s">
        <v>2455</v>
      </c>
    </row>
    <row r="6692" customFormat="false" ht="15" hidden="false" customHeight="true" outlineLevel="0" collapsed="false">
      <c r="A6692" s="1" t="n">
        <v>2</v>
      </c>
      <c r="B6692" s="75" t="n">
        <v>46254</v>
      </c>
      <c r="C6692" s="1" t="n">
        <v>11</v>
      </c>
      <c r="D6692" s="1" t="s">
        <v>2482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2461</v>
      </c>
      <c r="N6692" s="1" t="n">
        <v>58.8</v>
      </c>
      <c r="O6692" s="1" t="n">
        <v>1293.6</v>
      </c>
      <c r="P6692" s="1" t="s">
        <v>2455</v>
      </c>
    </row>
    <row r="6693" customFormat="false" ht="15" hidden="false" customHeight="true" outlineLevel="0" collapsed="false">
      <c r="A6693" s="1" t="n">
        <v>2</v>
      </c>
      <c r="B6693" s="75" t="n">
        <v>46254</v>
      </c>
      <c r="C6693" s="1" t="n">
        <v>11</v>
      </c>
      <c r="D6693" s="1" t="s">
        <v>2482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5054</v>
      </c>
      <c r="N6693" s="1" t="n">
        <v>24</v>
      </c>
      <c r="O6693" s="1" t="n">
        <v>96</v>
      </c>
      <c r="P6693" s="1" t="s">
        <v>2455</v>
      </c>
    </row>
    <row r="6694" customFormat="false" ht="15" hidden="false" customHeight="true" outlineLevel="0" collapsed="false">
      <c r="A6694" s="1" t="n">
        <v>2</v>
      </c>
      <c r="B6694" s="75" t="n">
        <v>46254</v>
      </c>
      <c r="C6694" s="1" t="n">
        <v>11</v>
      </c>
      <c r="D6694" s="1" t="s">
        <v>2482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5055</v>
      </c>
      <c r="N6694" s="1" t="n">
        <v>24</v>
      </c>
      <c r="O6694" s="1" t="n">
        <v>96</v>
      </c>
      <c r="P6694" s="1" t="s">
        <v>2455</v>
      </c>
    </row>
    <row r="6695" customFormat="false" ht="15" hidden="false" customHeight="true" outlineLevel="0" collapsed="false">
      <c r="A6695" s="1" t="n">
        <v>2</v>
      </c>
      <c r="B6695" s="75" t="n">
        <v>46254</v>
      </c>
      <c r="C6695" s="1" t="n">
        <v>11</v>
      </c>
      <c r="D6695" s="1" t="s">
        <v>2482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5056</v>
      </c>
      <c r="N6695" s="1" t="n">
        <v>12</v>
      </c>
      <c r="O6695" s="1" t="n">
        <v>250</v>
      </c>
      <c r="P6695" s="1" t="s">
        <v>2455</v>
      </c>
    </row>
    <row r="6696" customFormat="false" ht="15" hidden="false" customHeight="true" outlineLevel="0" collapsed="false">
      <c r="A6696" s="1" t="n">
        <v>2</v>
      </c>
      <c r="B6696" s="75" t="n">
        <v>46254</v>
      </c>
      <c r="C6696" s="1" t="n">
        <v>11</v>
      </c>
      <c r="D6696" s="1" t="s">
        <v>2482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5057</v>
      </c>
      <c r="N6696" s="1" t="n">
        <v>24</v>
      </c>
      <c r="O6696" s="1" t="n">
        <v>96</v>
      </c>
      <c r="P6696" s="1" t="s">
        <v>2455</v>
      </c>
    </row>
    <row r="6697" customFormat="false" ht="15" hidden="false" customHeight="true" outlineLevel="0" collapsed="false">
      <c r="A6697" s="1" t="n">
        <v>2</v>
      </c>
      <c r="B6697" s="75" t="n">
        <v>46254</v>
      </c>
      <c r="C6697" s="1" t="n">
        <v>11</v>
      </c>
      <c r="D6697" s="1" t="s">
        <v>2482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5058</v>
      </c>
      <c r="N6697" s="1" t="n">
        <v>24</v>
      </c>
      <c r="O6697" s="1" t="n">
        <v>96</v>
      </c>
      <c r="P6697" s="1" t="s">
        <v>2455</v>
      </c>
    </row>
    <row r="6698" customFormat="false" ht="15" hidden="false" customHeight="true" outlineLevel="0" collapsed="false">
      <c r="A6698" s="1" t="n">
        <v>2</v>
      </c>
      <c r="B6698" s="75" t="n">
        <v>46254</v>
      </c>
      <c r="C6698" s="1" t="n">
        <v>11</v>
      </c>
      <c r="D6698" s="1" t="s">
        <v>2482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5059</v>
      </c>
      <c r="N6698" s="1" t="n">
        <v>12</v>
      </c>
      <c r="O6698" s="1" t="n">
        <v>208</v>
      </c>
      <c r="P6698" s="1" t="s">
        <v>2455</v>
      </c>
    </row>
    <row r="6699" customFormat="false" ht="15" hidden="false" customHeight="true" outlineLevel="0" collapsed="false">
      <c r="A6699" s="1" t="n">
        <v>2</v>
      </c>
      <c r="B6699" s="75" t="n">
        <v>46254</v>
      </c>
      <c r="C6699" s="1" t="n">
        <v>11</v>
      </c>
      <c r="D6699" s="1" t="s">
        <v>2482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2477</v>
      </c>
      <c r="N6699" s="1" t="n">
        <v>3</v>
      </c>
      <c r="O6699" s="1" t="n">
        <v>12</v>
      </c>
      <c r="P6699" s="1" t="s">
        <v>2455</v>
      </c>
    </row>
    <row r="6700" customFormat="false" ht="15" hidden="false" customHeight="true" outlineLevel="0" collapsed="false">
      <c r="A6700" s="1" t="n">
        <v>2</v>
      </c>
      <c r="B6700" s="75" t="n">
        <v>46254</v>
      </c>
      <c r="C6700" s="1" t="n">
        <v>11</v>
      </c>
      <c r="D6700" s="1" t="s">
        <v>2482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2478</v>
      </c>
      <c r="N6700" s="1" t="n">
        <v>80</v>
      </c>
      <c r="O6700" s="1" t="n">
        <v>144</v>
      </c>
      <c r="P6700" s="1" t="s">
        <v>2455</v>
      </c>
    </row>
    <row r="6701" customFormat="false" ht="15" hidden="false" customHeight="true" outlineLevel="0" collapsed="false">
      <c r="A6701" s="1" t="n">
        <v>2</v>
      </c>
      <c r="B6701" s="75" t="n">
        <v>46254</v>
      </c>
      <c r="C6701" s="1" t="n">
        <v>11</v>
      </c>
      <c r="D6701" s="1" t="s">
        <v>2482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5060</v>
      </c>
      <c r="N6701" s="1" t="n">
        <v>36</v>
      </c>
      <c r="O6701" s="1" t="n">
        <v>145.08</v>
      </c>
      <c r="P6701" s="1" t="s">
        <v>2455</v>
      </c>
    </row>
    <row r="6702" customFormat="false" ht="15" hidden="false" customHeight="true" outlineLevel="0" collapsed="false">
      <c r="A6702" s="1" t="n">
        <v>2</v>
      </c>
      <c r="B6702" s="75" t="n">
        <v>46254</v>
      </c>
      <c r="C6702" s="1" t="n">
        <v>11</v>
      </c>
      <c r="D6702" s="1" t="s">
        <v>2482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4137</v>
      </c>
      <c r="N6702" s="1" t="n">
        <v>48</v>
      </c>
      <c r="O6702" s="1" t="n">
        <v>145.44</v>
      </c>
      <c r="P6702" s="1" t="s">
        <v>2455</v>
      </c>
    </row>
    <row r="6703" customFormat="false" ht="15" hidden="false" customHeight="true" outlineLevel="0" collapsed="false">
      <c r="A6703" s="1" t="n">
        <v>2</v>
      </c>
      <c r="B6703" s="75" t="n">
        <v>46254</v>
      </c>
      <c r="C6703" s="1" t="n">
        <v>11</v>
      </c>
      <c r="D6703" s="1" t="s">
        <v>2482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5061</v>
      </c>
      <c r="N6703" s="1" t="n">
        <v>12</v>
      </c>
      <c r="O6703" s="1" t="n">
        <v>33</v>
      </c>
      <c r="P6703" s="1" t="s">
        <v>2455</v>
      </c>
    </row>
    <row r="6704" customFormat="false" ht="15" hidden="false" customHeight="true" outlineLevel="0" collapsed="false">
      <c r="A6704" s="1" t="n">
        <v>2</v>
      </c>
      <c r="B6704" s="75" t="n">
        <v>46254</v>
      </c>
      <c r="C6704" s="1" t="n">
        <v>11</v>
      </c>
      <c r="D6704" s="1" t="s">
        <v>2482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3570</v>
      </c>
      <c r="N6704" s="1" t="n">
        <v>12</v>
      </c>
      <c r="O6704" s="1" t="n">
        <v>47.64</v>
      </c>
      <c r="P6704" s="1" t="s">
        <v>2455</v>
      </c>
    </row>
    <row r="6705" customFormat="false" ht="15" hidden="false" customHeight="true" outlineLevel="0" collapsed="false">
      <c r="A6705" s="1" t="n">
        <v>2</v>
      </c>
      <c r="B6705" s="75" t="n">
        <v>46254</v>
      </c>
      <c r="C6705" s="1" t="n">
        <v>11</v>
      </c>
      <c r="D6705" s="1" t="s">
        <v>2482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3571</v>
      </c>
      <c r="N6705" s="1" t="n">
        <v>12</v>
      </c>
      <c r="O6705" s="1" t="n">
        <v>43.32</v>
      </c>
      <c r="P6705" s="1" t="s">
        <v>2455</v>
      </c>
    </row>
    <row r="6706" customFormat="false" ht="15" hidden="false" customHeight="true" outlineLevel="0" collapsed="false">
      <c r="A6706" s="1" t="n">
        <v>2</v>
      </c>
      <c r="B6706" s="75" t="n">
        <v>46254</v>
      </c>
      <c r="C6706" s="1" t="n">
        <v>11</v>
      </c>
      <c r="D6706" s="1" t="s">
        <v>2482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5062</v>
      </c>
      <c r="N6706" s="1" t="n">
        <v>6</v>
      </c>
      <c r="O6706" s="1" t="n">
        <v>52.62</v>
      </c>
      <c r="P6706" s="1" t="s">
        <v>2455</v>
      </c>
    </row>
    <row r="6707" customFormat="false" ht="15" hidden="false" customHeight="true" outlineLevel="0" collapsed="false">
      <c r="A6707" s="1" t="n">
        <v>2</v>
      </c>
      <c r="B6707" s="75" t="n">
        <v>46254</v>
      </c>
      <c r="C6707" s="1" t="n">
        <v>11</v>
      </c>
      <c r="D6707" s="1" t="s">
        <v>2482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5063</v>
      </c>
      <c r="N6707" s="1" t="n">
        <v>24</v>
      </c>
      <c r="O6707" s="1" t="n">
        <v>52.32</v>
      </c>
      <c r="P6707" s="1" t="s">
        <v>2455</v>
      </c>
    </row>
    <row r="6708" customFormat="false" ht="15" hidden="false" customHeight="true" outlineLevel="0" collapsed="false">
      <c r="A6708" s="1" t="n">
        <v>2</v>
      </c>
      <c r="B6708" s="75" t="n">
        <v>46254</v>
      </c>
      <c r="C6708" s="1" t="n">
        <v>11</v>
      </c>
      <c r="D6708" s="1" t="s">
        <v>2482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5064</v>
      </c>
      <c r="N6708" s="1" t="n">
        <v>24</v>
      </c>
      <c r="O6708" s="1" t="n">
        <v>50.16</v>
      </c>
      <c r="P6708" s="1" t="s">
        <v>2455</v>
      </c>
    </row>
    <row r="6709" customFormat="false" ht="15" hidden="false" customHeight="true" outlineLevel="0" collapsed="false">
      <c r="A6709" s="1" t="n">
        <v>2</v>
      </c>
      <c r="B6709" s="75" t="n">
        <v>46254</v>
      </c>
      <c r="C6709" s="1" t="n">
        <v>11</v>
      </c>
      <c r="D6709" s="1" t="s">
        <v>2482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5065</v>
      </c>
      <c r="N6709" s="1" t="n">
        <v>24</v>
      </c>
      <c r="O6709" s="1" t="n">
        <v>118.08</v>
      </c>
      <c r="P6709" s="1" t="s">
        <v>2455</v>
      </c>
    </row>
    <row r="6710" customFormat="false" ht="15" hidden="false" customHeight="true" outlineLevel="0" collapsed="false">
      <c r="A6710" s="1" t="n">
        <v>2</v>
      </c>
      <c r="B6710" s="75" t="n">
        <v>46254</v>
      </c>
      <c r="C6710" s="1" t="n">
        <v>11</v>
      </c>
      <c r="D6710" s="1" t="s">
        <v>2482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5066</v>
      </c>
      <c r="N6710" s="1" t="n">
        <v>24</v>
      </c>
      <c r="O6710" s="1" t="n">
        <v>118.08</v>
      </c>
      <c r="P6710" s="1" t="s">
        <v>2455</v>
      </c>
    </row>
    <row r="6711" customFormat="false" ht="15" hidden="false" customHeight="true" outlineLevel="0" collapsed="false">
      <c r="A6711" s="1" t="n">
        <v>2</v>
      </c>
      <c r="B6711" s="75" t="n">
        <v>46254</v>
      </c>
      <c r="C6711" s="1" t="n">
        <v>11</v>
      </c>
      <c r="D6711" s="1" t="s">
        <v>2482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5067</v>
      </c>
      <c r="N6711" s="1" t="n">
        <v>6</v>
      </c>
      <c r="O6711" s="1" t="n">
        <v>52.62</v>
      </c>
      <c r="P6711" s="1" t="s">
        <v>2455</v>
      </c>
    </row>
    <row r="6712" customFormat="false" ht="15" hidden="false" customHeight="true" outlineLevel="0" collapsed="false">
      <c r="A6712" s="1" t="n">
        <v>2</v>
      </c>
      <c r="B6712" s="75" t="n">
        <v>46254</v>
      </c>
      <c r="C6712" s="1" t="n">
        <v>11</v>
      </c>
      <c r="D6712" s="1" t="s">
        <v>2482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5068</v>
      </c>
      <c r="N6712" s="1" t="n">
        <v>12</v>
      </c>
      <c r="O6712" s="1" t="n">
        <v>35.52</v>
      </c>
      <c r="P6712" s="1" t="s">
        <v>2455</v>
      </c>
    </row>
    <row r="6713" customFormat="false" ht="15" hidden="false" customHeight="true" outlineLevel="0" collapsed="false">
      <c r="A6713" s="1" t="n">
        <v>2</v>
      </c>
      <c r="B6713" s="75" t="n">
        <v>46254</v>
      </c>
      <c r="C6713" s="1" t="n">
        <v>11</v>
      </c>
      <c r="D6713" s="1" t="s">
        <v>2482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4174</v>
      </c>
      <c r="N6713" s="1" t="n">
        <v>24</v>
      </c>
      <c r="O6713" s="1" t="n">
        <v>43.2</v>
      </c>
      <c r="P6713" s="1" t="s">
        <v>2455</v>
      </c>
    </row>
    <row r="6714" customFormat="false" ht="15" hidden="false" customHeight="true" outlineLevel="0" collapsed="false">
      <c r="A6714" s="1" t="n">
        <v>2</v>
      </c>
      <c r="B6714" s="75" t="n">
        <v>46254</v>
      </c>
      <c r="C6714" s="1" t="n">
        <v>11</v>
      </c>
      <c r="D6714" s="1" t="s">
        <v>2482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5069</v>
      </c>
      <c r="N6714" s="1" t="n">
        <v>12</v>
      </c>
      <c r="O6714" s="1" t="n">
        <v>20.16</v>
      </c>
      <c r="P6714" s="1" t="s">
        <v>2455</v>
      </c>
    </row>
    <row r="6715" customFormat="false" ht="15" hidden="false" customHeight="true" outlineLevel="0" collapsed="false">
      <c r="A6715" s="1" t="n">
        <v>2</v>
      </c>
      <c r="B6715" s="75" t="n">
        <v>46254</v>
      </c>
      <c r="C6715" s="1" t="n">
        <v>11</v>
      </c>
      <c r="D6715" s="1" t="s">
        <v>2482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4176</v>
      </c>
      <c r="N6715" s="1" t="n">
        <v>36</v>
      </c>
      <c r="O6715" s="1" t="n">
        <v>60.48</v>
      </c>
      <c r="P6715" s="1" t="s">
        <v>2455</v>
      </c>
    </row>
    <row r="6716" customFormat="false" ht="15" hidden="false" customHeight="true" outlineLevel="0" collapsed="false">
      <c r="A6716" s="1" t="n">
        <v>2</v>
      </c>
      <c r="B6716" s="75" t="n">
        <v>46254</v>
      </c>
      <c r="C6716" s="1" t="n">
        <v>11</v>
      </c>
      <c r="D6716" s="1" t="s">
        <v>2482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5070</v>
      </c>
      <c r="N6716" s="1" t="n">
        <v>12</v>
      </c>
      <c r="O6716" s="1" t="n">
        <v>20.16</v>
      </c>
      <c r="P6716" s="1" t="s">
        <v>2455</v>
      </c>
    </row>
    <row r="6717" customFormat="false" ht="15" hidden="false" customHeight="true" outlineLevel="0" collapsed="false">
      <c r="A6717" s="1" t="n">
        <v>2</v>
      </c>
      <c r="B6717" s="75" t="n">
        <v>46254</v>
      </c>
      <c r="C6717" s="1" t="n">
        <v>11</v>
      </c>
      <c r="D6717" s="1" t="s">
        <v>2482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5071</v>
      </c>
      <c r="N6717" s="1" t="n">
        <v>24</v>
      </c>
      <c r="O6717" s="1" t="n">
        <v>43.2</v>
      </c>
      <c r="P6717" s="1" t="s">
        <v>2455</v>
      </c>
    </row>
    <row r="6718" customFormat="false" ht="15" hidden="false" customHeight="true" outlineLevel="0" collapsed="false">
      <c r="A6718" s="1" t="n">
        <v>2</v>
      </c>
      <c r="B6718" s="75" t="n">
        <v>46254</v>
      </c>
      <c r="C6718" s="1" t="n">
        <v>11</v>
      </c>
      <c r="D6718" s="1" t="s">
        <v>2482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5072</v>
      </c>
      <c r="N6718" s="1" t="n">
        <v>6</v>
      </c>
      <c r="O6718" s="1" t="n">
        <v>52.62</v>
      </c>
      <c r="P6718" s="1" t="s">
        <v>2455</v>
      </c>
    </row>
    <row r="6719" customFormat="false" ht="15" hidden="false" customHeight="true" outlineLevel="0" collapsed="false">
      <c r="A6719" s="1" t="n">
        <v>2</v>
      </c>
      <c r="B6719" s="75" t="n">
        <v>46254</v>
      </c>
      <c r="C6719" s="1" t="n">
        <v>11</v>
      </c>
      <c r="D6719" s="1" t="s">
        <v>2482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5073</v>
      </c>
      <c r="N6719" s="1" t="n">
        <v>32</v>
      </c>
      <c r="O6719" s="1" t="n">
        <v>57.28</v>
      </c>
      <c r="P6719" s="1" t="s">
        <v>2455</v>
      </c>
    </row>
    <row r="6720" customFormat="false" ht="15" hidden="false" customHeight="true" outlineLevel="0" collapsed="false">
      <c r="A6720" s="1" t="n">
        <v>2</v>
      </c>
      <c r="B6720" s="75" t="n">
        <v>46254</v>
      </c>
      <c r="C6720" s="1" t="n">
        <v>11</v>
      </c>
      <c r="D6720" s="1" t="s">
        <v>2482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3584</v>
      </c>
      <c r="N6720" s="1" t="n">
        <v>32</v>
      </c>
      <c r="O6720" s="1" t="n">
        <v>88.96</v>
      </c>
      <c r="P6720" s="1" t="s">
        <v>2455</v>
      </c>
    </row>
    <row r="6721" customFormat="false" ht="15" hidden="false" customHeight="true" outlineLevel="0" collapsed="false">
      <c r="A6721" s="1" t="n">
        <v>2</v>
      </c>
      <c r="B6721" s="75" t="n">
        <v>46254</v>
      </c>
      <c r="C6721" s="1" t="n">
        <v>11</v>
      </c>
      <c r="D6721" s="1" t="s">
        <v>2482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5074</v>
      </c>
      <c r="N6721" s="1" t="n">
        <v>12</v>
      </c>
      <c r="O6721" s="1" t="n">
        <v>132</v>
      </c>
      <c r="P6721" s="1" t="s">
        <v>2455</v>
      </c>
    </row>
    <row r="6722" customFormat="false" ht="15" hidden="false" customHeight="true" outlineLevel="0" collapsed="false">
      <c r="A6722" s="1" t="n">
        <v>2</v>
      </c>
      <c r="B6722" s="75" t="n">
        <v>46254</v>
      </c>
      <c r="C6722" s="1" t="n">
        <v>11</v>
      </c>
      <c r="D6722" s="1" t="s">
        <v>2482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5075</v>
      </c>
      <c r="N6722" s="1" t="n">
        <v>24</v>
      </c>
      <c r="O6722" s="1" t="n">
        <v>79.68</v>
      </c>
      <c r="P6722" s="1" t="s">
        <v>2455</v>
      </c>
    </row>
    <row r="6723" customFormat="false" ht="15" hidden="false" customHeight="true" outlineLevel="0" collapsed="false">
      <c r="A6723" s="1" t="n">
        <v>2</v>
      </c>
      <c r="B6723" s="75" t="n">
        <v>46254</v>
      </c>
      <c r="C6723" s="1" t="n">
        <v>11</v>
      </c>
      <c r="D6723" s="1" t="s">
        <v>2482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5076</v>
      </c>
      <c r="N6723" s="1" t="n">
        <v>32</v>
      </c>
      <c r="O6723" s="1" t="n">
        <v>73.28</v>
      </c>
      <c r="P6723" s="1" t="s">
        <v>2455</v>
      </c>
    </row>
    <row r="6724" customFormat="false" ht="15" hidden="false" customHeight="true" outlineLevel="0" collapsed="false">
      <c r="A6724" s="1" t="n">
        <v>2</v>
      </c>
      <c r="B6724" s="75" t="n">
        <v>46254</v>
      </c>
      <c r="C6724" s="1" t="n">
        <v>22</v>
      </c>
      <c r="D6724" s="1" t="s">
        <v>2490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2491</v>
      </c>
      <c r="N6724" s="1" t="n">
        <v>4.016</v>
      </c>
      <c r="O6724" s="1" t="n">
        <v>73.53</v>
      </c>
      <c r="P6724" s="1" t="s">
        <v>2455</v>
      </c>
    </row>
    <row r="6725" customFormat="false" ht="15" hidden="false" customHeight="true" outlineLevel="0" collapsed="false">
      <c r="A6725" s="1" t="n">
        <v>2</v>
      </c>
      <c r="B6725" s="75" t="n">
        <v>46254</v>
      </c>
      <c r="C6725" s="1" t="n">
        <v>22</v>
      </c>
      <c r="D6725" s="1" t="s">
        <v>2490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2492</v>
      </c>
      <c r="N6725" s="1" t="n">
        <v>9.655</v>
      </c>
      <c r="O6725" s="1" t="n">
        <v>191.5</v>
      </c>
      <c r="P6725" s="1" t="s">
        <v>2455</v>
      </c>
    </row>
    <row r="6726" customFormat="false" ht="15" hidden="false" customHeight="true" outlineLevel="0" collapsed="false">
      <c r="A6726" s="1" t="n">
        <v>2</v>
      </c>
      <c r="B6726" s="75" t="n">
        <v>46254</v>
      </c>
      <c r="C6726" s="1" t="n">
        <v>22</v>
      </c>
      <c r="D6726" s="1" t="s">
        <v>2490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2493</v>
      </c>
      <c r="N6726" s="1" t="n">
        <v>21.61</v>
      </c>
      <c r="O6726" s="1" t="n">
        <v>494.59</v>
      </c>
      <c r="P6726" s="1" t="s">
        <v>2455</v>
      </c>
    </row>
    <row r="6727" customFormat="false" ht="15" hidden="false" customHeight="true" outlineLevel="0" collapsed="false">
      <c r="A6727" s="1" t="n">
        <v>2</v>
      </c>
      <c r="B6727" s="75" t="n">
        <v>46254</v>
      </c>
      <c r="C6727" s="1" t="n">
        <v>22</v>
      </c>
      <c r="D6727" s="1" t="s">
        <v>2490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2494</v>
      </c>
      <c r="N6727" s="1" t="n">
        <v>19.24</v>
      </c>
      <c r="O6727" s="1" t="n">
        <v>469.72</v>
      </c>
      <c r="P6727" s="1" t="s">
        <v>2455</v>
      </c>
    </row>
    <row r="6728" customFormat="false" ht="15" hidden="false" customHeight="true" outlineLevel="0" collapsed="false">
      <c r="A6728" s="1" t="n">
        <v>2</v>
      </c>
      <c r="B6728" s="75" t="n">
        <v>46254</v>
      </c>
      <c r="C6728" s="1" t="n">
        <v>22</v>
      </c>
      <c r="D6728" s="1" t="s">
        <v>2490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2495</v>
      </c>
      <c r="N6728" s="1" t="n">
        <v>0.79</v>
      </c>
      <c r="O6728" s="1" t="n">
        <v>16.88</v>
      </c>
      <c r="P6728" s="1" t="s">
        <v>2455</v>
      </c>
    </row>
    <row r="6729" customFormat="false" ht="15" hidden="false" customHeight="true" outlineLevel="0" collapsed="false">
      <c r="A6729" s="1" t="n">
        <v>2</v>
      </c>
      <c r="B6729" s="75" t="n">
        <v>46254</v>
      </c>
      <c r="C6729" s="1" t="n">
        <v>22</v>
      </c>
      <c r="D6729" s="1" t="s">
        <v>2490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2497</v>
      </c>
      <c r="N6729" s="1" t="n">
        <v>0.7</v>
      </c>
      <c r="O6729" s="1" t="n">
        <v>16.02</v>
      </c>
      <c r="P6729" s="1" t="s">
        <v>2455</v>
      </c>
    </row>
    <row r="6730" customFormat="false" ht="15" hidden="false" customHeight="true" outlineLevel="0" collapsed="false">
      <c r="A6730" s="1" t="n">
        <v>2</v>
      </c>
      <c r="B6730" s="75" t="n">
        <v>46254</v>
      </c>
      <c r="C6730" s="1" t="n">
        <v>22</v>
      </c>
      <c r="D6730" s="1" t="s">
        <v>2490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2594</v>
      </c>
      <c r="N6730" s="1" t="n">
        <v>1.032</v>
      </c>
      <c r="O6730" s="1" t="n">
        <v>25.19</v>
      </c>
      <c r="P6730" s="1" t="s">
        <v>2455</v>
      </c>
    </row>
    <row r="6731" customFormat="false" ht="15" hidden="false" customHeight="true" outlineLevel="0" collapsed="false">
      <c r="A6731" s="1" t="n">
        <v>2</v>
      </c>
      <c r="B6731" s="75" t="n">
        <v>46254</v>
      </c>
      <c r="C6731" s="1" t="n">
        <v>22</v>
      </c>
      <c r="D6731" s="1" t="s">
        <v>2490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2507</v>
      </c>
      <c r="N6731" s="1" t="n">
        <v>0.341</v>
      </c>
      <c r="O6731" s="1" t="n">
        <v>0.78</v>
      </c>
      <c r="P6731" s="1" t="s">
        <v>2455</v>
      </c>
    </row>
    <row r="6732" customFormat="false" ht="15" hidden="false" customHeight="true" outlineLevel="0" collapsed="false">
      <c r="A6732" s="1" t="n">
        <v>2</v>
      </c>
      <c r="B6732" s="75" t="n">
        <v>46254</v>
      </c>
      <c r="C6732" s="1" t="n">
        <v>22</v>
      </c>
      <c r="D6732" s="1" t="s">
        <v>2490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3791</v>
      </c>
      <c r="N6732" s="1" t="n">
        <v>1.416</v>
      </c>
      <c r="O6732" s="1" t="n">
        <v>5.39</v>
      </c>
      <c r="P6732" s="1" t="s">
        <v>2455</v>
      </c>
    </row>
    <row r="6733" customFormat="false" ht="15" hidden="false" customHeight="true" outlineLevel="0" collapsed="false">
      <c r="A6733" s="1" t="n">
        <v>2</v>
      </c>
      <c r="B6733" s="75" t="n">
        <v>46254</v>
      </c>
      <c r="C6733" s="1" t="n">
        <v>100</v>
      </c>
      <c r="D6733" s="1" t="s">
        <v>2510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2491</v>
      </c>
      <c r="N6733" s="1" t="n">
        <v>4.016</v>
      </c>
      <c r="O6733" s="1" t="n">
        <v>73.53</v>
      </c>
      <c r="P6733" s="1" t="s">
        <v>2455</v>
      </c>
    </row>
    <row r="6734" customFormat="false" ht="15" hidden="false" customHeight="true" outlineLevel="0" collapsed="false">
      <c r="A6734" s="1" t="n">
        <v>2</v>
      </c>
      <c r="B6734" s="75" t="n">
        <v>46254</v>
      </c>
      <c r="C6734" s="1" t="n">
        <v>100</v>
      </c>
      <c r="D6734" s="1" t="s">
        <v>2510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2492</v>
      </c>
      <c r="N6734" s="1" t="n">
        <v>9.655</v>
      </c>
      <c r="O6734" s="1" t="n">
        <v>191.5</v>
      </c>
      <c r="P6734" s="1" t="s">
        <v>2455</v>
      </c>
    </row>
    <row r="6735" customFormat="false" ht="15" hidden="false" customHeight="true" outlineLevel="0" collapsed="false">
      <c r="A6735" s="1" t="n">
        <v>2</v>
      </c>
      <c r="B6735" s="75" t="n">
        <v>46254</v>
      </c>
      <c r="C6735" s="1" t="n">
        <v>100</v>
      </c>
      <c r="D6735" s="1" t="s">
        <v>2510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2493</v>
      </c>
      <c r="N6735" s="1" t="n">
        <v>21.61</v>
      </c>
      <c r="O6735" s="1" t="n">
        <v>494.59</v>
      </c>
      <c r="P6735" s="1" t="s">
        <v>2455</v>
      </c>
    </row>
    <row r="6736" customFormat="false" ht="15" hidden="false" customHeight="true" outlineLevel="0" collapsed="false">
      <c r="A6736" s="1" t="n">
        <v>2</v>
      </c>
      <c r="B6736" s="75" t="n">
        <v>46254</v>
      </c>
      <c r="C6736" s="1" t="n">
        <v>100</v>
      </c>
      <c r="D6736" s="1" t="s">
        <v>2510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2494</v>
      </c>
      <c r="N6736" s="1" t="n">
        <v>19.24</v>
      </c>
      <c r="O6736" s="1" t="n">
        <v>469.72</v>
      </c>
      <c r="P6736" s="1" t="s">
        <v>2455</v>
      </c>
    </row>
    <row r="6737" customFormat="false" ht="15" hidden="false" customHeight="true" outlineLevel="0" collapsed="false">
      <c r="A6737" s="1" t="n">
        <v>2</v>
      </c>
      <c r="B6737" s="75" t="n">
        <v>46254</v>
      </c>
      <c r="C6737" s="1" t="n">
        <v>100</v>
      </c>
      <c r="D6737" s="1" t="s">
        <v>2510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2495</v>
      </c>
      <c r="N6737" s="1" t="n">
        <v>0.79</v>
      </c>
      <c r="O6737" s="1" t="n">
        <v>16.88</v>
      </c>
      <c r="P6737" s="1" t="s">
        <v>2455</v>
      </c>
    </row>
    <row r="6738" customFormat="false" ht="15" hidden="false" customHeight="true" outlineLevel="0" collapsed="false">
      <c r="A6738" s="1" t="n">
        <v>2</v>
      </c>
      <c r="B6738" s="75" t="n">
        <v>46254</v>
      </c>
      <c r="C6738" s="1" t="n">
        <v>100</v>
      </c>
      <c r="D6738" s="1" t="s">
        <v>2510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2497</v>
      </c>
      <c r="N6738" s="1" t="n">
        <v>0.7</v>
      </c>
      <c r="O6738" s="1" t="n">
        <v>16.02</v>
      </c>
      <c r="P6738" s="1" t="s">
        <v>2455</v>
      </c>
    </row>
    <row r="6739" customFormat="false" ht="15" hidden="false" customHeight="true" outlineLevel="0" collapsed="false">
      <c r="A6739" s="1" t="n">
        <v>2</v>
      </c>
      <c r="B6739" s="75" t="n">
        <v>46254</v>
      </c>
      <c r="C6739" s="1" t="n">
        <v>100</v>
      </c>
      <c r="D6739" s="1" t="s">
        <v>2510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2594</v>
      </c>
      <c r="N6739" s="1" t="n">
        <v>1.032</v>
      </c>
      <c r="O6739" s="1" t="n">
        <v>25.19</v>
      </c>
      <c r="P6739" s="1" t="s">
        <v>2455</v>
      </c>
    </row>
    <row r="6740" customFormat="false" ht="15" hidden="false" customHeight="true" outlineLevel="0" collapsed="false">
      <c r="A6740" s="1" t="n">
        <v>2</v>
      </c>
      <c r="B6740" s="75" t="n">
        <v>46254</v>
      </c>
      <c r="C6740" s="1" t="n">
        <v>100</v>
      </c>
      <c r="D6740" s="1" t="s">
        <v>2510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2507</v>
      </c>
      <c r="N6740" s="1" t="n">
        <v>0.341</v>
      </c>
      <c r="O6740" s="1" t="n">
        <v>0.78</v>
      </c>
      <c r="P6740" s="1" t="s">
        <v>2455</v>
      </c>
    </row>
    <row r="6741" customFormat="false" ht="15" hidden="false" customHeight="true" outlineLevel="0" collapsed="false">
      <c r="A6741" s="1" t="n">
        <v>2</v>
      </c>
      <c r="B6741" s="75" t="n">
        <v>46254</v>
      </c>
      <c r="C6741" s="1" t="n">
        <v>100</v>
      </c>
      <c r="D6741" s="1" t="s">
        <v>2510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3791</v>
      </c>
      <c r="N6741" s="1" t="n">
        <v>1.416</v>
      </c>
      <c r="O6741" s="1" t="n">
        <v>5.39</v>
      </c>
      <c r="P6741" s="1" t="s">
        <v>2455</v>
      </c>
    </row>
    <row r="6742" customFormat="false" ht="15" hidden="false" customHeight="true" outlineLevel="0" collapsed="false">
      <c r="A6742" s="1" t="n">
        <v>2</v>
      </c>
      <c r="B6742" s="75" t="n">
        <v>46255</v>
      </c>
      <c r="C6742" s="1" t="n">
        <v>6</v>
      </c>
      <c r="D6742" s="1" t="s">
        <v>2564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2545</v>
      </c>
      <c r="N6742" s="1" t="n">
        <v>20</v>
      </c>
      <c r="O6742" s="1" t="n">
        <v>300</v>
      </c>
      <c r="P6742" s="1" t="s">
        <v>2455</v>
      </c>
    </row>
    <row r="6743" customFormat="false" ht="15" hidden="false" customHeight="true" outlineLevel="0" collapsed="false">
      <c r="A6743" s="1" t="n">
        <v>2</v>
      </c>
      <c r="B6743" s="75" t="n">
        <v>46255</v>
      </c>
      <c r="C6743" s="1" t="n">
        <v>6</v>
      </c>
      <c r="D6743" s="1" t="s">
        <v>2564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2550</v>
      </c>
      <c r="N6743" s="1" t="n">
        <v>20</v>
      </c>
      <c r="O6743" s="1" t="n">
        <v>85</v>
      </c>
      <c r="P6743" s="1" t="s">
        <v>2455</v>
      </c>
    </row>
    <row r="6744" customFormat="false" ht="15" hidden="false" customHeight="true" outlineLevel="0" collapsed="false">
      <c r="A6744" s="1" t="n">
        <v>2</v>
      </c>
      <c r="B6744" s="75" t="n">
        <v>46255</v>
      </c>
      <c r="C6744" s="1" t="n">
        <v>6</v>
      </c>
      <c r="D6744" s="1" t="s">
        <v>2564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2560</v>
      </c>
      <c r="N6744" s="1" t="n">
        <v>20</v>
      </c>
      <c r="O6744" s="1" t="n">
        <v>115</v>
      </c>
      <c r="P6744" s="1" t="s">
        <v>2455</v>
      </c>
    </row>
    <row r="6745" customFormat="false" ht="15" hidden="false" customHeight="true" outlineLevel="0" collapsed="false">
      <c r="A6745" s="1" t="n">
        <v>2</v>
      </c>
      <c r="B6745" s="75" t="n">
        <v>46255</v>
      </c>
      <c r="C6745" s="1" t="n">
        <v>6</v>
      </c>
      <c r="D6745" s="1" t="s">
        <v>2564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2547</v>
      </c>
      <c r="N6745" s="1" t="n">
        <v>24</v>
      </c>
      <c r="O6745" s="1" t="n">
        <v>130</v>
      </c>
      <c r="P6745" s="1" t="s">
        <v>2455</v>
      </c>
    </row>
    <row r="6746" customFormat="false" ht="15" hidden="false" customHeight="true" outlineLevel="0" collapsed="false">
      <c r="A6746" s="1" t="n">
        <v>2</v>
      </c>
      <c r="B6746" s="75" t="n">
        <v>46255</v>
      </c>
      <c r="C6746" s="1" t="n">
        <v>6</v>
      </c>
      <c r="D6746" s="1" t="s">
        <v>2564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2548</v>
      </c>
      <c r="N6746" s="1" t="n">
        <v>20</v>
      </c>
      <c r="O6746" s="1" t="n">
        <v>100</v>
      </c>
      <c r="P6746" s="1" t="s">
        <v>2455</v>
      </c>
    </row>
    <row r="6747" customFormat="false" ht="15" hidden="false" customHeight="true" outlineLevel="0" collapsed="false">
      <c r="A6747" s="1" t="n">
        <v>2</v>
      </c>
      <c r="B6747" s="75" t="n">
        <v>46255</v>
      </c>
      <c r="C6747" s="1" t="n">
        <v>6</v>
      </c>
      <c r="D6747" s="1" t="s">
        <v>2564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3008</v>
      </c>
      <c r="N6747" s="1" t="n">
        <v>20</v>
      </c>
      <c r="O6747" s="1" t="n">
        <v>150</v>
      </c>
      <c r="P6747" s="1" t="s">
        <v>2455</v>
      </c>
    </row>
    <row r="6748" customFormat="false" ht="15" hidden="false" customHeight="true" outlineLevel="0" collapsed="false">
      <c r="A6748" s="1" t="n">
        <v>2</v>
      </c>
      <c r="B6748" s="75" t="n">
        <v>46255</v>
      </c>
      <c r="C6748" s="1" t="n">
        <v>6</v>
      </c>
      <c r="D6748" s="1" t="s">
        <v>2564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2551</v>
      </c>
      <c r="N6748" s="1" t="n">
        <v>2</v>
      </c>
      <c r="O6748" s="1" t="n">
        <v>36</v>
      </c>
      <c r="P6748" s="1" t="s">
        <v>2455</v>
      </c>
    </row>
    <row r="6749" customFormat="false" ht="15" hidden="false" customHeight="true" outlineLevel="0" collapsed="false">
      <c r="A6749" s="1" t="n">
        <v>2</v>
      </c>
      <c r="B6749" s="75" t="n">
        <v>46255</v>
      </c>
      <c r="C6749" s="1" t="n">
        <v>6</v>
      </c>
      <c r="D6749" s="1" t="s">
        <v>2564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2552</v>
      </c>
      <c r="N6749" s="1" t="n">
        <v>15</v>
      </c>
      <c r="O6749" s="1" t="n">
        <v>90</v>
      </c>
      <c r="P6749" s="1" t="s">
        <v>2455</v>
      </c>
    </row>
    <row r="6750" customFormat="false" ht="15" hidden="false" customHeight="true" outlineLevel="0" collapsed="false">
      <c r="A6750" s="1" t="n">
        <v>2</v>
      </c>
      <c r="B6750" s="75" t="n">
        <v>46255</v>
      </c>
      <c r="C6750" s="1" t="n">
        <v>6</v>
      </c>
      <c r="D6750" s="1" t="s">
        <v>2564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2555</v>
      </c>
      <c r="N6750" s="1" t="n">
        <v>2</v>
      </c>
      <c r="O6750" s="1" t="n">
        <v>40</v>
      </c>
      <c r="P6750" s="1" t="s">
        <v>2455</v>
      </c>
    </row>
    <row r="6751" customFormat="false" ht="15" hidden="false" customHeight="true" outlineLevel="0" collapsed="false">
      <c r="A6751" s="1" t="n">
        <v>2</v>
      </c>
      <c r="B6751" s="75" t="n">
        <v>46255</v>
      </c>
      <c r="C6751" s="1" t="n">
        <v>6</v>
      </c>
      <c r="D6751" s="1" t="s">
        <v>2564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2608</v>
      </c>
      <c r="N6751" s="1" t="n">
        <v>20</v>
      </c>
      <c r="O6751" s="1" t="n">
        <v>120</v>
      </c>
      <c r="P6751" s="1" t="s">
        <v>2455</v>
      </c>
    </row>
    <row r="6752" customFormat="false" ht="15" hidden="false" customHeight="true" outlineLevel="0" collapsed="false">
      <c r="A6752" s="1" t="n">
        <v>2</v>
      </c>
      <c r="B6752" s="75" t="n">
        <v>46255</v>
      </c>
      <c r="C6752" s="1" t="n">
        <v>6</v>
      </c>
      <c r="D6752" s="1" t="s">
        <v>2564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2556</v>
      </c>
      <c r="N6752" s="1" t="n">
        <v>30</v>
      </c>
      <c r="O6752" s="1" t="n">
        <v>240</v>
      </c>
      <c r="P6752" s="1" t="s">
        <v>2455</v>
      </c>
    </row>
    <row r="6753" customFormat="false" ht="15" hidden="false" customHeight="true" outlineLevel="0" collapsed="false">
      <c r="A6753" s="1" t="n">
        <v>2</v>
      </c>
      <c r="B6753" s="75" t="n">
        <v>46255</v>
      </c>
      <c r="C6753" s="1" t="n">
        <v>6</v>
      </c>
      <c r="D6753" s="1" t="s">
        <v>2564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2557</v>
      </c>
      <c r="N6753" s="1" t="n">
        <v>54.225</v>
      </c>
      <c r="O6753" s="1" t="n">
        <v>200</v>
      </c>
      <c r="P6753" s="1" t="s">
        <v>2455</v>
      </c>
    </row>
    <row r="6754" customFormat="false" ht="15" hidden="false" customHeight="true" outlineLevel="0" collapsed="false">
      <c r="A6754" s="1" t="n">
        <v>2</v>
      </c>
      <c r="B6754" s="75" t="n">
        <v>46255</v>
      </c>
      <c r="C6754" s="1" t="n">
        <v>6</v>
      </c>
      <c r="D6754" s="1" t="s">
        <v>2564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2558</v>
      </c>
      <c r="N6754" s="1" t="n">
        <v>20</v>
      </c>
      <c r="O6754" s="1" t="n">
        <v>120</v>
      </c>
      <c r="P6754" s="1" t="s">
        <v>2455</v>
      </c>
    </row>
    <row r="6755" customFormat="false" ht="15" hidden="false" customHeight="true" outlineLevel="0" collapsed="false">
      <c r="A6755" s="1" t="n">
        <v>2</v>
      </c>
      <c r="B6755" s="75" t="n">
        <v>46255</v>
      </c>
      <c r="C6755" s="1" t="n">
        <v>6</v>
      </c>
      <c r="D6755" s="1" t="s">
        <v>2564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2611</v>
      </c>
      <c r="N6755" s="1" t="n">
        <v>18</v>
      </c>
      <c r="O6755" s="1" t="n">
        <v>150</v>
      </c>
      <c r="P6755" s="1" t="s">
        <v>2455</v>
      </c>
    </row>
    <row r="6756" customFormat="false" ht="15" hidden="false" customHeight="true" outlineLevel="0" collapsed="false">
      <c r="A6756" s="1" t="n">
        <v>2</v>
      </c>
      <c r="B6756" s="75" t="n">
        <v>46255</v>
      </c>
      <c r="C6756" s="1" t="n">
        <v>6</v>
      </c>
      <c r="D6756" s="1" t="s">
        <v>2564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2561</v>
      </c>
      <c r="N6756" s="1" t="n">
        <v>60</v>
      </c>
      <c r="O6756" s="1" t="n">
        <v>405</v>
      </c>
      <c r="P6756" s="1" t="s">
        <v>2455</v>
      </c>
    </row>
    <row r="6757" customFormat="false" ht="15" hidden="false" customHeight="true" outlineLevel="0" collapsed="false">
      <c r="A6757" s="1" t="n">
        <v>2</v>
      </c>
      <c r="B6757" s="75" t="n">
        <v>46255</v>
      </c>
      <c r="C6757" s="1" t="n">
        <v>6</v>
      </c>
      <c r="D6757" s="1" t="s">
        <v>2564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2562</v>
      </c>
      <c r="N6757" s="1" t="n">
        <v>10</v>
      </c>
      <c r="O6757" s="1" t="n">
        <v>30</v>
      </c>
      <c r="P6757" s="1" t="s">
        <v>2455</v>
      </c>
    </row>
    <row r="6758" customFormat="false" ht="15" hidden="false" customHeight="true" outlineLevel="0" collapsed="false">
      <c r="A6758" s="1" t="n">
        <v>2</v>
      </c>
      <c r="B6758" s="75" t="n">
        <v>46255</v>
      </c>
      <c r="C6758" s="1" t="n">
        <v>6</v>
      </c>
      <c r="D6758" s="1" t="s">
        <v>2564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2563</v>
      </c>
      <c r="N6758" s="1" t="n">
        <v>15</v>
      </c>
      <c r="O6758" s="1" t="n">
        <v>52.5</v>
      </c>
      <c r="P6758" s="1" t="s">
        <v>2455</v>
      </c>
    </row>
    <row r="6759" customFormat="false" ht="15" hidden="false" customHeight="true" outlineLevel="0" collapsed="false">
      <c r="A6759" s="1" t="n">
        <v>2</v>
      </c>
      <c r="B6759" s="75" t="n">
        <v>46255</v>
      </c>
      <c r="C6759" s="1" t="n">
        <v>6</v>
      </c>
      <c r="D6759" s="1" t="s">
        <v>2564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2746</v>
      </c>
      <c r="N6759" s="1" t="n">
        <v>25</v>
      </c>
      <c r="O6759" s="1" t="n">
        <v>115</v>
      </c>
      <c r="P6759" s="1" t="s">
        <v>2455</v>
      </c>
    </row>
    <row r="6760" customFormat="false" ht="15" hidden="false" customHeight="true" outlineLevel="0" collapsed="false">
      <c r="A6760" s="1" t="n">
        <v>2</v>
      </c>
      <c r="B6760" s="75" t="n">
        <v>46255</v>
      </c>
      <c r="C6760" s="1" t="n">
        <v>6</v>
      </c>
      <c r="D6760" s="1" t="s">
        <v>2564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2747</v>
      </c>
      <c r="N6760" s="1" t="n">
        <v>100</v>
      </c>
      <c r="O6760" s="1" t="n">
        <v>1032</v>
      </c>
      <c r="P6760" s="1" t="s">
        <v>2455</v>
      </c>
    </row>
    <row r="6761" customFormat="false" ht="15" hidden="false" customHeight="true" outlineLevel="0" collapsed="false">
      <c r="A6761" s="1" t="n">
        <v>2</v>
      </c>
      <c r="B6761" s="75" t="n">
        <v>46255</v>
      </c>
      <c r="C6761" s="1" t="n">
        <v>6</v>
      </c>
      <c r="D6761" s="1" t="s">
        <v>2564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2748</v>
      </c>
      <c r="N6761" s="1" t="n">
        <v>50</v>
      </c>
      <c r="O6761" s="1" t="n">
        <v>236</v>
      </c>
      <c r="P6761" s="1" t="s">
        <v>2455</v>
      </c>
    </row>
    <row r="6762" customFormat="false" ht="15" hidden="false" customHeight="true" outlineLevel="0" collapsed="false">
      <c r="A6762" s="1" t="n">
        <v>2</v>
      </c>
      <c r="B6762" s="75" t="n">
        <v>46255</v>
      </c>
      <c r="C6762" s="1" t="n">
        <v>11</v>
      </c>
      <c r="D6762" s="1" t="s">
        <v>2482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2520</v>
      </c>
      <c r="N6762" s="1" t="n">
        <v>15</v>
      </c>
      <c r="O6762" s="1" t="n">
        <v>180</v>
      </c>
      <c r="P6762" s="1" t="s">
        <v>2455</v>
      </c>
    </row>
    <row r="6763" customFormat="false" ht="15" hidden="false" customHeight="true" outlineLevel="0" collapsed="false">
      <c r="A6763" s="1" t="n">
        <v>2</v>
      </c>
      <c r="B6763" s="75" t="n">
        <v>46255</v>
      </c>
      <c r="C6763" s="1" t="n">
        <v>11</v>
      </c>
      <c r="D6763" s="1" t="s">
        <v>2482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2521</v>
      </c>
      <c r="N6763" s="1" t="n">
        <v>5</v>
      </c>
      <c r="O6763" s="1" t="n">
        <v>20</v>
      </c>
      <c r="P6763" s="1" t="s">
        <v>2455</v>
      </c>
    </row>
    <row r="6764" customFormat="false" ht="15" hidden="false" customHeight="true" outlineLevel="0" collapsed="false">
      <c r="A6764" s="1" t="n">
        <v>2</v>
      </c>
      <c r="B6764" s="75" t="n">
        <v>46255</v>
      </c>
      <c r="C6764" s="1" t="n">
        <v>11</v>
      </c>
      <c r="D6764" s="1" t="s">
        <v>2482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2722</v>
      </c>
      <c r="N6764" s="1" t="n">
        <v>15</v>
      </c>
      <c r="O6764" s="1" t="n">
        <v>135</v>
      </c>
      <c r="P6764" s="1" t="s">
        <v>2455</v>
      </c>
    </row>
    <row r="6765" customFormat="false" ht="15" hidden="false" customHeight="true" outlineLevel="0" collapsed="false">
      <c r="A6765" s="1" t="n">
        <v>2</v>
      </c>
      <c r="B6765" s="75" t="n">
        <v>46255</v>
      </c>
      <c r="C6765" s="1" t="n">
        <v>11</v>
      </c>
      <c r="D6765" s="1" t="s">
        <v>2482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2723</v>
      </c>
      <c r="N6765" s="1" t="n">
        <v>10</v>
      </c>
      <c r="O6765" s="1" t="n">
        <v>48</v>
      </c>
      <c r="P6765" s="1" t="s">
        <v>2455</v>
      </c>
    </row>
    <row r="6766" customFormat="false" ht="15" hidden="false" customHeight="true" outlineLevel="0" collapsed="false">
      <c r="A6766" s="1" t="n">
        <v>2</v>
      </c>
      <c r="B6766" s="75" t="n">
        <v>46255</v>
      </c>
      <c r="C6766" s="1" t="n">
        <v>11</v>
      </c>
      <c r="D6766" s="1" t="s">
        <v>2482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2722</v>
      </c>
      <c r="N6766" s="1" t="n">
        <v>15</v>
      </c>
      <c r="O6766" s="1" t="n">
        <v>135</v>
      </c>
      <c r="P6766" s="1" t="s">
        <v>2455</v>
      </c>
    </row>
    <row r="6767" customFormat="false" ht="15" hidden="false" customHeight="true" outlineLevel="0" collapsed="false">
      <c r="A6767" s="1" t="n">
        <v>2</v>
      </c>
      <c r="B6767" s="75" t="n">
        <v>46255</v>
      </c>
      <c r="C6767" s="1" t="n">
        <v>11</v>
      </c>
      <c r="D6767" s="1" t="s">
        <v>2482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2723</v>
      </c>
      <c r="N6767" s="1" t="n">
        <v>10</v>
      </c>
      <c r="O6767" s="1" t="n">
        <v>48</v>
      </c>
      <c r="P6767" s="1" t="s">
        <v>2455</v>
      </c>
    </row>
    <row r="6768" customFormat="false" ht="15" hidden="false" customHeight="true" outlineLevel="0" collapsed="false">
      <c r="A6768" s="1" t="n">
        <v>2</v>
      </c>
      <c r="B6768" s="75" t="n">
        <v>46255</v>
      </c>
      <c r="C6768" s="1" t="n">
        <v>11</v>
      </c>
      <c r="D6768" s="1" t="s">
        <v>2482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2459</v>
      </c>
      <c r="N6768" s="1" t="n">
        <v>75</v>
      </c>
      <c r="O6768" s="1" t="n">
        <v>674.25</v>
      </c>
      <c r="P6768" s="1" t="s">
        <v>2455</v>
      </c>
    </row>
    <row r="6769" customFormat="false" ht="15" hidden="false" customHeight="true" outlineLevel="0" collapsed="false">
      <c r="A6769" s="1" t="n">
        <v>2</v>
      </c>
      <c r="B6769" s="75" t="n">
        <v>46255</v>
      </c>
      <c r="C6769" s="1" t="n">
        <v>11</v>
      </c>
      <c r="D6769" s="1" t="s">
        <v>2482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4692</v>
      </c>
      <c r="N6769" s="1" t="n">
        <v>25</v>
      </c>
      <c r="O6769" s="1" t="n">
        <v>140</v>
      </c>
      <c r="P6769" s="1" t="s">
        <v>2455</v>
      </c>
    </row>
    <row r="6770" customFormat="false" ht="15" hidden="false" customHeight="true" outlineLevel="0" collapsed="false">
      <c r="A6770" s="1" t="n">
        <v>2</v>
      </c>
      <c r="B6770" s="75" t="n">
        <v>46255</v>
      </c>
      <c r="C6770" s="1" t="n">
        <v>11</v>
      </c>
      <c r="D6770" s="1" t="s">
        <v>2482</v>
      </c>
      <c r="E6770" s="1" t="n">
        <v>1681</v>
      </c>
      <c r="F6770" s="1" t="s">
        <v>1583</v>
      </c>
      <c r="I6770" s="1" t="n">
        <v>39521</v>
      </c>
      <c r="J6770" s="1" t="n">
        <v>102134</v>
      </c>
      <c r="K6770" s="1" t="n">
        <v>7894000010021</v>
      </c>
      <c r="L6770" s="1" t="s">
        <v>5077</v>
      </c>
      <c r="N6770" s="1" t="n">
        <v>20</v>
      </c>
      <c r="O6770" s="1" t="n">
        <v>162.2</v>
      </c>
      <c r="P6770" s="1" t="s">
        <v>2455</v>
      </c>
    </row>
    <row r="6771" customFormat="false" ht="15" hidden="false" customHeight="true" outlineLevel="0" collapsed="false">
      <c r="A6771" s="1" t="n">
        <v>2</v>
      </c>
      <c r="B6771" s="75" t="n">
        <v>46255</v>
      </c>
      <c r="C6771" s="1" t="n">
        <v>11</v>
      </c>
      <c r="D6771" s="1" t="s">
        <v>2482</v>
      </c>
      <c r="E6771" s="1" t="n">
        <v>1681</v>
      </c>
      <c r="F6771" s="1" t="s">
        <v>1583</v>
      </c>
      <c r="I6771" s="1" t="n">
        <v>39521</v>
      </c>
      <c r="J6771" s="1" t="n">
        <v>110184</v>
      </c>
      <c r="K6771" s="1" t="n">
        <v>37393</v>
      </c>
      <c r="L6771" s="1" t="s">
        <v>3478</v>
      </c>
      <c r="N6771" s="1" t="n">
        <v>40</v>
      </c>
      <c r="O6771" s="1" t="n">
        <v>355.6</v>
      </c>
      <c r="P6771" s="1" t="s">
        <v>2455</v>
      </c>
    </row>
    <row r="6772" customFormat="false" ht="15" hidden="false" customHeight="true" outlineLevel="0" collapsed="false">
      <c r="A6772" s="1" t="n">
        <v>2</v>
      </c>
      <c r="B6772" s="75" t="n">
        <v>46255</v>
      </c>
      <c r="C6772" s="1" t="n">
        <v>11</v>
      </c>
      <c r="D6772" s="1" t="s">
        <v>2482</v>
      </c>
      <c r="E6772" s="1" t="n">
        <v>1681</v>
      </c>
      <c r="F6772" s="1" t="s">
        <v>1583</v>
      </c>
      <c r="I6772" s="1" t="n">
        <v>39521</v>
      </c>
      <c r="J6772" s="1" t="n">
        <v>57639</v>
      </c>
      <c r="K6772" s="1" t="n">
        <v>7896004006277</v>
      </c>
      <c r="L6772" s="1" t="s">
        <v>5078</v>
      </c>
      <c r="N6772" s="1" t="n">
        <v>18</v>
      </c>
      <c r="O6772" s="1" t="n">
        <v>152.82</v>
      </c>
      <c r="P6772" s="1" t="s">
        <v>2455</v>
      </c>
    </row>
    <row r="6773" customFormat="false" ht="15" hidden="false" customHeight="true" outlineLevel="0" collapsed="false">
      <c r="A6773" s="1" t="n">
        <v>2</v>
      </c>
      <c r="B6773" s="75" t="n">
        <v>46255</v>
      </c>
      <c r="C6773" s="1" t="n">
        <v>11</v>
      </c>
      <c r="D6773" s="1" t="s">
        <v>2482</v>
      </c>
      <c r="E6773" s="1" t="n">
        <v>1681</v>
      </c>
      <c r="F6773" s="1" t="s">
        <v>1583</v>
      </c>
      <c r="I6773" s="1" t="n">
        <v>39521</v>
      </c>
      <c r="J6773" s="1" t="n">
        <v>62378</v>
      </c>
      <c r="K6773" s="1" t="n">
        <v>7896045506934</v>
      </c>
      <c r="L6773" s="1" t="s">
        <v>2975</v>
      </c>
      <c r="N6773" s="1" t="n">
        <v>120</v>
      </c>
      <c r="O6773" s="1" t="n">
        <v>402</v>
      </c>
      <c r="P6773" s="1" t="s">
        <v>2455</v>
      </c>
    </row>
    <row r="6774" customFormat="false" ht="15" hidden="false" customHeight="true" outlineLevel="0" collapsed="false">
      <c r="A6774" s="1" t="n">
        <v>2</v>
      </c>
      <c r="B6774" s="75" t="n">
        <v>46255</v>
      </c>
      <c r="C6774" s="1" t="n">
        <v>11</v>
      </c>
      <c r="D6774" s="1" t="s">
        <v>2482</v>
      </c>
      <c r="E6774" s="1" t="n">
        <v>1681</v>
      </c>
      <c r="F6774" s="1" t="s">
        <v>1583</v>
      </c>
      <c r="I6774" s="1" t="n">
        <v>39521</v>
      </c>
      <c r="J6774" s="1" t="n">
        <v>70942</v>
      </c>
      <c r="K6774" s="1" t="n">
        <v>7891000412855</v>
      </c>
      <c r="L6774" s="1" t="s">
        <v>3477</v>
      </c>
      <c r="N6774" s="1" t="n">
        <v>36</v>
      </c>
      <c r="O6774" s="1" t="n">
        <v>305.64</v>
      </c>
      <c r="P6774" s="1" t="s">
        <v>2455</v>
      </c>
    </row>
    <row r="6775" customFormat="false" ht="15" hidden="false" customHeight="true" outlineLevel="0" collapsed="false">
      <c r="A6775" s="1" t="n">
        <v>2</v>
      </c>
      <c r="B6775" s="75" t="n">
        <v>46255</v>
      </c>
      <c r="C6775" s="1" t="n">
        <v>11</v>
      </c>
      <c r="D6775" s="1" t="s">
        <v>2482</v>
      </c>
      <c r="E6775" s="1" t="n">
        <v>1681</v>
      </c>
      <c r="F6775" s="1" t="s">
        <v>1583</v>
      </c>
      <c r="I6775" s="1" t="n">
        <v>39521</v>
      </c>
      <c r="J6775" s="1" t="n">
        <v>80005</v>
      </c>
      <c r="K6775" s="1" t="n">
        <v>7891000457092</v>
      </c>
      <c r="L6775" s="1" t="s">
        <v>3873</v>
      </c>
      <c r="N6775" s="1" t="n">
        <v>60</v>
      </c>
      <c r="O6775" s="1" t="n">
        <v>677.4</v>
      </c>
      <c r="P6775" s="1" t="s">
        <v>2455</v>
      </c>
    </row>
    <row r="6776" customFormat="false" ht="15" hidden="false" customHeight="true" outlineLevel="0" collapsed="false">
      <c r="A6776" s="1" t="n">
        <v>2</v>
      </c>
      <c r="B6776" s="75" t="n">
        <v>46255</v>
      </c>
      <c r="C6776" s="1" t="n">
        <v>11</v>
      </c>
      <c r="D6776" s="1" t="s">
        <v>2482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2460</v>
      </c>
      <c r="N6776" s="1" t="n">
        <v>81.5</v>
      </c>
      <c r="O6776" s="1" t="n">
        <v>2689.5</v>
      </c>
      <c r="P6776" s="1" t="s">
        <v>2455</v>
      </c>
    </row>
    <row r="6777" customFormat="false" ht="15" hidden="false" customHeight="true" outlineLevel="0" collapsed="false">
      <c r="A6777" s="1" t="n">
        <v>2</v>
      </c>
      <c r="B6777" s="75" t="n">
        <v>46255</v>
      </c>
      <c r="C6777" s="1" t="n">
        <v>11</v>
      </c>
      <c r="D6777" s="1" t="s">
        <v>2482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2635</v>
      </c>
      <c r="N6777" s="1" t="n">
        <v>35</v>
      </c>
      <c r="O6777" s="1" t="n">
        <v>1120</v>
      </c>
      <c r="P6777" s="1" t="s">
        <v>2455</v>
      </c>
    </row>
    <row r="6778" customFormat="false" ht="15" hidden="false" customHeight="true" outlineLevel="0" collapsed="false">
      <c r="A6778" s="1" t="n">
        <v>2</v>
      </c>
      <c r="B6778" s="75" t="n">
        <v>46255</v>
      </c>
      <c r="C6778" s="1" t="n">
        <v>11</v>
      </c>
      <c r="D6778" s="1" t="s">
        <v>2482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2476</v>
      </c>
      <c r="N6778" s="1" t="n">
        <v>15</v>
      </c>
      <c r="O6778" s="1" t="n">
        <v>22.5</v>
      </c>
      <c r="P6778" s="1" t="s">
        <v>2455</v>
      </c>
    </row>
    <row r="6779" customFormat="false" ht="15" hidden="false" customHeight="true" outlineLevel="0" collapsed="false">
      <c r="A6779" s="1" t="n">
        <v>2</v>
      </c>
      <c r="B6779" s="75" t="n">
        <v>46255</v>
      </c>
      <c r="C6779" s="1" t="n">
        <v>11</v>
      </c>
      <c r="D6779" s="1" t="s">
        <v>2482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2477</v>
      </c>
      <c r="N6779" s="1" t="n">
        <v>6</v>
      </c>
      <c r="O6779" s="1" t="n">
        <v>24</v>
      </c>
      <c r="P6779" s="1" t="s">
        <v>2455</v>
      </c>
    </row>
    <row r="6780" customFormat="false" ht="15" hidden="false" customHeight="true" outlineLevel="0" collapsed="false">
      <c r="A6780" s="1" t="n">
        <v>2</v>
      </c>
      <c r="B6780" s="75" t="n">
        <v>46255</v>
      </c>
      <c r="C6780" s="1" t="n">
        <v>11</v>
      </c>
      <c r="D6780" s="1" t="s">
        <v>2482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2478</v>
      </c>
      <c r="N6780" s="1" t="n">
        <v>30</v>
      </c>
      <c r="O6780" s="1" t="n">
        <v>54</v>
      </c>
      <c r="P6780" s="1" t="s">
        <v>2455</v>
      </c>
    </row>
    <row r="6781" customFormat="false" ht="15" hidden="false" customHeight="true" outlineLevel="0" collapsed="false">
      <c r="A6781" s="1" t="n">
        <v>2</v>
      </c>
      <c r="B6781" s="75" t="n">
        <v>46255</v>
      </c>
      <c r="C6781" s="1" t="n">
        <v>22</v>
      </c>
      <c r="D6781" s="1" t="s">
        <v>2490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2491</v>
      </c>
      <c r="N6781" s="1" t="n">
        <v>3.256</v>
      </c>
      <c r="O6781" s="1" t="n">
        <v>65.94</v>
      </c>
      <c r="P6781" s="1" t="s">
        <v>2455</v>
      </c>
    </row>
    <row r="6782" customFormat="false" ht="15" hidden="false" customHeight="true" outlineLevel="0" collapsed="false">
      <c r="A6782" s="1" t="n">
        <v>2</v>
      </c>
      <c r="B6782" s="75" t="n">
        <v>46255</v>
      </c>
      <c r="C6782" s="1" t="n">
        <v>22</v>
      </c>
      <c r="D6782" s="1" t="s">
        <v>2490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2496</v>
      </c>
      <c r="N6782" s="1" t="n">
        <v>2.69</v>
      </c>
      <c r="O6782" s="1" t="n">
        <v>77.19</v>
      </c>
      <c r="P6782" s="1" t="s">
        <v>2455</v>
      </c>
    </row>
    <row r="6783" customFormat="false" ht="15" hidden="false" customHeight="true" outlineLevel="0" collapsed="false">
      <c r="A6783" s="1" t="n">
        <v>2</v>
      </c>
      <c r="B6783" s="75" t="n">
        <v>46255</v>
      </c>
      <c r="C6783" s="1" t="n">
        <v>22</v>
      </c>
      <c r="D6783" s="1" t="s">
        <v>2490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2497</v>
      </c>
      <c r="N6783" s="1" t="n">
        <v>2.668</v>
      </c>
      <c r="O6783" s="1" t="n">
        <v>67.55</v>
      </c>
      <c r="P6783" s="1" t="s">
        <v>2455</v>
      </c>
    </row>
    <row r="6784" customFormat="false" ht="15" hidden="false" customHeight="true" outlineLevel="0" collapsed="false">
      <c r="A6784" s="1" t="n">
        <v>2</v>
      </c>
      <c r="B6784" s="75" t="n">
        <v>46255</v>
      </c>
      <c r="C6784" s="1" t="n">
        <v>22</v>
      </c>
      <c r="D6784" s="1" t="s">
        <v>2490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2498</v>
      </c>
      <c r="N6784" s="1" t="n">
        <v>17.83</v>
      </c>
      <c r="O6784" s="1" t="n">
        <v>586.89</v>
      </c>
      <c r="P6784" s="1" t="s">
        <v>2455</v>
      </c>
    </row>
    <row r="6785" customFormat="false" ht="15" hidden="false" customHeight="true" outlineLevel="0" collapsed="false">
      <c r="A6785" s="1" t="n">
        <v>2</v>
      </c>
      <c r="B6785" s="75" t="n">
        <v>46255</v>
      </c>
      <c r="C6785" s="1" t="n">
        <v>22</v>
      </c>
      <c r="D6785" s="1" t="s">
        <v>2490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2498</v>
      </c>
      <c r="N6785" s="1" t="n">
        <v>30.935</v>
      </c>
      <c r="O6785" s="1" t="n">
        <v>984.57</v>
      </c>
      <c r="P6785" s="1" t="s">
        <v>2455</v>
      </c>
    </row>
    <row r="6786" customFormat="false" ht="15" hidden="false" customHeight="true" outlineLevel="0" collapsed="false">
      <c r="A6786" s="1" t="n">
        <v>2</v>
      </c>
      <c r="B6786" s="75" t="n">
        <v>46255</v>
      </c>
      <c r="C6786" s="1" t="n">
        <v>22</v>
      </c>
      <c r="D6786" s="1" t="s">
        <v>2490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2499</v>
      </c>
      <c r="N6786" s="1" t="n">
        <v>12.185</v>
      </c>
      <c r="O6786" s="1" t="n">
        <v>462.8</v>
      </c>
      <c r="P6786" s="1" t="s">
        <v>2455</v>
      </c>
    </row>
    <row r="6787" customFormat="false" ht="15" hidden="false" customHeight="true" outlineLevel="0" collapsed="false">
      <c r="A6787" s="1" t="n">
        <v>2</v>
      </c>
      <c r="B6787" s="75" t="n">
        <v>46255</v>
      </c>
      <c r="C6787" s="1" t="n">
        <v>22</v>
      </c>
      <c r="D6787" s="1" t="s">
        <v>2490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2500</v>
      </c>
      <c r="N6787" s="1" t="n">
        <v>5.768</v>
      </c>
      <c r="O6787" s="1" t="n">
        <v>243.42</v>
      </c>
      <c r="P6787" s="1" t="s">
        <v>2455</v>
      </c>
    </row>
    <row r="6788" customFormat="false" ht="15" hidden="false" customHeight="true" outlineLevel="0" collapsed="false">
      <c r="A6788" s="1" t="n">
        <v>2</v>
      </c>
      <c r="B6788" s="75" t="n">
        <v>46255</v>
      </c>
      <c r="C6788" s="1" t="n">
        <v>22</v>
      </c>
      <c r="D6788" s="1" t="s">
        <v>2490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2501</v>
      </c>
      <c r="N6788" s="1" t="n">
        <v>12.195</v>
      </c>
      <c r="O6788" s="1" t="n">
        <v>545.54</v>
      </c>
      <c r="P6788" s="1" t="s">
        <v>2455</v>
      </c>
    </row>
    <row r="6789" customFormat="false" ht="15" hidden="false" customHeight="true" outlineLevel="0" collapsed="false">
      <c r="A6789" s="1" t="n">
        <v>2</v>
      </c>
      <c r="B6789" s="75" t="n">
        <v>46255</v>
      </c>
      <c r="C6789" s="1" t="n">
        <v>22</v>
      </c>
      <c r="D6789" s="1" t="s">
        <v>2490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2502</v>
      </c>
      <c r="N6789" s="1" t="n">
        <v>4.792</v>
      </c>
      <c r="O6789" s="1" t="n">
        <v>218.42</v>
      </c>
      <c r="P6789" s="1" t="s">
        <v>2455</v>
      </c>
    </row>
    <row r="6790" customFormat="false" ht="15" hidden="false" customHeight="true" outlineLevel="0" collapsed="false">
      <c r="A6790" s="1" t="n">
        <v>2</v>
      </c>
      <c r="B6790" s="75" t="n">
        <v>46255</v>
      </c>
      <c r="C6790" s="1" t="n">
        <v>22</v>
      </c>
      <c r="D6790" s="1" t="s">
        <v>2490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2503</v>
      </c>
      <c r="N6790" s="1" t="n">
        <v>1.806</v>
      </c>
      <c r="O6790" s="1" t="n">
        <v>73.17</v>
      </c>
      <c r="P6790" s="1" t="s">
        <v>2455</v>
      </c>
    </row>
    <row r="6791" customFormat="false" ht="15" hidden="false" customHeight="true" outlineLevel="0" collapsed="false">
      <c r="A6791" s="1" t="n">
        <v>2</v>
      </c>
      <c r="B6791" s="75" t="n">
        <v>46255</v>
      </c>
      <c r="C6791" s="1" t="n">
        <v>22</v>
      </c>
      <c r="D6791" s="1" t="s">
        <v>2490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2504</v>
      </c>
      <c r="N6791" s="1" t="n">
        <v>2.584</v>
      </c>
      <c r="O6791" s="1" t="n">
        <v>130.87</v>
      </c>
      <c r="P6791" s="1" t="s">
        <v>2455</v>
      </c>
    </row>
    <row r="6792" customFormat="false" ht="15" hidden="false" customHeight="true" outlineLevel="0" collapsed="false">
      <c r="A6792" s="1" t="n">
        <v>2</v>
      </c>
      <c r="B6792" s="75" t="n">
        <v>46255</v>
      </c>
      <c r="C6792" s="1" t="n">
        <v>22</v>
      </c>
      <c r="D6792" s="1" t="s">
        <v>2490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2505</v>
      </c>
      <c r="N6792" s="1" t="n">
        <v>1.624</v>
      </c>
      <c r="O6792" s="1" t="n">
        <v>95.96</v>
      </c>
      <c r="P6792" s="1" t="s">
        <v>2455</v>
      </c>
    </row>
    <row r="6793" customFormat="false" ht="15" hidden="false" customHeight="true" outlineLevel="0" collapsed="false">
      <c r="A6793" s="1" t="n">
        <v>2</v>
      </c>
      <c r="B6793" s="75" t="n">
        <v>46255</v>
      </c>
      <c r="C6793" s="1" t="n">
        <v>22</v>
      </c>
      <c r="D6793" s="1" t="s">
        <v>2490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2506</v>
      </c>
      <c r="N6793" s="1" t="n">
        <v>2.558</v>
      </c>
      <c r="O6793" s="1" t="n">
        <v>95</v>
      </c>
      <c r="P6793" s="1" t="s">
        <v>2455</v>
      </c>
    </row>
    <row r="6794" customFormat="false" ht="15" hidden="false" customHeight="true" outlineLevel="0" collapsed="false">
      <c r="A6794" s="1" t="n">
        <v>2</v>
      </c>
      <c r="B6794" s="75" t="n">
        <v>46255</v>
      </c>
      <c r="C6794" s="1" t="n">
        <v>22</v>
      </c>
      <c r="D6794" s="1" t="s">
        <v>2490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2506</v>
      </c>
      <c r="N6794" s="1" t="n">
        <v>3.75</v>
      </c>
      <c r="O6794" s="1" t="n">
        <v>134.66</v>
      </c>
      <c r="P6794" s="1" t="s">
        <v>2455</v>
      </c>
    </row>
    <row r="6795" customFormat="false" ht="15" hidden="false" customHeight="true" outlineLevel="0" collapsed="false">
      <c r="A6795" s="1" t="n">
        <v>2</v>
      </c>
      <c r="B6795" s="75" t="n">
        <v>46255</v>
      </c>
      <c r="C6795" s="1" t="n">
        <v>22</v>
      </c>
      <c r="D6795" s="1" t="s">
        <v>2490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2507</v>
      </c>
      <c r="N6795" s="1" t="n">
        <v>1.15</v>
      </c>
      <c r="O6795" s="1" t="n">
        <v>2.9</v>
      </c>
      <c r="P6795" s="1" t="s">
        <v>2455</v>
      </c>
    </row>
    <row r="6796" customFormat="false" ht="15" hidden="false" customHeight="true" outlineLevel="0" collapsed="false">
      <c r="A6796" s="1" t="n">
        <v>2</v>
      </c>
      <c r="B6796" s="75" t="n">
        <v>46255</v>
      </c>
      <c r="C6796" s="1" t="n">
        <v>22</v>
      </c>
      <c r="D6796" s="1" t="s">
        <v>2490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2507</v>
      </c>
      <c r="N6796" s="1" t="n">
        <v>0.315</v>
      </c>
      <c r="O6796" s="1" t="n">
        <v>0.77</v>
      </c>
      <c r="P6796" s="1" t="s">
        <v>2455</v>
      </c>
    </row>
    <row r="6797" customFormat="false" ht="15" hidden="false" customHeight="true" outlineLevel="0" collapsed="false">
      <c r="A6797" s="1" t="n">
        <v>2</v>
      </c>
      <c r="B6797" s="75" t="n">
        <v>46255</v>
      </c>
      <c r="C6797" s="1" t="n">
        <v>22</v>
      </c>
      <c r="D6797" s="1" t="s">
        <v>2490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2508</v>
      </c>
      <c r="N6797" s="1" t="n">
        <v>9.45</v>
      </c>
      <c r="O6797" s="1" t="n">
        <v>23.85</v>
      </c>
      <c r="P6797" s="1" t="s">
        <v>2455</v>
      </c>
    </row>
    <row r="6798" customFormat="false" ht="15" hidden="false" customHeight="true" outlineLevel="0" collapsed="false">
      <c r="A6798" s="1" t="n">
        <v>2</v>
      </c>
      <c r="B6798" s="75" t="n">
        <v>46255</v>
      </c>
      <c r="C6798" s="1" t="n">
        <v>22</v>
      </c>
      <c r="D6798" s="1" t="s">
        <v>2490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2509</v>
      </c>
      <c r="N6798" s="1" t="n">
        <v>0.944</v>
      </c>
      <c r="O6798" s="1" t="n">
        <v>0</v>
      </c>
      <c r="P6798" s="1" t="s">
        <v>2455</v>
      </c>
    </row>
    <row r="6799" customFormat="false" ht="15" hidden="false" customHeight="true" outlineLevel="0" collapsed="false">
      <c r="A6799" s="1" t="n">
        <v>2</v>
      </c>
      <c r="B6799" s="75" t="n">
        <v>46255</v>
      </c>
      <c r="C6799" s="1" t="n">
        <v>31</v>
      </c>
      <c r="D6799" s="1" t="s">
        <v>5079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2501</v>
      </c>
      <c r="N6799" s="1" t="n">
        <v>0.766</v>
      </c>
      <c r="O6799" s="1" t="n">
        <v>40.59</v>
      </c>
      <c r="P6799" s="1" t="s">
        <v>2455</v>
      </c>
    </row>
    <row r="6800" customFormat="false" ht="15" hidden="false" customHeight="true" outlineLevel="0" collapsed="false">
      <c r="A6800" s="1" t="n">
        <v>2</v>
      </c>
      <c r="B6800" s="75" t="n">
        <v>46255</v>
      </c>
      <c r="C6800" s="1" t="n">
        <v>31</v>
      </c>
      <c r="D6800" s="1" t="s">
        <v>5079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3790</v>
      </c>
      <c r="N6800" s="1" t="n">
        <v>0.478</v>
      </c>
      <c r="O6800" s="1" t="n">
        <v>20.07</v>
      </c>
      <c r="P6800" s="1" t="s">
        <v>2455</v>
      </c>
    </row>
    <row r="6801" customFormat="false" ht="15" hidden="false" customHeight="true" outlineLevel="0" collapsed="false">
      <c r="A6801" s="1" t="n">
        <v>2</v>
      </c>
      <c r="B6801" s="75" t="n">
        <v>46255</v>
      </c>
      <c r="C6801" s="1" t="n">
        <v>31</v>
      </c>
      <c r="D6801" s="1" t="s">
        <v>5079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3406</v>
      </c>
      <c r="N6801" s="1" t="n">
        <v>0.724</v>
      </c>
      <c r="O6801" s="1" t="n">
        <v>20.26</v>
      </c>
      <c r="P6801" s="1" t="s">
        <v>2455</v>
      </c>
    </row>
    <row r="6802" customFormat="false" ht="15" hidden="false" customHeight="true" outlineLevel="0" collapsed="false">
      <c r="A6802" s="1" t="n">
        <v>2</v>
      </c>
      <c r="B6802" s="75" t="n">
        <v>46255</v>
      </c>
      <c r="C6802" s="1" t="n">
        <v>31</v>
      </c>
      <c r="D6802" s="1" t="s">
        <v>5079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5080</v>
      </c>
      <c r="N6802" s="1" t="n">
        <v>0.08</v>
      </c>
      <c r="O6802" s="1" t="n">
        <v>3.2</v>
      </c>
      <c r="P6802" s="1" t="s">
        <v>2455</v>
      </c>
    </row>
    <row r="6803" customFormat="false" ht="15" hidden="false" customHeight="true" outlineLevel="0" collapsed="false">
      <c r="A6803" s="1" t="n">
        <v>2</v>
      </c>
      <c r="B6803" s="75" t="n">
        <v>46255</v>
      </c>
      <c r="C6803" s="1" t="n">
        <v>31</v>
      </c>
      <c r="D6803" s="1" t="s">
        <v>5079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2547</v>
      </c>
      <c r="N6803" s="1" t="n">
        <v>0.465</v>
      </c>
      <c r="O6803" s="1" t="n">
        <v>4.88</v>
      </c>
      <c r="P6803" s="1" t="s">
        <v>2455</v>
      </c>
    </row>
    <row r="6804" customFormat="false" ht="15" hidden="false" customHeight="true" outlineLevel="0" collapsed="false">
      <c r="A6804" s="1" t="n">
        <v>2</v>
      </c>
      <c r="B6804" s="75" t="n">
        <v>46255</v>
      </c>
      <c r="C6804" s="1" t="n">
        <v>31</v>
      </c>
      <c r="D6804" s="1" t="s">
        <v>5079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2548</v>
      </c>
      <c r="N6804" s="1" t="n">
        <v>0.255</v>
      </c>
      <c r="O6804" s="1" t="n">
        <v>2.55</v>
      </c>
      <c r="P6804" s="1" t="s">
        <v>2455</v>
      </c>
    </row>
    <row r="6805" customFormat="false" ht="15" hidden="false" customHeight="true" outlineLevel="0" collapsed="false">
      <c r="A6805" s="1" t="n">
        <v>2</v>
      </c>
      <c r="B6805" s="75" t="n">
        <v>46255</v>
      </c>
      <c r="C6805" s="1" t="n">
        <v>31</v>
      </c>
      <c r="D6805" s="1" t="s">
        <v>5079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2557</v>
      </c>
      <c r="N6805" s="1" t="n">
        <v>1.545</v>
      </c>
      <c r="O6805" s="1" t="n">
        <v>7.71</v>
      </c>
      <c r="P6805" s="1" t="s">
        <v>2455</v>
      </c>
    </row>
    <row r="6806" customFormat="false" ht="15" hidden="false" customHeight="true" outlineLevel="0" collapsed="false">
      <c r="A6806" s="1" t="n">
        <v>2</v>
      </c>
      <c r="B6806" s="75" t="n">
        <v>46255</v>
      </c>
      <c r="C6806" s="1" t="n">
        <v>31</v>
      </c>
      <c r="D6806" s="1" t="s">
        <v>5079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2730</v>
      </c>
      <c r="N6806" s="1" t="n">
        <v>1</v>
      </c>
      <c r="O6806" s="1" t="n">
        <v>1.5</v>
      </c>
      <c r="P6806" s="1" t="s">
        <v>2455</v>
      </c>
    </row>
    <row r="6807" customFormat="false" ht="15" hidden="false" customHeight="true" outlineLevel="0" collapsed="false">
      <c r="A6807" s="1" t="n">
        <v>2</v>
      </c>
      <c r="B6807" s="75" t="n">
        <v>46255</v>
      </c>
      <c r="C6807" s="1" t="n">
        <v>31</v>
      </c>
      <c r="D6807" s="1" t="s">
        <v>5079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2799</v>
      </c>
      <c r="N6807" s="1" t="n">
        <v>1</v>
      </c>
      <c r="O6807" s="1" t="n">
        <v>1.99</v>
      </c>
      <c r="P6807" s="1" t="s">
        <v>2455</v>
      </c>
    </row>
    <row r="6808" customFormat="false" ht="15" hidden="false" customHeight="true" outlineLevel="0" collapsed="false">
      <c r="A6808" s="1" t="n">
        <v>2</v>
      </c>
      <c r="B6808" s="75" t="n">
        <v>46255</v>
      </c>
      <c r="C6808" s="1" t="n">
        <v>31</v>
      </c>
      <c r="D6808" s="1" t="s">
        <v>5079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3317</v>
      </c>
      <c r="N6808" s="1" t="n">
        <v>1</v>
      </c>
      <c r="O6808" s="1" t="n">
        <v>9.99</v>
      </c>
      <c r="P6808" s="1" t="s">
        <v>2455</v>
      </c>
    </row>
    <row r="6809" customFormat="false" ht="15" hidden="false" customHeight="true" outlineLevel="0" collapsed="false">
      <c r="A6809" s="1" t="n">
        <v>2</v>
      </c>
      <c r="B6809" s="75" t="n">
        <v>46255</v>
      </c>
      <c r="C6809" s="1" t="n">
        <v>31</v>
      </c>
      <c r="D6809" s="1" t="s">
        <v>5079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2696</v>
      </c>
      <c r="N6809" s="1" t="n">
        <v>1</v>
      </c>
      <c r="O6809" s="1" t="n">
        <v>4.5</v>
      </c>
      <c r="P6809" s="1" t="s">
        <v>2455</v>
      </c>
    </row>
    <row r="6810" customFormat="false" ht="15" hidden="false" customHeight="true" outlineLevel="0" collapsed="false">
      <c r="A6810" s="1" t="n">
        <v>2</v>
      </c>
      <c r="B6810" s="75" t="n">
        <v>46255</v>
      </c>
      <c r="C6810" s="1" t="n">
        <v>31</v>
      </c>
      <c r="D6810" s="1" t="s">
        <v>5079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4673</v>
      </c>
      <c r="N6810" s="1" t="n">
        <v>2</v>
      </c>
      <c r="O6810" s="1" t="n">
        <v>5.98</v>
      </c>
      <c r="P6810" s="1" t="s">
        <v>2455</v>
      </c>
    </row>
    <row r="6811" customFormat="false" ht="15" hidden="false" customHeight="true" outlineLevel="0" collapsed="false">
      <c r="A6811" s="1" t="n">
        <v>2</v>
      </c>
      <c r="B6811" s="75" t="n">
        <v>46255</v>
      </c>
      <c r="C6811" s="1" t="n">
        <v>31</v>
      </c>
      <c r="D6811" s="1" t="s">
        <v>5079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2748</v>
      </c>
      <c r="N6811" s="1" t="n">
        <v>2</v>
      </c>
      <c r="O6811" s="1" t="n">
        <v>11.5</v>
      </c>
      <c r="P6811" s="1" t="s">
        <v>2455</v>
      </c>
    </row>
    <row r="6812" customFormat="false" ht="15" hidden="false" customHeight="true" outlineLevel="0" collapsed="false">
      <c r="A6812" s="1" t="n">
        <v>2</v>
      </c>
      <c r="B6812" s="75" t="n">
        <v>46255</v>
      </c>
      <c r="C6812" s="1" t="n">
        <v>31</v>
      </c>
      <c r="D6812" s="1" t="s">
        <v>5079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2759</v>
      </c>
      <c r="N6812" s="1" t="n">
        <v>2</v>
      </c>
      <c r="O6812" s="1" t="n">
        <v>7.98</v>
      </c>
      <c r="P6812" s="1" t="s">
        <v>2455</v>
      </c>
    </row>
    <row r="6813" customFormat="false" ht="15" hidden="false" customHeight="true" outlineLevel="0" collapsed="false">
      <c r="A6813" s="1" t="n">
        <v>2</v>
      </c>
      <c r="B6813" s="75" t="n">
        <v>46255</v>
      </c>
      <c r="C6813" s="1" t="n">
        <v>31</v>
      </c>
      <c r="D6813" s="1" t="s">
        <v>5079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3249</v>
      </c>
      <c r="N6813" s="1" t="n">
        <v>3</v>
      </c>
      <c r="O6813" s="1" t="n">
        <v>7.47</v>
      </c>
      <c r="P6813" s="1" t="s">
        <v>2455</v>
      </c>
    </row>
    <row r="6814" customFormat="false" ht="15" hidden="false" customHeight="true" outlineLevel="0" collapsed="false">
      <c r="A6814" s="1" t="n">
        <v>2</v>
      </c>
      <c r="B6814" s="75" t="n">
        <v>46255</v>
      </c>
      <c r="C6814" s="1" t="n">
        <v>100</v>
      </c>
      <c r="D6814" s="1" t="s">
        <v>2510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2498</v>
      </c>
      <c r="N6814" s="1" t="n">
        <v>30.935</v>
      </c>
      <c r="O6814" s="1" t="n">
        <v>984.57</v>
      </c>
      <c r="P6814" s="1" t="s">
        <v>2455</v>
      </c>
    </row>
    <row r="6815" customFormat="false" ht="15" hidden="false" customHeight="true" outlineLevel="0" collapsed="false">
      <c r="A6815" s="1" t="n">
        <v>2</v>
      </c>
      <c r="B6815" s="75" t="n">
        <v>46255</v>
      </c>
      <c r="C6815" s="1" t="n">
        <v>100</v>
      </c>
      <c r="D6815" s="1" t="s">
        <v>2510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2506</v>
      </c>
      <c r="N6815" s="1" t="n">
        <v>3.75</v>
      </c>
      <c r="O6815" s="1" t="n">
        <v>134.66</v>
      </c>
      <c r="P6815" s="1" t="s">
        <v>2455</v>
      </c>
    </row>
    <row r="6816" customFormat="false" ht="15" hidden="false" customHeight="true" outlineLevel="0" collapsed="false">
      <c r="A6816" s="1" t="n">
        <v>2</v>
      </c>
      <c r="B6816" s="75" t="n">
        <v>46255</v>
      </c>
      <c r="C6816" s="1" t="n">
        <v>100</v>
      </c>
      <c r="D6816" s="1" t="s">
        <v>2510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2507</v>
      </c>
      <c r="N6816" s="1" t="n">
        <v>0.315</v>
      </c>
      <c r="O6816" s="1" t="n">
        <v>0.77</v>
      </c>
      <c r="P6816" s="1" t="s">
        <v>2455</v>
      </c>
    </row>
    <row r="6817" customFormat="false" ht="15" hidden="false" customHeight="true" outlineLevel="0" collapsed="false">
      <c r="A6817" s="1" t="n">
        <v>2</v>
      </c>
      <c r="B6817" s="75" t="n">
        <v>46255</v>
      </c>
      <c r="C6817" s="1" t="n">
        <v>100</v>
      </c>
      <c r="D6817" s="1" t="s">
        <v>2510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2491</v>
      </c>
      <c r="N6817" s="1" t="n">
        <v>3.256</v>
      </c>
      <c r="O6817" s="1" t="n">
        <v>65.94</v>
      </c>
      <c r="P6817" s="1" t="s">
        <v>2455</v>
      </c>
    </row>
    <row r="6818" customFormat="false" ht="15" hidden="false" customHeight="true" outlineLevel="0" collapsed="false">
      <c r="A6818" s="1" t="n">
        <v>2</v>
      </c>
      <c r="B6818" s="75" t="n">
        <v>46255</v>
      </c>
      <c r="C6818" s="1" t="n">
        <v>100</v>
      </c>
      <c r="D6818" s="1" t="s">
        <v>2510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2496</v>
      </c>
      <c r="N6818" s="1" t="n">
        <v>2.69</v>
      </c>
      <c r="O6818" s="1" t="n">
        <v>77.19</v>
      </c>
      <c r="P6818" s="1" t="s">
        <v>2455</v>
      </c>
    </row>
    <row r="6819" customFormat="false" ht="15" hidden="false" customHeight="true" outlineLevel="0" collapsed="false">
      <c r="A6819" s="1" t="n">
        <v>2</v>
      </c>
      <c r="B6819" s="75" t="n">
        <v>46255</v>
      </c>
      <c r="C6819" s="1" t="n">
        <v>100</v>
      </c>
      <c r="D6819" s="1" t="s">
        <v>2510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2497</v>
      </c>
      <c r="N6819" s="1" t="n">
        <v>2.668</v>
      </c>
      <c r="O6819" s="1" t="n">
        <v>67.55</v>
      </c>
      <c r="P6819" s="1" t="s">
        <v>2455</v>
      </c>
    </row>
    <row r="6820" customFormat="false" ht="15" hidden="false" customHeight="true" outlineLevel="0" collapsed="false">
      <c r="A6820" s="1" t="n">
        <v>2</v>
      </c>
      <c r="B6820" s="75" t="n">
        <v>46255</v>
      </c>
      <c r="C6820" s="1" t="n">
        <v>100</v>
      </c>
      <c r="D6820" s="1" t="s">
        <v>2510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2498</v>
      </c>
      <c r="N6820" s="1" t="n">
        <v>17.83</v>
      </c>
      <c r="O6820" s="1" t="n">
        <v>586.89</v>
      </c>
      <c r="P6820" s="1" t="s">
        <v>2455</v>
      </c>
    </row>
    <row r="6821" customFormat="false" ht="15" hidden="false" customHeight="true" outlineLevel="0" collapsed="false">
      <c r="A6821" s="1" t="n">
        <v>2</v>
      </c>
      <c r="B6821" s="75" t="n">
        <v>46255</v>
      </c>
      <c r="C6821" s="1" t="n">
        <v>100</v>
      </c>
      <c r="D6821" s="1" t="s">
        <v>2510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2499</v>
      </c>
      <c r="N6821" s="1" t="n">
        <v>12.185</v>
      </c>
      <c r="O6821" s="1" t="n">
        <v>462.8</v>
      </c>
      <c r="P6821" s="1" t="s">
        <v>2455</v>
      </c>
    </row>
    <row r="6822" customFormat="false" ht="15" hidden="false" customHeight="true" outlineLevel="0" collapsed="false">
      <c r="A6822" s="1" t="n">
        <v>2</v>
      </c>
      <c r="B6822" s="75" t="n">
        <v>46255</v>
      </c>
      <c r="C6822" s="1" t="n">
        <v>100</v>
      </c>
      <c r="D6822" s="1" t="s">
        <v>2510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2500</v>
      </c>
      <c r="N6822" s="1" t="n">
        <v>5.768</v>
      </c>
      <c r="O6822" s="1" t="n">
        <v>243.42</v>
      </c>
      <c r="P6822" s="1" t="s">
        <v>2455</v>
      </c>
    </row>
    <row r="6823" customFormat="false" ht="15" hidden="false" customHeight="true" outlineLevel="0" collapsed="false">
      <c r="A6823" s="1" t="n">
        <v>2</v>
      </c>
      <c r="B6823" s="75" t="n">
        <v>46255</v>
      </c>
      <c r="C6823" s="1" t="n">
        <v>100</v>
      </c>
      <c r="D6823" s="1" t="s">
        <v>2510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2501</v>
      </c>
      <c r="N6823" s="1" t="n">
        <v>12.195</v>
      </c>
      <c r="O6823" s="1" t="n">
        <v>545.54</v>
      </c>
      <c r="P6823" s="1" t="s">
        <v>2455</v>
      </c>
    </row>
    <row r="6824" customFormat="false" ht="15" hidden="false" customHeight="true" outlineLevel="0" collapsed="false">
      <c r="A6824" s="1" t="n">
        <v>2</v>
      </c>
      <c r="B6824" s="75" t="n">
        <v>46255</v>
      </c>
      <c r="C6824" s="1" t="n">
        <v>100</v>
      </c>
      <c r="D6824" s="1" t="s">
        <v>2510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2502</v>
      </c>
      <c r="N6824" s="1" t="n">
        <v>4.792</v>
      </c>
      <c r="O6824" s="1" t="n">
        <v>218.42</v>
      </c>
      <c r="P6824" s="1" t="s">
        <v>2455</v>
      </c>
    </row>
    <row r="6825" customFormat="false" ht="15" hidden="false" customHeight="true" outlineLevel="0" collapsed="false">
      <c r="A6825" s="1" t="n">
        <v>2</v>
      </c>
      <c r="B6825" s="75" t="n">
        <v>46255</v>
      </c>
      <c r="C6825" s="1" t="n">
        <v>100</v>
      </c>
      <c r="D6825" s="1" t="s">
        <v>2510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2503</v>
      </c>
      <c r="N6825" s="1" t="n">
        <v>1.806</v>
      </c>
      <c r="O6825" s="1" t="n">
        <v>73.17</v>
      </c>
      <c r="P6825" s="1" t="s">
        <v>2455</v>
      </c>
    </row>
    <row r="6826" customFormat="false" ht="15" hidden="false" customHeight="true" outlineLevel="0" collapsed="false">
      <c r="A6826" s="1" t="n">
        <v>2</v>
      </c>
      <c r="B6826" s="75" t="n">
        <v>46255</v>
      </c>
      <c r="C6826" s="1" t="n">
        <v>100</v>
      </c>
      <c r="D6826" s="1" t="s">
        <v>2510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2504</v>
      </c>
      <c r="N6826" s="1" t="n">
        <v>2.584</v>
      </c>
      <c r="O6826" s="1" t="n">
        <v>130.87</v>
      </c>
      <c r="P6826" s="1" t="s">
        <v>2455</v>
      </c>
    </row>
    <row r="6827" customFormat="false" ht="15" hidden="false" customHeight="true" outlineLevel="0" collapsed="false">
      <c r="A6827" s="1" t="n">
        <v>2</v>
      </c>
      <c r="B6827" s="75" t="n">
        <v>46255</v>
      </c>
      <c r="C6827" s="1" t="n">
        <v>100</v>
      </c>
      <c r="D6827" s="1" t="s">
        <v>2510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2505</v>
      </c>
      <c r="N6827" s="1" t="n">
        <v>1.624</v>
      </c>
      <c r="O6827" s="1" t="n">
        <v>95.96</v>
      </c>
      <c r="P6827" s="1" t="s">
        <v>2455</v>
      </c>
    </row>
    <row r="6828" customFormat="false" ht="15" hidden="false" customHeight="true" outlineLevel="0" collapsed="false">
      <c r="A6828" s="1" t="n">
        <v>2</v>
      </c>
      <c r="B6828" s="75" t="n">
        <v>46255</v>
      </c>
      <c r="C6828" s="1" t="n">
        <v>100</v>
      </c>
      <c r="D6828" s="1" t="s">
        <v>2510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2506</v>
      </c>
      <c r="N6828" s="1" t="n">
        <v>2.558</v>
      </c>
      <c r="O6828" s="1" t="n">
        <v>95</v>
      </c>
      <c r="P6828" s="1" t="s">
        <v>2455</v>
      </c>
    </row>
    <row r="6829" customFormat="false" ht="15" hidden="false" customHeight="true" outlineLevel="0" collapsed="false">
      <c r="A6829" s="1" t="n">
        <v>2</v>
      </c>
      <c r="B6829" s="75" t="n">
        <v>46255</v>
      </c>
      <c r="C6829" s="1" t="n">
        <v>100</v>
      </c>
      <c r="D6829" s="1" t="s">
        <v>2510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2507</v>
      </c>
      <c r="N6829" s="1" t="n">
        <v>1.15</v>
      </c>
      <c r="O6829" s="1" t="n">
        <v>2.9</v>
      </c>
      <c r="P6829" s="1" t="s">
        <v>2455</v>
      </c>
    </row>
    <row r="6830" customFormat="false" ht="15" hidden="false" customHeight="true" outlineLevel="0" collapsed="false">
      <c r="A6830" s="1" t="n">
        <v>2</v>
      </c>
      <c r="B6830" s="75" t="n">
        <v>46255</v>
      </c>
      <c r="C6830" s="1" t="n">
        <v>100</v>
      </c>
      <c r="D6830" s="1" t="s">
        <v>2510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2508</v>
      </c>
      <c r="N6830" s="1" t="n">
        <v>9.45</v>
      </c>
      <c r="O6830" s="1" t="n">
        <v>23.85</v>
      </c>
      <c r="P6830" s="1" t="s">
        <v>2455</v>
      </c>
    </row>
    <row r="6831" customFormat="false" ht="15" hidden="false" customHeight="true" outlineLevel="0" collapsed="false">
      <c r="A6831" s="1" t="n">
        <v>2</v>
      </c>
      <c r="B6831" s="75" t="n">
        <v>46255</v>
      </c>
      <c r="C6831" s="1" t="n">
        <v>100</v>
      </c>
      <c r="D6831" s="1" t="s">
        <v>2510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2509</v>
      </c>
      <c r="N6831" s="1" t="n">
        <v>0.944</v>
      </c>
      <c r="O6831" s="1" t="n">
        <v>0</v>
      </c>
      <c r="P6831" s="1" t="s">
        <v>2455</v>
      </c>
    </row>
    <row r="6832" customFormat="false" ht="15" hidden="false" customHeight="true" outlineLevel="0" collapsed="false">
      <c r="A6832" s="1" t="n">
        <v>2</v>
      </c>
      <c r="B6832" s="75" t="n">
        <v>46256</v>
      </c>
      <c r="C6832" s="1" t="n">
        <v>11</v>
      </c>
      <c r="D6832" s="1" t="s">
        <v>2482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2512</v>
      </c>
      <c r="N6832" s="1" t="n">
        <v>20</v>
      </c>
      <c r="O6832" s="1" t="n">
        <v>240</v>
      </c>
      <c r="P6832" s="1" t="s">
        <v>2455</v>
      </c>
    </row>
    <row r="6833" customFormat="false" ht="15" hidden="false" customHeight="true" outlineLevel="0" collapsed="false">
      <c r="A6833" s="1" t="n">
        <v>2</v>
      </c>
      <c r="B6833" s="75" t="n">
        <v>46256</v>
      </c>
      <c r="C6833" s="1" t="n">
        <v>11</v>
      </c>
      <c r="D6833" s="1" t="s">
        <v>2482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5081</v>
      </c>
      <c r="N6833" s="1" t="n">
        <v>30</v>
      </c>
      <c r="O6833" s="1" t="n">
        <v>103.62</v>
      </c>
      <c r="P6833" s="1" t="s">
        <v>2455</v>
      </c>
    </row>
    <row r="6834" customFormat="false" ht="15" hidden="false" customHeight="true" outlineLevel="0" collapsed="false">
      <c r="A6834" s="1" t="n">
        <v>2</v>
      </c>
      <c r="B6834" s="75" t="n">
        <v>46256</v>
      </c>
      <c r="C6834" s="1" t="n">
        <v>11</v>
      </c>
      <c r="D6834" s="1" t="s">
        <v>2482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5082</v>
      </c>
      <c r="N6834" s="1" t="n">
        <v>30</v>
      </c>
      <c r="O6834" s="1" t="n">
        <v>101.31</v>
      </c>
      <c r="P6834" s="1" t="s">
        <v>2455</v>
      </c>
    </row>
    <row r="6835" customFormat="false" ht="15" hidden="false" customHeight="true" outlineLevel="0" collapsed="false">
      <c r="A6835" s="1" t="n">
        <v>2</v>
      </c>
      <c r="B6835" s="75" t="n">
        <v>46256</v>
      </c>
      <c r="C6835" s="1" t="n">
        <v>11</v>
      </c>
      <c r="D6835" s="1" t="s">
        <v>2482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5083</v>
      </c>
      <c r="N6835" s="1" t="n">
        <v>25</v>
      </c>
      <c r="O6835" s="1" t="n">
        <v>86.35</v>
      </c>
      <c r="P6835" s="1" t="s">
        <v>2455</v>
      </c>
    </row>
    <row r="6836" customFormat="false" ht="15" hidden="false" customHeight="true" outlineLevel="0" collapsed="false">
      <c r="A6836" s="1" t="n">
        <v>2</v>
      </c>
      <c r="B6836" s="75" t="n">
        <v>46256</v>
      </c>
      <c r="C6836" s="1" t="n">
        <v>11</v>
      </c>
      <c r="D6836" s="1" t="s">
        <v>2482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5084</v>
      </c>
      <c r="N6836" s="1" t="n">
        <v>12</v>
      </c>
      <c r="O6836" s="1" t="n">
        <v>62.21</v>
      </c>
      <c r="P6836" s="1" t="s">
        <v>2455</v>
      </c>
    </row>
    <row r="6837" customFormat="false" ht="15" hidden="false" customHeight="true" outlineLevel="0" collapsed="false">
      <c r="A6837" s="1" t="n">
        <v>2</v>
      </c>
      <c r="B6837" s="75" t="n">
        <v>46256</v>
      </c>
      <c r="C6837" s="1" t="n">
        <v>11</v>
      </c>
      <c r="D6837" s="1" t="s">
        <v>2482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5085</v>
      </c>
      <c r="N6837" s="1" t="n">
        <v>6</v>
      </c>
      <c r="O6837" s="1" t="n">
        <v>35.04</v>
      </c>
      <c r="P6837" s="1" t="s">
        <v>2455</v>
      </c>
    </row>
    <row r="6838" customFormat="false" ht="15" hidden="false" customHeight="true" outlineLevel="0" collapsed="false">
      <c r="A6838" s="1" t="n">
        <v>2</v>
      </c>
      <c r="B6838" s="75" t="n">
        <v>46256</v>
      </c>
      <c r="C6838" s="1" t="n">
        <v>11</v>
      </c>
      <c r="D6838" s="1" t="s">
        <v>2482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5086</v>
      </c>
      <c r="N6838" s="1" t="n">
        <v>6</v>
      </c>
      <c r="O6838" s="1" t="n">
        <v>35.04</v>
      </c>
      <c r="P6838" s="1" t="s">
        <v>2455</v>
      </c>
    </row>
    <row r="6839" customFormat="false" ht="15" hidden="false" customHeight="true" outlineLevel="0" collapsed="false">
      <c r="A6839" s="1" t="n">
        <v>2</v>
      </c>
      <c r="B6839" s="75" t="n">
        <v>46256</v>
      </c>
      <c r="C6839" s="1" t="n">
        <v>11</v>
      </c>
      <c r="D6839" s="1" t="s">
        <v>2482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3341</v>
      </c>
      <c r="N6839" s="1" t="n">
        <v>18</v>
      </c>
      <c r="O6839" s="1" t="n">
        <v>13.55</v>
      </c>
      <c r="P6839" s="1" t="s">
        <v>2455</v>
      </c>
    </row>
    <row r="6840" customFormat="false" ht="15" hidden="false" customHeight="true" outlineLevel="0" collapsed="false">
      <c r="A6840" s="1" t="n">
        <v>2</v>
      </c>
      <c r="B6840" s="75" t="n">
        <v>46256</v>
      </c>
      <c r="C6840" s="1" t="n">
        <v>11</v>
      </c>
      <c r="D6840" s="1" t="s">
        <v>2482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3344</v>
      </c>
      <c r="N6840" s="1" t="n">
        <v>18</v>
      </c>
      <c r="O6840" s="1" t="n">
        <v>13.55</v>
      </c>
      <c r="P6840" s="1" t="s">
        <v>2455</v>
      </c>
    </row>
    <row r="6841" customFormat="false" ht="15" hidden="false" customHeight="true" outlineLevel="0" collapsed="false">
      <c r="A6841" s="1" t="n">
        <v>2</v>
      </c>
      <c r="B6841" s="75" t="n">
        <v>46256</v>
      </c>
      <c r="C6841" s="1" t="n">
        <v>11</v>
      </c>
      <c r="D6841" s="1" t="s">
        <v>2482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3348</v>
      </c>
      <c r="N6841" s="1" t="n">
        <v>12</v>
      </c>
      <c r="O6841" s="1" t="n">
        <v>97.75</v>
      </c>
      <c r="P6841" s="1" t="s">
        <v>2455</v>
      </c>
    </row>
    <row r="6842" customFormat="false" ht="15" hidden="false" customHeight="true" outlineLevel="0" collapsed="false">
      <c r="A6842" s="1" t="n">
        <v>2</v>
      </c>
      <c r="B6842" s="75" t="n">
        <v>46256</v>
      </c>
      <c r="C6842" s="1" t="n">
        <v>11</v>
      </c>
      <c r="D6842" s="1" t="s">
        <v>2482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2757</v>
      </c>
      <c r="N6842" s="1" t="n">
        <v>200</v>
      </c>
      <c r="O6842" s="1" t="n">
        <v>3388.05</v>
      </c>
      <c r="P6842" s="1" t="s">
        <v>2455</v>
      </c>
    </row>
    <row r="6843" customFormat="false" ht="15" hidden="false" customHeight="true" outlineLevel="0" collapsed="false">
      <c r="A6843" s="1" t="n">
        <v>2</v>
      </c>
      <c r="B6843" s="75" t="n">
        <v>46256</v>
      </c>
      <c r="C6843" s="1" t="n">
        <v>11</v>
      </c>
      <c r="D6843" s="1" t="s">
        <v>2482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2760</v>
      </c>
      <c r="N6843" s="1" t="n">
        <v>20</v>
      </c>
      <c r="O6843" s="1" t="n">
        <v>319.98</v>
      </c>
      <c r="P6843" s="1" t="s">
        <v>2455</v>
      </c>
    </row>
    <row r="6844" customFormat="false" ht="15" hidden="false" customHeight="true" outlineLevel="0" collapsed="false">
      <c r="A6844" s="1" t="n">
        <v>2</v>
      </c>
      <c r="B6844" s="75" t="n">
        <v>46256</v>
      </c>
      <c r="C6844" s="1" t="n">
        <v>11</v>
      </c>
      <c r="D6844" s="1" t="s">
        <v>2482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2761</v>
      </c>
      <c r="N6844" s="1" t="n">
        <v>50</v>
      </c>
      <c r="O6844" s="1" t="n">
        <v>823.49</v>
      </c>
      <c r="P6844" s="1" t="s">
        <v>2455</v>
      </c>
    </row>
    <row r="6845" customFormat="false" ht="15" hidden="false" customHeight="true" outlineLevel="0" collapsed="false">
      <c r="A6845" s="1" t="n">
        <v>2</v>
      </c>
      <c r="B6845" s="75" t="n">
        <v>46256</v>
      </c>
      <c r="C6845" s="1" t="n">
        <v>11</v>
      </c>
      <c r="D6845" s="1" t="s">
        <v>2482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2762</v>
      </c>
      <c r="N6845" s="1" t="n">
        <v>20</v>
      </c>
      <c r="O6845" s="1" t="n">
        <v>319.98</v>
      </c>
      <c r="P6845" s="1" t="s">
        <v>2455</v>
      </c>
    </row>
    <row r="6846" customFormat="false" ht="15" hidden="false" customHeight="true" outlineLevel="0" collapsed="false">
      <c r="A6846" s="1" t="n">
        <v>2</v>
      </c>
      <c r="B6846" s="75" t="n">
        <v>46256</v>
      </c>
      <c r="C6846" s="1" t="n">
        <v>11</v>
      </c>
      <c r="D6846" s="1" t="s">
        <v>2482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2764</v>
      </c>
      <c r="N6846" s="1" t="n">
        <v>60</v>
      </c>
      <c r="O6846" s="1" t="n">
        <v>875.24</v>
      </c>
      <c r="P6846" s="1" t="s">
        <v>2455</v>
      </c>
    </row>
    <row r="6847" customFormat="false" ht="15" hidden="false" customHeight="true" outlineLevel="0" collapsed="false">
      <c r="A6847" s="1" t="n">
        <v>2</v>
      </c>
      <c r="B6847" s="75" t="n">
        <v>46256</v>
      </c>
      <c r="C6847" s="1" t="n">
        <v>11</v>
      </c>
      <c r="D6847" s="1" t="s">
        <v>2482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2766</v>
      </c>
      <c r="N6847" s="1" t="n">
        <v>30</v>
      </c>
      <c r="O6847" s="1" t="n">
        <v>479.98</v>
      </c>
      <c r="P6847" s="1" t="s">
        <v>2455</v>
      </c>
    </row>
    <row r="6848" customFormat="false" ht="15" hidden="false" customHeight="true" outlineLevel="0" collapsed="false">
      <c r="A6848" s="1" t="n">
        <v>2</v>
      </c>
      <c r="B6848" s="75" t="n">
        <v>46256</v>
      </c>
      <c r="C6848" s="1" t="n">
        <v>11</v>
      </c>
      <c r="D6848" s="1" t="s">
        <v>2482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2768</v>
      </c>
      <c r="N6848" s="1" t="n">
        <v>400</v>
      </c>
      <c r="O6848" s="1" t="n">
        <v>5270.33</v>
      </c>
      <c r="P6848" s="1" t="s">
        <v>2455</v>
      </c>
    </row>
    <row r="6849" customFormat="false" ht="15" hidden="false" customHeight="true" outlineLevel="0" collapsed="false">
      <c r="A6849" s="1" t="n">
        <v>2</v>
      </c>
      <c r="B6849" s="75" t="n">
        <v>46256</v>
      </c>
      <c r="C6849" s="1" t="n">
        <v>11</v>
      </c>
      <c r="D6849" s="1" t="s">
        <v>2482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4709</v>
      </c>
      <c r="N6849" s="1" t="n">
        <v>20</v>
      </c>
      <c r="O6849" s="1" t="n">
        <v>263.52</v>
      </c>
      <c r="P6849" s="1" t="s">
        <v>2455</v>
      </c>
    </row>
    <row r="6850" customFormat="false" ht="15" hidden="false" customHeight="true" outlineLevel="0" collapsed="false">
      <c r="A6850" s="1" t="n">
        <v>2</v>
      </c>
      <c r="B6850" s="75" t="n">
        <v>46256</v>
      </c>
      <c r="C6850" s="1" t="n">
        <v>11</v>
      </c>
      <c r="D6850" s="1" t="s">
        <v>2482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2770</v>
      </c>
      <c r="N6850" s="1" t="n">
        <v>40</v>
      </c>
      <c r="O6850" s="1" t="n">
        <v>414.1</v>
      </c>
      <c r="P6850" s="1" t="s">
        <v>2455</v>
      </c>
    </row>
    <row r="6851" customFormat="false" ht="15" hidden="false" customHeight="true" outlineLevel="0" collapsed="false">
      <c r="A6851" s="1" t="n">
        <v>2</v>
      </c>
      <c r="B6851" s="75" t="n">
        <v>46256</v>
      </c>
      <c r="C6851" s="1" t="n">
        <v>11</v>
      </c>
      <c r="D6851" s="1" t="s">
        <v>2482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2771</v>
      </c>
      <c r="N6851" s="1" t="n">
        <v>50</v>
      </c>
      <c r="O6851" s="1" t="n">
        <v>870.54</v>
      </c>
      <c r="P6851" s="1" t="s">
        <v>2455</v>
      </c>
    </row>
    <row r="6852" customFormat="false" ht="15" hidden="false" customHeight="true" outlineLevel="0" collapsed="false">
      <c r="A6852" s="1" t="n">
        <v>2</v>
      </c>
      <c r="B6852" s="75" t="n">
        <v>46256</v>
      </c>
      <c r="C6852" s="1" t="n">
        <v>11</v>
      </c>
      <c r="D6852" s="1" t="s">
        <v>2482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2772</v>
      </c>
      <c r="N6852" s="1" t="n">
        <v>80</v>
      </c>
      <c r="O6852" s="1" t="n">
        <v>1204.64</v>
      </c>
      <c r="P6852" s="1" t="s">
        <v>2455</v>
      </c>
    </row>
    <row r="6853" customFormat="false" ht="15" hidden="false" customHeight="true" outlineLevel="0" collapsed="false">
      <c r="A6853" s="1" t="n">
        <v>2</v>
      </c>
      <c r="B6853" s="75" t="n">
        <v>46256</v>
      </c>
      <c r="C6853" s="1" t="n">
        <v>11</v>
      </c>
      <c r="D6853" s="1" t="s">
        <v>2482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2774</v>
      </c>
      <c r="N6853" s="1" t="n">
        <v>340</v>
      </c>
      <c r="O6853" s="1" t="n">
        <v>4159.78</v>
      </c>
      <c r="P6853" s="1" t="s">
        <v>2455</v>
      </c>
    </row>
    <row r="6854" customFormat="false" ht="15" hidden="false" customHeight="true" outlineLevel="0" collapsed="false">
      <c r="A6854" s="1" t="n">
        <v>2</v>
      </c>
      <c r="B6854" s="75" t="n">
        <v>46256</v>
      </c>
      <c r="C6854" s="1" t="n">
        <v>11</v>
      </c>
      <c r="D6854" s="1" t="s">
        <v>2482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4064</v>
      </c>
      <c r="N6854" s="1" t="n">
        <v>300</v>
      </c>
      <c r="O6854" s="1" t="n">
        <v>3105.73</v>
      </c>
      <c r="P6854" s="1" t="s">
        <v>2455</v>
      </c>
    </row>
    <row r="6855" customFormat="false" ht="15" hidden="false" customHeight="true" outlineLevel="0" collapsed="false">
      <c r="A6855" s="1" t="n">
        <v>2</v>
      </c>
      <c r="B6855" s="75" t="n">
        <v>46256</v>
      </c>
      <c r="C6855" s="1" t="n">
        <v>39</v>
      </c>
      <c r="D6855" s="1" t="s">
        <v>3309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5087</v>
      </c>
      <c r="N6855" s="1" t="n">
        <v>3</v>
      </c>
      <c r="O6855" s="1" t="n">
        <v>51</v>
      </c>
      <c r="P6855" s="1" t="s">
        <v>2455</v>
      </c>
    </row>
    <row r="6856" customFormat="false" ht="15" hidden="false" customHeight="true" outlineLevel="0" collapsed="false">
      <c r="A6856" s="1" t="n">
        <v>2</v>
      </c>
      <c r="B6856" s="75" t="n">
        <v>46256</v>
      </c>
      <c r="C6856" s="1" t="n">
        <v>39</v>
      </c>
      <c r="D6856" s="1" t="s">
        <v>3309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5088</v>
      </c>
      <c r="N6856" s="1" t="n">
        <v>48</v>
      </c>
      <c r="O6856" s="1" t="n">
        <v>12</v>
      </c>
      <c r="P6856" s="1" t="s">
        <v>2455</v>
      </c>
    </row>
    <row r="6857" customFormat="false" ht="15" hidden="false" customHeight="true" outlineLevel="0" collapsed="false">
      <c r="A6857" s="1" t="n">
        <v>2</v>
      </c>
      <c r="B6857" s="75" t="n">
        <v>46256</v>
      </c>
      <c r="C6857" s="1" t="n">
        <v>39</v>
      </c>
      <c r="D6857" s="1" t="s">
        <v>3309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5089</v>
      </c>
      <c r="N6857" s="1" t="n">
        <v>48</v>
      </c>
      <c r="O6857" s="1" t="n">
        <v>16.8</v>
      </c>
      <c r="P6857" s="1" t="s">
        <v>2455</v>
      </c>
    </row>
    <row r="6858" customFormat="false" ht="15" hidden="false" customHeight="true" outlineLevel="0" collapsed="false">
      <c r="A6858" s="1" t="n">
        <v>2</v>
      </c>
      <c r="B6858" s="75" t="n">
        <v>46258</v>
      </c>
      <c r="C6858" s="1" t="n">
        <v>6</v>
      </c>
      <c r="D6858" s="1" t="s">
        <v>2564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2545</v>
      </c>
      <c r="N6858" s="1" t="n">
        <v>15</v>
      </c>
      <c r="O6858" s="1" t="n">
        <v>225</v>
      </c>
      <c r="P6858" s="1" t="s">
        <v>2455</v>
      </c>
    </row>
    <row r="6859" customFormat="false" ht="15" hidden="false" customHeight="true" outlineLevel="0" collapsed="false">
      <c r="A6859" s="1" t="n">
        <v>2</v>
      </c>
      <c r="B6859" s="75" t="n">
        <v>46258</v>
      </c>
      <c r="C6859" s="1" t="n">
        <v>11</v>
      </c>
      <c r="D6859" s="1" t="s">
        <v>2482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2520</v>
      </c>
      <c r="N6859" s="1" t="n">
        <v>10</v>
      </c>
      <c r="O6859" s="1" t="n">
        <v>120</v>
      </c>
      <c r="P6859" s="1" t="s">
        <v>2455</v>
      </c>
    </row>
    <row r="6860" customFormat="false" ht="15" hidden="false" customHeight="true" outlineLevel="0" collapsed="false">
      <c r="A6860" s="1" t="n">
        <v>2</v>
      </c>
      <c r="B6860" s="75" t="n">
        <v>46258</v>
      </c>
      <c r="C6860" s="1" t="n">
        <v>11</v>
      </c>
      <c r="D6860" s="1" t="s">
        <v>2482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2521</v>
      </c>
      <c r="N6860" s="1" t="n">
        <v>5</v>
      </c>
      <c r="O6860" s="1" t="n">
        <v>20</v>
      </c>
      <c r="P6860" s="1" t="s">
        <v>2455</v>
      </c>
    </row>
    <row r="6861" customFormat="false" ht="15" hidden="false" customHeight="true" outlineLevel="0" collapsed="false">
      <c r="A6861" s="1" t="n">
        <v>2</v>
      </c>
      <c r="B6861" s="75" t="n">
        <v>46258</v>
      </c>
      <c r="C6861" s="1" t="n">
        <v>11</v>
      </c>
      <c r="D6861" s="1" t="s">
        <v>2482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2454</v>
      </c>
      <c r="N6861" s="1" t="n">
        <v>11</v>
      </c>
      <c r="O6861" s="1" t="n">
        <v>54.89</v>
      </c>
      <c r="P6861" s="1" t="s">
        <v>2455</v>
      </c>
    </row>
    <row r="6862" customFormat="false" ht="15" hidden="false" customHeight="true" outlineLevel="0" collapsed="false">
      <c r="A6862" s="1" t="n">
        <v>2</v>
      </c>
      <c r="B6862" s="75" t="n">
        <v>46258</v>
      </c>
      <c r="C6862" s="1" t="n">
        <v>11</v>
      </c>
      <c r="D6862" s="1" t="s">
        <v>2482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2456</v>
      </c>
      <c r="N6862" s="1" t="n">
        <v>30</v>
      </c>
      <c r="O6862" s="1" t="n">
        <v>135</v>
      </c>
      <c r="P6862" s="1" t="s">
        <v>2455</v>
      </c>
    </row>
    <row r="6863" customFormat="false" ht="15" hidden="false" customHeight="true" outlineLevel="0" collapsed="false">
      <c r="A6863" s="1" t="n">
        <v>2</v>
      </c>
      <c r="B6863" s="75" t="n">
        <v>46258</v>
      </c>
      <c r="C6863" s="1" t="n">
        <v>11</v>
      </c>
      <c r="D6863" s="1" t="s">
        <v>2482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2457</v>
      </c>
      <c r="N6863" s="1" t="n">
        <v>8</v>
      </c>
      <c r="O6863" s="1" t="n">
        <v>39.92</v>
      </c>
      <c r="P6863" s="1" t="s">
        <v>2455</v>
      </c>
    </row>
    <row r="6864" customFormat="false" ht="15" hidden="false" customHeight="true" outlineLevel="0" collapsed="false">
      <c r="A6864" s="1" t="n">
        <v>2</v>
      </c>
      <c r="B6864" s="75" t="n">
        <v>46258</v>
      </c>
      <c r="C6864" s="1" t="n">
        <v>11</v>
      </c>
      <c r="D6864" s="1" t="s">
        <v>2482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2956</v>
      </c>
      <c r="N6864" s="1" t="n">
        <v>5</v>
      </c>
      <c r="O6864" s="1" t="n">
        <v>22.5</v>
      </c>
      <c r="P6864" s="1" t="s">
        <v>2455</v>
      </c>
    </row>
    <row r="6865" customFormat="false" ht="15" hidden="false" customHeight="true" outlineLevel="0" collapsed="false">
      <c r="A6865" s="1" t="n">
        <v>2</v>
      </c>
      <c r="B6865" s="75" t="n">
        <v>46258</v>
      </c>
      <c r="C6865" s="1" t="n">
        <v>11</v>
      </c>
      <c r="D6865" s="1" t="s">
        <v>2482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2595</v>
      </c>
      <c r="N6865" s="1" t="n">
        <v>3</v>
      </c>
      <c r="O6865" s="1" t="n">
        <v>13.5</v>
      </c>
      <c r="P6865" s="1" t="s">
        <v>2455</v>
      </c>
    </row>
    <row r="6866" customFormat="false" ht="15" hidden="false" customHeight="true" outlineLevel="0" collapsed="false">
      <c r="A6866" s="1" t="n">
        <v>2</v>
      </c>
      <c r="B6866" s="75" t="n">
        <v>46258</v>
      </c>
      <c r="C6866" s="1" t="n">
        <v>11</v>
      </c>
      <c r="D6866" s="1" t="s">
        <v>2482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2460</v>
      </c>
      <c r="N6866" s="1" t="n">
        <v>78.6</v>
      </c>
      <c r="O6866" s="1" t="n">
        <v>2554.5</v>
      </c>
      <c r="P6866" s="1" t="s">
        <v>2455</v>
      </c>
    </row>
    <row r="6867" customFormat="false" ht="15" hidden="false" customHeight="true" outlineLevel="0" collapsed="false">
      <c r="A6867" s="1" t="n">
        <v>2</v>
      </c>
      <c r="B6867" s="75" t="n">
        <v>46258</v>
      </c>
      <c r="C6867" s="1" t="n">
        <v>11</v>
      </c>
      <c r="D6867" s="1" t="s">
        <v>2482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2461</v>
      </c>
      <c r="N6867" s="1" t="n">
        <v>70.6</v>
      </c>
      <c r="O6867" s="1" t="n">
        <v>1609.68</v>
      </c>
      <c r="P6867" s="1" t="s">
        <v>2455</v>
      </c>
    </row>
    <row r="6868" customFormat="false" ht="15" hidden="false" customHeight="true" outlineLevel="0" collapsed="false">
      <c r="A6868" s="1" t="n">
        <v>2</v>
      </c>
      <c r="B6868" s="75" t="n">
        <v>46258</v>
      </c>
      <c r="C6868" s="1" t="n">
        <v>11</v>
      </c>
      <c r="D6868" s="1" t="s">
        <v>2482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2695</v>
      </c>
      <c r="N6868" s="1" t="n">
        <v>64</v>
      </c>
      <c r="O6868" s="1" t="n">
        <v>460</v>
      </c>
      <c r="P6868" s="1" t="s">
        <v>2455</v>
      </c>
    </row>
    <row r="6869" customFormat="false" ht="15" hidden="false" customHeight="true" outlineLevel="0" collapsed="false">
      <c r="A6869" s="1" t="n">
        <v>2</v>
      </c>
      <c r="B6869" s="75" t="n">
        <v>46258</v>
      </c>
      <c r="C6869" s="1" t="n">
        <v>11</v>
      </c>
      <c r="D6869" s="1" t="s">
        <v>2482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2483</v>
      </c>
      <c r="N6869" s="1" t="n">
        <v>10</v>
      </c>
      <c r="O6869" s="1" t="n">
        <v>166.21</v>
      </c>
      <c r="P6869" s="1" t="s">
        <v>2455</v>
      </c>
    </row>
    <row r="6870" customFormat="false" ht="15" hidden="false" customHeight="true" outlineLevel="0" collapsed="false">
      <c r="A6870" s="1" t="n">
        <v>2</v>
      </c>
      <c r="B6870" s="75" t="n">
        <v>46258</v>
      </c>
      <c r="C6870" s="1" t="n">
        <v>11</v>
      </c>
      <c r="D6870" s="1" t="s">
        <v>2482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2484</v>
      </c>
      <c r="N6870" s="1" t="n">
        <v>10</v>
      </c>
      <c r="O6870" s="1" t="n">
        <v>166.21</v>
      </c>
      <c r="P6870" s="1" t="s">
        <v>2455</v>
      </c>
    </row>
    <row r="6871" customFormat="false" ht="15" hidden="false" customHeight="true" outlineLevel="0" collapsed="false">
      <c r="A6871" s="1" t="n">
        <v>2</v>
      </c>
      <c r="B6871" s="75" t="n">
        <v>46258</v>
      </c>
      <c r="C6871" s="1" t="n">
        <v>11</v>
      </c>
      <c r="D6871" s="1" t="s">
        <v>2482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2487</v>
      </c>
      <c r="N6871" s="1" t="n">
        <v>10</v>
      </c>
      <c r="O6871" s="1" t="n">
        <v>129.26</v>
      </c>
      <c r="P6871" s="1" t="s">
        <v>2455</v>
      </c>
    </row>
    <row r="6872" customFormat="false" ht="15" hidden="false" customHeight="true" outlineLevel="0" collapsed="false">
      <c r="A6872" s="1" t="n">
        <v>2</v>
      </c>
      <c r="B6872" s="75" t="n">
        <v>46258</v>
      </c>
      <c r="C6872" s="1" t="n">
        <v>11</v>
      </c>
      <c r="D6872" s="1" t="s">
        <v>2482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5090</v>
      </c>
      <c r="N6872" s="1" t="n">
        <v>10</v>
      </c>
      <c r="O6872" s="1" t="n">
        <v>156.97</v>
      </c>
      <c r="P6872" s="1" t="s">
        <v>2455</v>
      </c>
    </row>
    <row r="6873" customFormat="false" ht="15" hidden="false" customHeight="true" outlineLevel="0" collapsed="false">
      <c r="A6873" s="1" t="n">
        <v>2</v>
      </c>
      <c r="B6873" s="75" t="n">
        <v>46258</v>
      </c>
      <c r="C6873" s="1" t="n">
        <v>11</v>
      </c>
      <c r="D6873" s="1" t="s">
        <v>2482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2476</v>
      </c>
      <c r="N6873" s="1" t="n">
        <v>20</v>
      </c>
      <c r="O6873" s="1" t="n">
        <v>30</v>
      </c>
      <c r="P6873" s="1" t="s">
        <v>2455</v>
      </c>
    </row>
    <row r="6874" customFormat="false" ht="15" hidden="false" customHeight="true" outlineLevel="0" collapsed="false">
      <c r="A6874" s="1" t="n">
        <v>2</v>
      </c>
      <c r="B6874" s="75" t="n">
        <v>46258</v>
      </c>
      <c r="C6874" s="1" t="n">
        <v>11</v>
      </c>
      <c r="D6874" s="1" t="s">
        <v>2482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2477</v>
      </c>
      <c r="N6874" s="1" t="n">
        <v>5</v>
      </c>
      <c r="O6874" s="1" t="n">
        <v>20</v>
      </c>
      <c r="P6874" s="1" t="s">
        <v>2455</v>
      </c>
    </row>
    <row r="6875" customFormat="false" ht="15" hidden="false" customHeight="true" outlineLevel="0" collapsed="false">
      <c r="A6875" s="1" t="n">
        <v>2</v>
      </c>
      <c r="B6875" s="75" t="n">
        <v>46258</v>
      </c>
      <c r="C6875" s="1" t="n">
        <v>11</v>
      </c>
      <c r="D6875" s="1" t="s">
        <v>2482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2478</v>
      </c>
      <c r="N6875" s="1" t="n">
        <v>50</v>
      </c>
      <c r="O6875" s="1" t="n">
        <v>90</v>
      </c>
      <c r="P6875" s="1" t="s">
        <v>2455</v>
      </c>
    </row>
    <row r="6876" customFormat="false" ht="15" hidden="false" customHeight="true" outlineLevel="0" collapsed="false">
      <c r="A6876" s="1" t="n">
        <v>2</v>
      </c>
      <c r="B6876" s="75" t="n">
        <v>46258</v>
      </c>
      <c r="C6876" s="1" t="n">
        <v>22</v>
      </c>
      <c r="D6876" s="1" t="s">
        <v>2490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2491</v>
      </c>
      <c r="N6876" s="1" t="n">
        <v>3.5</v>
      </c>
      <c r="O6876" s="1" t="n">
        <v>68.23</v>
      </c>
      <c r="P6876" s="1" t="s">
        <v>2455</v>
      </c>
    </row>
    <row r="6877" customFormat="false" ht="15" hidden="false" customHeight="true" outlineLevel="0" collapsed="false">
      <c r="A6877" s="1" t="n">
        <v>2</v>
      </c>
      <c r="B6877" s="75" t="n">
        <v>46258</v>
      </c>
      <c r="C6877" s="1" t="n">
        <v>22</v>
      </c>
      <c r="D6877" s="1" t="s">
        <v>2490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2491</v>
      </c>
      <c r="N6877" s="1" t="n">
        <v>3.2</v>
      </c>
      <c r="O6877" s="1" t="n">
        <v>63.09</v>
      </c>
      <c r="P6877" s="1" t="s">
        <v>2455</v>
      </c>
    </row>
    <row r="6878" customFormat="false" ht="15" hidden="false" customHeight="true" outlineLevel="0" collapsed="false">
      <c r="A6878" s="1" t="n">
        <v>2</v>
      </c>
      <c r="B6878" s="75" t="n">
        <v>46258</v>
      </c>
      <c r="C6878" s="1" t="n">
        <v>22</v>
      </c>
      <c r="D6878" s="1" t="s">
        <v>2490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2492</v>
      </c>
      <c r="N6878" s="1" t="n">
        <v>10.45</v>
      </c>
      <c r="O6878" s="1" t="n">
        <v>220.71</v>
      </c>
      <c r="P6878" s="1" t="s">
        <v>2455</v>
      </c>
    </row>
    <row r="6879" customFormat="false" ht="15" hidden="false" customHeight="true" outlineLevel="0" collapsed="false">
      <c r="A6879" s="1" t="n">
        <v>2</v>
      </c>
      <c r="B6879" s="75" t="n">
        <v>46258</v>
      </c>
      <c r="C6879" s="1" t="n">
        <v>22</v>
      </c>
      <c r="D6879" s="1" t="s">
        <v>2490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2493</v>
      </c>
      <c r="N6879" s="1" t="n">
        <v>27.44</v>
      </c>
      <c r="O6879" s="1" t="n">
        <v>668.74</v>
      </c>
      <c r="P6879" s="1" t="s">
        <v>2455</v>
      </c>
    </row>
    <row r="6880" customFormat="false" ht="15" hidden="false" customHeight="true" outlineLevel="0" collapsed="false">
      <c r="A6880" s="1" t="n">
        <v>2</v>
      </c>
      <c r="B6880" s="75" t="n">
        <v>46258</v>
      </c>
      <c r="C6880" s="1" t="n">
        <v>22</v>
      </c>
      <c r="D6880" s="1" t="s">
        <v>2490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2494</v>
      </c>
      <c r="N6880" s="1" t="n">
        <v>13.922</v>
      </c>
      <c r="O6880" s="1" t="n">
        <v>361.92</v>
      </c>
      <c r="P6880" s="1" t="s">
        <v>2455</v>
      </c>
    </row>
    <row r="6881" customFormat="false" ht="15" hidden="false" customHeight="true" outlineLevel="0" collapsed="false">
      <c r="A6881" s="1" t="n">
        <v>2</v>
      </c>
      <c r="B6881" s="75" t="n">
        <v>46258</v>
      </c>
      <c r="C6881" s="1" t="n">
        <v>22</v>
      </c>
      <c r="D6881" s="1" t="s">
        <v>2490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2495</v>
      </c>
      <c r="N6881" s="1" t="n">
        <v>1.622</v>
      </c>
      <c r="O6881" s="1" t="n">
        <v>36.89</v>
      </c>
      <c r="P6881" s="1" t="s">
        <v>2455</v>
      </c>
    </row>
    <row r="6882" customFormat="false" ht="15" hidden="false" customHeight="true" outlineLevel="0" collapsed="false">
      <c r="A6882" s="1" t="n">
        <v>2</v>
      </c>
      <c r="B6882" s="75" t="n">
        <v>46258</v>
      </c>
      <c r="C6882" s="1" t="n">
        <v>22</v>
      </c>
      <c r="D6882" s="1" t="s">
        <v>2490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2593</v>
      </c>
      <c r="N6882" s="1" t="n">
        <v>3.154</v>
      </c>
      <c r="O6882" s="1" t="n">
        <v>76.87</v>
      </c>
      <c r="P6882" s="1" t="s">
        <v>2455</v>
      </c>
    </row>
    <row r="6883" customFormat="false" ht="15" hidden="false" customHeight="true" outlineLevel="0" collapsed="false">
      <c r="A6883" s="1" t="n">
        <v>2</v>
      </c>
      <c r="B6883" s="75" t="n">
        <v>46258</v>
      </c>
      <c r="C6883" s="1" t="n">
        <v>22</v>
      </c>
      <c r="D6883" s="1" t="s">
        <v>2490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2496</v>
      </c>
      <c r="N6883" s="1" t="n">
        <v>2.386</v>
      </c>
      <c r="O6883" s="1" t="n">
        <v>66.65</v>
      </c>
      <c r="P6883" s="1" t="s">
        <v>2455</v>
      </c>
    </row>
    <row r="6884" customFormat="false" ht="15" hidden="false" customHeight="true" outlineLevel="0" collapsed="false">
      <c r="A6884" s="1" t="n">
        <v>2</v>
      </c>
      <c r="B6884" s="75" t="n">
        <v>46258</v>
      </c>
      <c r="C6884" s="1" t="n">
        <v>22</v>
      </c>
      <c r="D6884" s="1" t="s">
        <v>2490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2497</v>
      </c>
      <c r="N6884" s="1" t="n">
        <v>3.724</v>
      </c>
      <c r="O6884" s="1" t="n">
        <v>90.76</v>
      </c>
      <c r="P6884" s="1" t="s">
        <v>2455</v>
      </c>
    </row>
    <row r="6885" customFormat="false" ht="15" hidden="false" customHeight="true" outlineLevel="0" collapsed="false">
      <c r="A6885" s="1" t="n">
        <v>2</v>
      </c>
      <c r="B6885" s="75" t="n">
        <v>46258</v>
      </c>
      <c r="C6885" s="1" t="n">
        <v>22</v>
      </c>
      <c r="D6885" s="1" t="s">
        <v>2490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2497</v>
      </c>
      <c r="N6885" s="1" t="n">
        <v>2.336</v>
      </c>
      <c r="O6885" s="1" t="n">
        <v>57.57</v>
      </c>
      <c r="P6885" s="1" t="s">
        <v>2455</v>
      </c>
    </row>
    <row r="6886" customFormat="false" ht="15" hidden="false" customHeight="true" outlineLevel="0" collapsed="false">
      <c r="A6886" s="1" t="n">
        <v>2</v>
      </c>
      <c r="B6886" s="75" t="n">
        <v>46258</v>
      </c>
      <c r="C6886" s="1" t="n">
        <v>22</v>
      </c>
      <c r="D6886" s="1" t="s">
        <v>2490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2498</v>
      </c>
      <c r="N6886" s="1" t="n">
        <v>18</v>
      </c>
      <c r="O6886" s="1" t="n">
        <v>576.74</v>
      </c>
      <c r="P6886" s="1" t="s">
        <v>2455</v>
      </c>
    </row>
    <row r="6887" customFormat="false" ht="15" hidden="false" customHeight="true" outlineLevel="0" collapsed="false">
      <c r="A6887" s="1" t="n">
        <v>2</v>
      </c>
      <c r="B6887" s="75" t="n">
        <v>46258</v>
      </c>
      <c r="C6887" s="1" t="n">
        <v>22</v>
      </c>
      <c r="D6887" s="1" t="s">
        <v>2490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2499</v>
      </c>
      <c r="N6887" s="1" t="n">
        <v>9.685</v>
      </c>
      <c r="O6887" s="1" t="n">
        <v>358.07</v>
      </c>
      <c r="P6887" s="1" t="s">
        <v>2455</v>
      </c>
    </row>
    <row r="6888" customFormat="false" ht="15" hidden="false" customHeight="true" outlineLevel="0" collapsed="false">
      <c r="A6888" s="1" t="n">
        <v>2</v>
      </c>
      <c r="B6888" s="75" t="n">
        <v>46258</v>
      </c>
      <c r="C6888" s="1" t="n">
        <v>22</v>
      </c>
      <c r="D6888" s="1" t="s">
        <v>2490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2500</v>
      </c>
      <c r="N6888" s="1" t="n">
        <v>7.21</v>
      </c>
      <c r="O6888" s="1" t="n">
        <v>296.19</v>
      </c>
      <c r="P6888" s="1" t="s">
        <v>2455</v>
      </c>
    </row>
    <row r="6889" customFormat="false" ht="15" hidden="false" customHeight="true" outlineLevel="0" collapsed="false">
      <c r="A6889" s="1" t="n">
        <v>2</v>
      </c>
      <c r="B6889" s="75" t="n">
        <v>46258</v>
      </c>
      <c r="C6889" s="1" t="n">
        <v>22</v>
      </c>
      <c r="D6889" s="1" t="s">
        <v>2490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2501</v>
      </c>
      <c r="N6889" s="1" t="n">
        <v>11.375</v>
      </c>
      <c r="O6889" s="1" t="n">
        <v>495.34</v>
      </c>
      <c r="P6889" s="1" t="s">
        <v>2455</v>
      </c>
    </row>
    <row r="6890" customFormat="false" ht="15" hidden="false" customHeight="true" outlineLevel="0" collapsed="false">
      <c r="A6890" s="1" t="n">
        <v>2</v>
      </c>
      <c r="B6890" s="75" t="n">
        <v>46258</v>
      </c>
      <c r="C6890" s="1" t="n">
        <v>22</v>
      </c>
      <c r="D6890" s="1" t="s">
        <v>2490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2502</v>
      </c>
      <c r="N6890" s="1" t="n">
        <v>4.94</v>
      </c>
      <c r="O6890" s="1" t="n">
        <v>219.18</v>
      </c>
      <c r="P6890" s="1" t="s">
        <v>2455</v>
      </c>
    </row>
    <row r="6891" customFormat="false" ht="15" hidden="false" customHeight="true" outlineLevel="0" collapsed="false">
      <c r="A6891" s="1" t="n">
        <v>2</v>
      </c>
      <c r="B6891" s="75" t="n">
        <v>46258</v>
      </c>
      <c r="C6891" s="1" t="n">
        <v>22</v>
      </c>
      <c r="D6891" s="1" t="s">
        <v>2490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2503</v>
      </c>
      <c r="N6891" s="1" t="n">
        <v>2.2</v>
      </c>
      <c r="O6891" s="1" t="n">
        <v>86.76</v>
      </c>
      <c r="P6891" s="1" t="s">
        <v>2455</v>
      </c>
    </row>
    <row r="6892" customFormat="false" ht="15" hidden="false" customHeight="true" outlineLevel="0" collapsed="false">
      <c r="A6892" s="1" t="n">
        <v>2</v>
      </c>
      <c r="B6892" s="75" t="n">
        <v>46258</v>
      </c>
      <c r="C6892" s="1" t="n">
        <v>22</v>
      </c>
      <c r="D6892" s="1" t="s">
        <v>2490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2504</v>
      </c>
      <c r="N6892" s="1" t="n">
        <v>1.972</v>
      </c>
      <c r="O6892" s="1" t="n">
        <v>97.22</v>
      </c>
      <c r="P6892" s="1" t="s">
        <v>2455</v>
      </c>
    </row>
    <row r="6893" customFormat="false" ht="15" hidden="false" customHeight="true" outlineLevel="0" collapsed="false">
      <c r="A6893" s="1" t="n">
        <v>2</v>
      </c>
      <c r="B6893" s="75" t="n">
        <v>46258</v>
      </c>
      <c r="C6893" s="1" t="n">
        <v>22</v>
      </c>
      <c r="D6893" s="1" t="s">
        <v>2490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2505</v>
      </c>
      <c r="N6893" s="1" t="n">
        <v>1.882</v>
      </c>
      <c r="O6893" s="1" t="n">
        <v>108.25</v>
      </c>
      <c r="P6893" s="1" t="s">
        <v>2455</v>
      </c>
    </row>
    <row r="6894" customFormat="false" ht="15" hidden="false" customHeight="true" outlineLevel="0" collapsed="false">
      <c r="A6894" s="1" t="n">
        <v>2</v>
      </c>
      <c r="B6894" s="75" t="n">
        <v>46258</v>
      </c>
      <c r="C6894" s="1" t="n">
        <v>22</v>
      </c>
      <c r="D6894" s="1" t="s">
        <v>2490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3790</v>
      </c>
      <c r="N6894" s="1" t="n">
        <v>2.202</v>
      </c>
      <c r="O6894" s="1" t="n">
        <v>75.14</v>
      </c>
      <c r="P6894" s="1" t="s">
        <v>2455</v>
      </c>
    </row>
    <row r="6895" customFormat="false" ht="15" hidden="false" customHeight="true" outlineLevel="0" collapsed="false">
      <c r="A6895" s="1" t="n">
        <v>2</v>
      </c>
      <c r="B6895" s="75" t="n">
        <v>46258</v>
      </c>
      <c r="C6895" s="1" t="n">
        <v>22</v>
      </c>
      <c r="D6895" s="1" t="s">
        <v>2490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2506</v>
      </c>
      <c r="N6895" s="1" t="n">
        <v>2.9</v>
      </c>
      <c r="O6895" s="1" t="n">
        <v>104.84</v>
      </c>
      <c r="P6895" s="1" t="s">
        <v>2455</v>
      </c>
    </row>
    <row r="6896" customFormat="false" ht="15" hidden="false" customHeight="true" outlineLevel="0" collapsed="false">
      <c r="A6896" s="1" t="n">
        <v>2</v>
      </c>
      <c r="B6896" s="75" t="n">
        <v>46258</v>
      </c>
      <c r="C6896" s="1" t="n">
        <v>22</v>
      </c>
      <c r="D6896" s="1" t="s">
        <v>2490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2507</v>
      </c>
      <c r="N6896" s="1" t="n">
        <v>1</v>
      </c>
      <c r="O6896" s="1" t="n">
        <v>2.46</v>
      </c>
      <c r="P6896" s="1" t="s">
        <v>2455</v>
      </c>
    </row>
    <row r="6897" customFormat="false" ht="15" hidden="false" customHeight="true" outlineLevel="0" collapsed="false">
      <c r="A6897" s="1" t="n">
        <v>2</v>
      </c>
      <c r="B6897" s="75" t="n">
        <v>46258</v>
      </c>
      <c r="C6897" s="1" t="n">
        <v>22</v>
      </c>
      <c r="D6897" s="1" t="s">
        <v>2490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2507</v>
      </c>
      <c r="N6897" s="1" t="n">
        <v>1.828</v>
      </c>
      <c r="O6897" s="1" t="n">
        <v>4.44</v>
      </c>
      <c r="P6897" s="1" t="s">
        <v>2455</v>
      </c>
    </row>
    <row r="6898" customFormat="false" ht="15" hidden="false" customHeight="true" outlineLevel="0" collapsed="false">
      <c r="A6898" s="1" t="n">
        <v>2</v>
      </c>
      <c r="B6898" s="75" t="n">
        <v>46258</v>
      </c>
      <c r="C6898" s="1" t="n">
        <v>22</v>
      </c>
      <c r="D6898" s="1" t="s">
        <v>2490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2508</v>
      </c>
      <c r="N6898" s="1" t="n">
        <v>9.012</v>
      </c>
      <c r="O6898" s="1" t="n">
        <v>22.14</v>
      </c>
      <c r="P6898" s="1" t="s">
        <v>2455</v>
      </c>
    </row>
    <row r="6899" customFormat="false" ht="15" hidden="false" customHeight="true" outlineLevel="0" collapsed="false">
      <c r="A6899" s="1" t="n">
        <v>2</v>
      </c>
      <c r="B6899" s="75" t="n">
        <v>46258</v>
      </c>
      <c r="C6899" s="1" t="n">
        <v>22</v>
      </c>
      <c r="D6899" s="1" t="s">
        <v>2490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2508</v>
      </c>
      <c r="N6899" s="1" t="n">
        <v>2.462</v>
      </c>
      <c r="O6899" s="1" t="n">
        <v>5.98</v>
      </c>
      <c r="P6899" s="1" t="s">
        <v>2455</v>
      </c>
    </row>
    <row r="6900" customFormat="false" ht="15" hidden="false" customHeight="true" outlineLevel="0" collapsed="false">
      <c r="A6900" s="1" t="n">
        <v>2</v>
      </c>
      <c r="B6900" s="75" t="n">
        <v>46258</v>
      </c>
      <c r="C6900" s="1" t="n">
        <v>22</v>
      </c>
      <c r="D6900" s="1" t="s">
        <v>2490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2509</v>
      </c>
      <c r="N6900" s="1" t="n">
        <v>0.296</v>
      </c>
      <c r="O6900" s="1" t="n">
        <v>0</v>
      </c>
      <c r="P6900" s="1" t="s">
        <v>2455</v>
      </c>
    </row>
    <row r="6901" customFormat="false" ht="15" hidden="false" customHeight="true" outlineLevel="0" collapsed="false">
      <c r="A6901" s="1" t="n">
        <v>2</v>
      </c>
      <c r="B6901" s="75" t="n">
        <v>46258</v>
      </c>
      <c r="C6901" s="1" t="n">
        <v>22</v>
      </c>
      <c r="D6901" s="1" t="s">
        <v>2490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2509</v>
      </c>
      <c r="N6901" s="1" t="n">
        <v>0.502</v>
      </c>
      <c r="O6901" s="1" t="n">
        <v>0</v>
      </c>
      <c r="P6901" s="1" t="s">
        <v>2455</v>
      </c>
    </row>
    <row r="6902" customFormat="false" ht="15" hidden="false" customHeight="true" outlineLevel="0" collapsed="false">
      <c r="A6902" s="1" t="n">
        <v>2</v>
      </c>
      <c r="B6902" s="75" t="n">
        <v>46258</v>
      </c>
      <c r="C6902" s="1" t="n">
        <v>100</v>
      </c>
      <c r="D6902" s="1" t="s">
        <v>2510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2491</v>
      </c>
      <c r="N6902" s="1" t="n">
        <v>3.2</v>
      </c>
      <c r="O6902" s="1" t="n">
        <v>63.09</v>
      </c>
      <c r="P6902" s="1" t="s">
        <v>2455</v>
      </c>
    </row>
    <row r="6903" customFormat="false" ht="15" hidden="false" customHeight="true" outlineLevel="0" collapsed="false">
      <c r="A6903" s="1" t="n">
        <v>2</v>
      </c>
      <c r="B6903" s="75" t="n">
        <v>46258</v>
      </c>
      <c r="C6903" s="1" t="n">
        <v>100</v>
      </c>
      <c r="D6903" s="1" t="s">
        <v>2510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2496</v>
      </c>
      <c r="N6903" s="1" t="n">
        <v>2.386</v>
      </c>
      <c r="O6903" s="1" t="n">
        <v>66.65</v>
      </c>
      <c r="P6903" s="1" t="s">
        <v>2455</v>
      </c>
    </row>
    <row r="6904" customFormat="false" ht="15" hidden="false" customHeight="true" outlineLevel="0" collapsed="false">
      <c r="A6904" s="1" t="n">
        <v>2</v>
      </c>
      <c r="B6904" s="75" t="n">
        <v>46258</v>
      </c>
      <c r="C6904" s="1" t="n">
        <v>100</v>
      </c>
      <c r="D6904" s="1" t="s">
        <v>2510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2497</v>
      </c>
      <c r="N6904" s="1" t="n">
        <v>2.336</v>
      </c>
      <c r="O6904" s="1" t="n">
        <v>57.57</v>
      </c>
      <c r="P6904" s="1" t="s">
        <v>2455</v>
      </c>
    </row>
    <row r="6905" customFormat="false" ht="15" hidden="false" customHeight="true" outlineLevel="0" collapsed="false">
      <c r="A6905" s="1" t="n">
        <v>2</v>
      </c>
      <c r="B6905" s="75" t="n">
        <v>46258</v>
      </c>
      <c r="C6905" s="1" t="n">
        <v>100</v>
      </c>
      <c r="D6905" s="1" t="s">
        <v>2510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2498</v>
      </c>
      <c r="N6905" s="1" t="n">
        <v>18</v>
      </c>
      <c r="O6905" s="1" t="n">
        <v>576.74</v>
      </c>
      <c r="P6905" s="1" t="s">
        <v>2455</v>
      </c>
    </row>
    <row r="6906" customFormat="false" ht="15" hidden="false" customHeight="true" outlineLevel="0" collapsed="false">
      <c r="A6906" s="1" t="n">
        <v>2</v>
      </c>
      <c r="B6906" s="75" t="n">
        <v>46258</v>
      </c>
      <c r="C6906" s="1" t="n">
        <v>100</v>
      </c>
      <c r="D6906" s="1" t="s">
        <v>2510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2499</v>
      </c>
      <c r="N6906" s="1" t="n">
        <v>9.685</v>
      </c>
      <c r="O6906" s="1" t="n">
        <v>358.07</v>
      </c>
      <c r="P6906" s="1" t="s">
        <v>2455</v>
      </c>
    </row>
    <row r="6907" customFormat="false" ht="15" hidden="false" customHeight="true" outlineLevel="0" collapsed="false">
      <c r="A6907" s="1" t="n">
        <v>2</v>
      </c>
      <c r="B6907" s="75" t="n">
        <v>46258</v>
      </c>
      <c r="C6907" s="1" t="n">
        <v>100</v>
      </c>
      <c r="D6907" s="1" t="s">
        <v>2510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2500</v>
      </c>
      <c r="N6907" s="1" t="n">
        <v>7.21</v>
      </c>
      <c r="O6907" s="1" t="n">
        <v>296.19</v>
      </c>
      <c r="P6907" s="1" t="s">
        <v>2455</v>
      </c>
    </row>
    <row r="6908" customFormat="false" ht="15" hidden="false" customHeight="true" outlineLevel="0" collapsed="false">
      <c r="A6908" s="1" t="n">
        <v>2</v>
      </c>
      <c r="B6908" s="75" t="n">
        <v>46258</v>
      </c>
      <c r="C6908" s="1" t="n">
        <v>100</v>
      </c>
      <c r="D6908" s="1" t="s">
        <v>2510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2501</v>
      </c>
      <c r="N6908" s="1" t="n">
        <v>11.375</v>
      </c>
      <c r="O6908" s="1" t="n">
        <v>495.34</v>
      </c>
      <c r="P6908" s="1" t="s">
        <v>2455</v>
      </c>
    </row>
    <row r="6909" customFormat="false" ht="15" hidden="false" customHeight="true" outlineLevel="0" collapsed="false">
      <c r="A6909" s="1" t="n">
        <v>2</v>
      </c>
      <c r="B6909" s="75" t="n">
        <v>46258</v>
      </c>
      <c r="C6909" s="1" t="n">
        <v>100</v>
      </c>
      <c r="D6909" s="1" t="s">
        <v>2510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2502</v>
      </c>
      <c r="N6909" s="1" t="n">
        <v>4.94</v>
      </c>
      <c r="O6909" s="1" t="n">
        <v>219.18</v>
      </c>
      <c r="P6909" s="1" t="s">
        <v>2455</v>
      </c>
    </row>
    <row r="6910" customFormat="false" ht="15" hidden="false" customHeight="true" outlineLevel="0" collapsed="false">
      <c r="A6910" s="1" t="n">
        <v>2</v>
      </c>
      <c r="B6910" s="75" t="n">
        <v>46258</v>
      </c>
      <c r="C6910" s="1" t="n">
        <v>100</v>
      </c>
      <c r="D6910" s="1" t="s">
        <v>2510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2503</v>
      </c>
      <c r="N6910" s="1" t="n">
        <v>2.2</v>
      </c>
      <c r="O6910" s="1" t="n">
        <v>86.76</v>
      </c>
      <c r="P6910" s="1" t="s">
        <v>2455</v>
      </c>
    </row>
    <row r="6911" customFormat="false" ht="15" hidden="false" customHeight="true" outlineLevel="0" collapsed="false">
      <c r="A6911" s="1" t="n">
        <v>2</v>
      </c>
      <c r="B6911" s="75" t="n">
        <v>46258</v>
      </c>
      <c r="C6911" s="1" t="n">
        <v>100</v>
      </c>
      <c r="D6911" s="1" t="s">
        <v>2510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2504</v>
      </c>
      <c r="N6911" s="1" t="n">
        <v>1.972</v>
      </c>
      <c r="O6911" s="1" t="n">
        <v>97.22</v>
      </c>
      <c r="P6911" s="1" t="s">
        <v>2455</v>
      </c>
    </row>
    <row r="6912" customFormat="false" ht="15" hidden="false" customHeight="true" outlineLevel="0" collapsed="false">
      <c r="A6912" s="1" t="n">
        <v>2</v>
      </c>
      <c r="B6912" s="75" t="n">
        <v>46258</v>
      </c>
      <c r="C6912" s="1" t="n">
        <v>100</v>
      </c>
      <c r="D6912" s="1" t="s">
        <v>2510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2505</v>
      </c>
      <c r="N6912" s="1" t="n">
        <v>1.882</v>
      </c>
      <c r="O6912" s="1" t="n">
        <v>108.25</v>
      </c>
      <c r="P6912" s="1" t="s">
        <v>2455</v>
      </c>
    </row>
    <row r="6913" customFormat="false" ht="15" hidden="false" customHeight="true" outlineLevel="0" collapsed="false">
      <c r="A6913" s="1" t="n">
        <v>2</v>
      </c>
      <c r="B6913" s="75" t="n">
        <v>46258</v>
      </c>
      <c r="C6913" s="1" t="n">
        <v>100</v>
      </c>
      <c r="D6913" s="1" t="s">
        <v>2510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2506</v>
      </c>
      <c r="N6913" s="1" t="n">
        <v>2.9</v>
      </c>
      <c r="O6913" s="1" t="n">
        <v>104.84</v>
      </c>
      <c r="P6913" s="1" t="s">
        <v>2455</v>
      </c>
    </row>
    <row r="6914" customFormat="false" ht="15" hidden="false" customHeight="true" outlineLevel="0" collapsed="false">
      <c r="A6914" s="1" t="n">
        <v>2</v>
      </c>
      <c r="B6914" s="75" t="n">
        <v>46258</v>
      </c>
      <c r="C6914" s="1" t="n">
        <v>100</v>
      </c>
      <c r="D6914" s="1" t="s">
        <v>2510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2507</v>
      </c>
      <c r="N6914" s="1" t="n">
        <v>1</v>
      </c>
      <c r="O6914" s="1" t="n">
        <v>2.46</v>
      </c>
      <c r="P6914" s="1" t="s">
        <v>2455</v>
      </c>
    </row>
    <row r="6915" customFormat="false" ht="15" hidden="false" customHeight="true" outlineLevel="0" collapsed="false">
      <c r="A6915" s="1" t="n">
        <v>2</v>
      </c>
      <c r="B6915" s="75" t="n">
        <v>46258</v>
      </c>
      <c r="C6915" s="1" t="n">
        <v>100</v>
      </c>
      <c r="D6915" s="1" t="s">
        <v>2510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2508</v>
      </c>
      <c r="N6915" s="1" t="n">
        <v>9.012</v>
      </c>
      <c r="O6915" s="1" t="n">
        <v>22.14</v>
      </c>
      <c r="P6915" s="1" t="s">
        <v>2455</v>
      </c>
    </row>
    <row r="6916" customFormat="false" ht="15" hidden="false" customHeight="true" outlineLevel="0" collapsed="false">
      <c r="A6916" s="1" t="n">
        <v>2</v>
      </c>
      <c r="B6916" s="75" t="n">
        <v>46258</v>
      </c>
      <c r="C6916" s="1" t="n">
        <v>100</v>
      </c>
      <c r="D6916" s="1" t="s">
        <v>2510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2509</v>
      </c>
      <c r="N6916" s="1" t="n">
        <v>0.502</v>
      </c>
      <c r="O6916" s="1" t="n">
        <v>0</v>
      </c>
      <c r="P6916" s="1" t="s">
        <v>2455</v>
      </c>
    </row>
    <row r="6917" customFormat="false" ht="15" hidden="false" customHeight="true" outlineLevel="0" collapsed="false">
      <c r="A6917" s="1" t="n">
        <v>2</v>
      </c>
      <c r="B6917" s="75" t="n">
        <v>46258</v>
      </c>
      <c r="C6917" s="1" t="n">
        <v>100</v>
      </c>
      <c r="D6917" s="1" t="s">
        <v>2510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2491</v>
      </c>
      <c r="N6917" s="1" t="n">
        <v>3.5</v>
      </c>
      <c r="O6917" s="1" t="n">
        <v>68.23</v>
      </c>
      <c r="P6917" s="1" t="s">
        <v>2455</v>
      </c>
    </row>
    <row r="6918" customFormat="false" ht="15" hidden="false" customHeight="true" outlineLevel="0" collapsed="false">
      <c r="A6918" s="1" t="n">
        <v>2</v>
      </c>
      <c r="B6918" s="75" t="n">
        <v>46258</v>
      </c>
      <c r="C6918" s="1" t="n">
        <v>100</v>
      </c>
      <c r="D6918" s="1" t="s">
        <v>2510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2492</v>
      </c>
      <c r="N6918" s="1" t="n">
        <v>10.45</v>
      </c>
      <c r="O6918" s="1" t="n">
        <v>220.71</v>
      </c>
      <c r="P6918" s="1" t="s">
        <v>2455</v>
      </c>
    </row>
    <row r="6919" customFormat="false" ht="15" hidden="false" customHeight="true" outlineLevel="0" collapsed="false">
      <c r="A6919" s="1" t="n">
        <v>2</v>
      </c>
      <c r="B6919" s="75" t="n">
        <v>46258</v>
      </c>
      <c r="C6919" s="1" t="n">
        <v>100</v>
      </c>
      <c r="D6919" s="1" t="s">
        <v>2510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2493</v>
      </c>
      <c r="N6919" s="1" t="n">
        <v>27.44</v>
      </c>
      <c r="O6919" s="1" t="n">
        <v>668.74</v>
      </c>
      <c r="P6919" s="1" t="s">
        <v>2455</v>
      </c>
    </row>
    <row r="6920" customFormat="false" ht="15" hidden="false" customHeight="true" outlineLevel="0" collapsed="false">
      <c r="A6920" s="1" t="n">
        <v>2</v>
      </c>
      <c r="B6920" s="75" t="n">
        <v>46258</v>
      </c>
      <c r="C6920" s="1" t="n">
        <v>100</v>
      </c>
      <c r="D6920" s="1" t="s">
        <v>2510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2494</v>
      </c>
      <c r="N6920" s="1" t="n">
        <v>13.922</v>
      </c>
      <c r="O6920" s="1" t="n">
        <v>361.92</v>
      </c>
      <c r="P6920" s="1" t="s">
        <v>2455</v>
      </c>
    </row>
    <row r="6921" customFormat="false" ht="15" hidden="false" customHeight="true" outlineLevel="0" collapsed="false">
      <c r="A6921" s="1" t="n">
        <v>2</v>
      </c>
      <c r="B6921" s="75" t="n">
        <v>46258</v>
      </c>
      <c r="C6921" s="1" t="n">
        <v>100</v>
      </c>
      <c r="D6921" s="1" t="s">
        <v>2510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2495</v>
      </c>
      <c r="N6921" s="1" t="n">
        <v>1.622</v>
      </c>
      <c r="O6921" s="1" t="n">
        <v>36.89</v>
      </c>
      <c r="P6921" s="1" t="s">
        <v>2455</v>
      </c>
    </row>
    <row r="6922" customFormat="false" ht="15" hidden="false" customHeight="true" outlineLevel="0" collapsed="false">
      <c r="A6922" s="1" t="n">
        <v>2</v>
      </c>
      <c r="B6922" s="75" t="n">
        <v>46258</v>
      </c>
      <c r="C6922" s="1" t="n">
        <v>100</v>
      </c>
      <c r="D6922" s="1" t="s">
        <v>2510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2593</v>
      </c>
      <c r="N6922" s="1" t="n">
        <v>3.154</v>
      </c>
      <c r="O6922" s="1" t="n">
        <v>76.87</v>
      </c>
      <c r="P6922" s="1" t="s">
        <v>2455</v>
      </c>
    </row>
    <row r="6923" customFormat="false" ht="15" hidden="false" customHeight="true" outlineLevel="0" collapsed="false">
      <c r="A6923" s="1" t="n">
        <v>2</v>
      </c>
      <c r="B6923" s="75" t="n">
        <v>46258</v>
      </c>
      <c r="C6923" s="1" t="n">
        <v>100</v>
      </c>
      <c r="D6923" s="1" t="s">
        <v>2510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2497</v>
      </c>
      <c r="N6923" s="1" t="n">
        <v>3.724</v>
      </c>
      <c r="O6923" s="1" t="n">
        <v>90.76</v>
      </c>
      <c r="P6923" s="1" t="s">
        <v>2455</v>
      </c>
    </row>
    <row r="6924" customFormat="false" ht="15" hidden="false" customHeight="true" outlineLevel="0" collapsed="false">
      <c r="A6924" s="1" t="n">
        <v>2</v>
      </c>
      <c r="B6924" s="75" t="n">
        <v>46258</v>
      </c>
      <c r="C6924" s="1" t="n">
        <v>100</v>
      </c>
      <c r="D6924" s="1" t="s">
        <v>2510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3790</v>
      </c>
      <c r="N6924" s="1" t="n">
        <v>2.202</v>
      </c>
      <c r="O6924" s="1" t="n">
        <v>75.14</v>
      </c>
      <c r="P6924" s="1" t="s">
        <v>2455</v>
      </c>
    </row>
    <row r="6925" customFormat="false" ht="15" hidden="false" customHeight="true" outlineLevel="0" collapsed="false">
      <c r="A6925" s="1" t="n">
        <v>2</v>
      </c>
      <c r="B6925" s="75" t="n">
        <v>46258</v>
      </c>
      <c r="C6925" s="1" t="n">
        <v>100</v>
      </c>
      <c r="D6925" s="1" t="s">
        <v>2510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2507</v>
      </c>
      <c r="N6925" s="1" t="n">
        <v>1.828</v>
      </c>
      <c r="O6925" s="1" t="n">
        <v>4.44</v>
      </c>
      <c r="P6925" s="1" t="s">
        <v>2455</v>
      </c>
    </row>
    <row r="6926" customFormat="false" ht="15" hidden="false" customHeight="true" outlineLevel="0" collapsed="false">
      <c r="A6926" s="1" t="n">
        <v>2</v>
      </c>
      <c r="B6926" s="75" t="n">
        <v>46258</v>
      </c>
      <c r="C6926" s="1" t="n">
        <v>100</v>
      </c>
      <c r="D6926" s="1" t="s">
        <v>2510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2508</v>
      </c>
      <c r="N6926" s="1" t="n">
        <v>2.462</v>
      </c>
      <c r="O6926" s="1" t="n">
        <v>5.98</v>
      </c>
      <c r="P6926" s="1" t="s">
        <v>2455</v>
      </c>
    </row>
    <row r="6927" customFormat="false" ht="15" hidden="false" customHeight="true" outlineLevel="0" collapsed="false">
      <c r="A6927" s="1" t="n">
        <v>2</v>
      </c>
      <c r="B6927" s="75" t="n">
        <v>46258</v>
      </c>
      <c r="C6927" s="1" t="n">
        <v>100</v>
      </c>
      <c r="D6927" s="1" t="s">
        <v>2510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2509</v>
      </c>
      <c r="N6927" s="1" t="n">
        <v>0.296</v>
      </c>
      <c r="O6927" s="1" t="n">
        <v>0</v>
      </c>
      <c r="P6927" s="1" t="s">
        <v>2455</v>
      </c>
    </row>
    <row r="6928" customFormat="false" ht="15" hidden="false" customHeight="true" outlineLevel="0" collapsed="false">
      <c r="A6928" s="1" t="n">
        <v>2</v>
      </c>
      <c r="B6928" s="75" t="n">
        <v>46258</v>
      </c>
      <c r="C6928" s="1" t="n">
        <v>171</v>
      </c>
      <c r="D6928" s="1" t="s">
        <v>3028</v>
      </c>
      <c r="E6928" s="1" t="n">
        <v>1745</v>
      </c>
      <c r="F6928" s="1" t="s">
        <v>189</v>
      </c>
      <c r="I6928" s="1" t="n">
        <v>357946</v>
      </c>
      <c r="J6928" s="1" t="n">
        <v>103344</v>
      </c>
      <c r="K6928" s="1" t="n">
        <v>7896490288775</v>
      </c>
      <c r="L6928" s="1" t="s">
        <v>2782</v>
      </c>
      <c r="N6928" s="1" t="n">
        <v>30</v>
      </c>
      <c r="O6928" s="1" t="n">
        <v>52.5</v>
      </c>
      <c r="P6928" s="1" t="s">
        <v>3030</v>
      </c>
    </row>
    <row r="6929" customFormat="false" ht="15" hidden="false" customHeight="true" outlineLevel="0" collapsed="false">
      <c r="A6929" s="1" t="n">
        <v>2</v>
      </c>
      <c r="B6929" s="75" t="n">
        <v>46258</v>
      </c>
      <c r="C6929" s="1" t="n">
        <v>171</v>
      </c>
      <c r="D6929" s="1" t="s">
        <v>3028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3344</v>
      </c>
      <c r="N6929" s="1" t="n">
        <v>36</v>
      </c>
      <c r="O6929" s="1" t="n">
        <v>27.1</v>
      </c>
      <c r="P6929" s="1" t="s">
        <v>3030</v>
      </c>
    </row>
    <row r="6930" customFormat="false" ht="15" hidden="false" customHeight="true" outlineLevel="0" collapsed="false">
      <c r="A6930" s="1" t="n">
        <v>2</v>
      </c>
      <c r="B6930" s="75" t="n">
        <v>46259</v>
      </c>
      <c r="C6930" s="1" t="n">
        <v>6</v>
      </c>
      <c r="D6930" s="1" t="s">
        <v>2564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2550</v>
      </c>
      <c r="N6930" s="1" t="n">
        <v>20</v>
      </c>
      <c r="O6930" s="1" t="n">
        <v>85</v>
      </c>
      <c r="P6930" s="1" t="s">
        <v>2455</v>
      </c>
    </row>
    <row r="6931" customFormat="false" ht="15" hidden="false" customHeight="true" outlineLevel="0" collapsed="false">
      <c r="A6931" s="1" t="n">
        <v>2</v>
      </c>
      <c r="B6931" s="75" t="n">
        <v>46259</v>
      </c>
      <c r="C6931" s="1" t="n">
        <v>6</v>
      </c>
      <c r="D6931" s="1" t="s">
        <v>2564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2560</v>
      </c>
      <c r="N6931" s="1" t="n">
        <v>20</v>
      </c>
      <c r="O6931" s="1" t="n">
        <v>115</v>
      </c>
      <c r="P6931" s="1" t="s">
        <v>2455</v>
      </c>
    </row>
    <row r="6932" customFormat="false" ht="15" hidden="false" customHeight="true" outlineLevel="0" collapsed="false">
      <c r="A6932" s="1" t="n">
        <v>2</v>
      </c>
      <c r="B6932" s="75" t="n">
        <v>46259</v>
      </c>
      <c r="C6932" s="1" t="n">
        <v>6</v>
      </c>
      <c r="D6932" s="1" t="s">
        <v>2564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2546</v>
      </c>
      <c r="N6932" s="1" t="n">
        <v>18</v>
      </c>
      <c r="O6932" s="1" t="n">
        <v>130</v>
      </c>
      <c r="P6932" s="1" t="s">
        <v>2455</v>
      </c>
    </row>
    <row r="6933" customFormat="false" ht="15" hidden="false" customHeight="true" outlineLevel="0" collapsed="false">
      <c r="A6933" s="1" t="n">
        <v>2</v>
      </c>
      <c r="B6933" s="75" t="n">
        <v>46259</v>
      </c>
      <c r="C6933" s="1" t="n">
        <v>6</v>
      </c>
      <c r="D6933" s="1" t="s">
        <v>2564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2547</v>
      </c>
      <c r="N6933" s="1" t="n">
        <v>24</v>
      </c>
      <c r="O6933" s="1" t="n">
        <v>100</v>
      </c>
      <c r="P6933" s="1" t="s">
        <v>2455</v>
      </c>
    </row>
    <row r="6934" customFormat="false" ht="15" hidden="false" customHeight="true" outlineLevel="0" collapsed="false">
      <c r="A6934" s="1" t="n">
        <v>2</v>
      </c>
      <c r="B6934" s="75" t="n">
        <v>46259</v>
      </c>
      <c r="C6934" s="1" t="n">
        <v>6</v>
      </c>
      <c r="D6934" s="1" t="s">
        <v>2564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3270</v>
      </c>
      <c r="N6934" s="1" t="n">
        <v>3</v>
      </c>
      <c r="O6934" s="1" t="n">
        <v>36</v>
      </c>
      <c r="P6934" s="1" t="s">
        <v>2455</v>
      </c>
    </row>
    <row r="6935" customFormat="false" ht="15" hidden="false" customHeight="true" outlineLevel="0" collapsed="false">
      <c r="A6935" s="1" t="n">
        <v>2</v>
      </c>
      <c r="B6935" s="75" t="n">
        <v>46259</v>
      </c>
      <c r="C6935" s="1" t="n">
        <v>6</v>
      </c>
      <c r="D6935" s="1" t="s">
        <v>2564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2548</v>
      </c>
      <c r="N6935" s="1" t="n">
        <v>20</v>
      </c>
      <c r="O6935" s="1" t="n">
        <v>100</v>
      </c>
      <c r="P6935" s="1" t="s">
        <v>2455</v>
      </c>
    </row>
    <row r="6936" customFormat="false" ht="15" hidden="false" customHeight="true" outlineLevel="0" collapsed="false">
      <c r="A6936" s="1" t="n">
        <v>2</v>
      </c>
      <c r="B6936" s="75" t="n">
        <v>46259</v>
      </c>
      <c r="C6936" s="1" t="n">
        <v>6</v>
      </c>
      <c r="D6936" s="1" t="s">
        <v>2564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2553</v>
      </c>
      <c r="N6936" s="1" t="n">
        <v>3</v>
      </c>
      <c r="O6936" s="1" t="n">
        <v>54</v>
      </c>
      <c r="P6936" s="1" t="s">
        <v>2455</v>
      </c>
    </row>
    <row r="6937" customFormat="false" ht="15" hidden="false" customHeight="true" outlineLevel="0" collapsed="false">
      <c r="A6937" s="1" t="n">
        <v>2</v>
      </c>
      <c r="B6937" s="75" t="n">
        <v>46259</v>
      </c>
      <c r="C6937" s="1" t="n">
        <v>6</v>
      </c>
      <c r="D6937" s="1" t="s">
        <v>2564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2554</v>
      </c>
      <c r="N6937" s="1" t="n">
        <v>3</v>
      </c>
      <c r="O6937" s="1" t="n">
        <v>45</v>
      </c>
      <c r="P6937" s="1" t="s">
        <v>2455</v>
      </c>
    </row>
    <row r="6938" customFormat="false" ht="15" hidden="false" customHeight="true" outlineLevel="0" collapsed="false">
      <c r="A6938" s="1" t="n">
        <v>2</v>
      </c>
      <c r="B6938" s="75" t="n">
        <v>46259</v>
      </c>
      <c r="C6938" s="1" t="n">
        <v>6</v>
      </c>
      <c r="D6938" s="1" t="s">
        <v>2564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2706</v>
      </c>
      <c r="N6938" s="1" t="n">
        <v>3</v>
      </c>
      <c r="O6938" s="1" t="n">
        <v>33</v>
      </c>
      <c r="P6938" s="1" t="s">
        <v>2455</v>
      </c>
    </row>
    <row r="6939" customFormat="false" ht="15" hidden="false" customHeight="true" outlineLevel="0" collapsed="false">
      <c r="A6939" s="1" t="n">
        <v>2</v>
      </c>
      <c r="B6939" s="75" t="n">
        <v>46259</v>
      </c>
      <c r="C6939" s="1" t="n">
        <v>6</v>
      </c>
      <c r="D6939" s="1" t="s">
        <v>2564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2609</v>
      </c>
      <c r="N6939" s="1" t="n">
        <v>13</v>
      </c>
      <c r="O6939" s="1" t="n">
        <v>70</v>
      </c>
      <c r="P6939" s="1" t="s">
        <v>2455</v>
      </c>
    </row>
    <row r="6940" customFormat="false" ht="15" hidden="false" customHeight="true" outlineLevel="0" collapsed="false">
      <c r="A6940" s="1" t="n">
        <v>2</v>
      </c>
      <c r="B6940" s="75" t="n">
        <v>46259</v>
      </c>
      <c r="C6940" s="1" t="n">
        <v>6</v>
      </c>
      <c r="D6940" s="1" t="s">
        <v>2564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2557</v>
      </c>
      <c r="N6940" s="1" t="n">
        <v>57.58</v>
      </c>
      <c r="O6940" s="1" t="n">
        <v>190</v>
      </c>
      <c r="P6940" s="1" t="s">
        <v>2455</v>
      </c>
    </row>
    <row r="6941" customFormat="false" ht="15" hidden="false" customHeight="true" outlineLevel="0" collapsed="false">
      <c r="A6941" s="1" t="n">
        <v>2</v>
      </c>
      <c r="B6941" s="75" t="n">
        <v>46259</v>
      </c>
      <c r="C6941" s="1" t="n">
        <v>6</v>
      </c>
      <c r="D6941" s="1" t="s">
        <v>2564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2558</v>
      </c>
      <c r="N6941" s="1" t="n">
        <v>20</v>
      </c>
      <c r="O6941" s="1" t="n">
        <v>115</v>
      </c>
      <c r="P6941" s="1" t="s">
        <v>2455</v>
      </c>
    </row>
    <row r="6942" customFormat="false" ht="15" hidden="false" customHeight="true" outlineLevel="0" collapsed="false">
      <c r="A6942" s="1" t="n">
        <v>2</v>
      </c>
      <c r="B6942" s="75" t="n">
        <v>46259</v>
      </c>
      <c r="C6942" s="1" t="n">
        <v>6</v>
      </c>
      <c r="D6942" s="1" t="s">
        <v>2564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2611</v>
      </c>
      <c r="N6942" s="1" t="n">
        <v>11</v>
      </c>
      <c r="O6942" s="1" t="n">
        <v>79</v>
      </c>
      <c r="P6942" s="1" t="s">
        <v>2455</v>
      </c>
    </row>
    <row r="6943" customFormat="false" ht="15" hidden="false" customHeight="true" outlineLevel="0" collapsed="false">
      <c r="A6943" s="1" t="n">
        <v>2</v>
      </c>
      <c r="B6943" s="75" t="n">
        <v>46259</v>
      </c>
      <c r="C6943" s="1" t="n">
        <v>6</v>
      </c>
      <c r="D6943" s="1" t="s">
        <v>2564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2561</v>
      </c>
      <c r="N6943" s="1" t="n">
        <v>40</v>
      </c>
      <c r="O6943" s="1" t="n">
        <v>270</v>
      </c>
      <c r="P6943" s="1" t="s">
        <v>2455</v>
      </c>
    </row>
    <row r="6944" customFormat="false" ht="15" hidden="false" customHeight="true" outlineLevel="0" collapsed="false">
      <c r="A6944" s="1" t="n">
        <v>2</v>
      </c>
      <c r="B6944" s="75" t="n">
        <v>46259</v>
      </c>
      <c r="C6944" s="1" t="n">
        <v>6</v>
      </c>
      <c r="D6944" s="1" t="s">
        <v>2564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2562</v>
      </c>
      <c r="N6944" s="1" t="n">
        <v>10</v>
      </c>
      <c r="O6944" s="1" t="n">
        <v>30</v>
      </c>
      <c r="P6944" s="1" t="s">
        <v>2455</v>
      </c>
    </row>
    <row r="6945" customFormat="false" ht="15" hidden="false" customHeight="true" outlineLevel="0" collapsed="false">
      <c r="A6945" s="1" t="n">
        <v>2</v>
      </c>
      <c r="B6945" s="75" t="n">
        <v>46259</v>
      </c>
      <c r="C6945" s="1" t="n">
        <v>6</v>
      </c>
      <c r="D6945" s="1" t="s">
        <v>2564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4056</v>
      </c>
      <c r="N6945" s="1" t="n">
        <v>20</v>
      </c>
      <c r="O6945" s="1" t="n">
        <v>100</v>
      </c>
      <c r="P6945" s="1" t="s">
        <v>2455</v>
      </c>
    </row>
    <row r="6946" customFormat="false" ht="15" hidden="false" customHeight="true" outlineLevel="0" collapsed="false">
      <c r="A6946" s="1" t="n">
        <v>2</v>
      </c>
      <c r="B6946" s="75" t="n">
        <v>46259</v>
      </c>
      <c r="C6946" s="1" t="n">
        <v>11</v>
      </c>
      <c r="D6946" s="1" t="s">
        <v>2482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2512</v>
      </c>
      <c r="N6946" s="1" t="n">
        <v>20</v>
      </c>
      <c r="O6946" s="1" t="n">
        <v>240</v>
      </c>
      <c r="P6946" s="1" t="s">
        <v>2455</v>
      </c>
    </row>
    <row r="6947" customFormat="false" ht="15" hidden="false" customHeight="true" outlineLevel="0" collapsed="false">
      <c r="A6947" s="1" t="n">
        <v>2</v>
      </c>
      <c r="B6947" s="75" t="n">
        <v>46259</v>
      </c>
      <c r="C6947" s="1" t="n">
        <v>11</v>
      </c>
      <c r="D6947" s="1" t="s">
        <v>2482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2514</v>
      </c>
      <c r="N6947" s="1" t="n">
        <v>3</v>
      </c>
      <c r="O6947" s="1" t="n">
        <v>16.5</v>
      </c>
      <c r="P6947" s="1" t="s">
        <v>2455</v>
      </c>
    </row>
    <row r="6948" customFormat="false" ht="15" hidden="false" customHeight="true" outlineLevel="0" collapsed="false">
      <c r="A6948" s="1" t="n">
        <v>2</v>
      </c>
      <c r="B6948" s="75" t="n">
        <v>46259</v>
      </c>
      <c r="C6948" s="1" t="n">
        <v>11</v>
      </c>
      <c r="D6948" s="1" t="s">
        <v>2482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2515</v>
      </c>
      <c r="N6948" s="1" t="n">
        <v>15</v>
      </c>
      <c r="O6948" s="1" t="n">
        <v>97.5</v>
      </c>
      <c r="P6948" s="1" t="s">
        <v>2455</v>
      </c>
    </row>
    <row r="6949" customFormat="false" ht="15" hidden="false" customHeight="true" outlineLevel="0" collapsed="false">
      <c r="A6949" s="1" t="n">
        <v>2</v>
      </c>
      <c r="B6949" s="75" t="n">
        <v>46259</v>
      </c>
      <c r="C6949" s="1" t="n">
        <v>11</v>
      </c>
      <c r="D6949" s="1" t="s">
        <v>2482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2516</v>
      </c>
      <c r="N6949" s="1" t="n">
        <v>5</v>
      </c>
      <c r="O6949" s="1" t="n">
        <v>27.5</v>
      </c>
      <c r="P6949" s="1" t="s">
        <v>2455</v>
      </c>
    </row>
    <row r="6950" customFormat="false" ht="15" hidden="false" customHeight="true" outlineLevel="0" collapsed="false">
      <c r="A6950" s="1" t="n">
        <v>2</v>
      </c>
      <c r="B6950" s="75" t="n">
        <v>46259</v>
      </c>
      <c r="C6950" s="1" t="n">
        <v>11</v>
      </c>
      <c r="D6950" s="1" t="s">
        <v>2482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2517</v>
      </c>
      <c r="N6950" s="1" t="n">
        <v>5</v>
      </c>
      <c r="O6950" s="1" t="n">
        <v>27.5</v>
      </c>
      <c r="P6950" s="1" t="s">
        <v>2455</v>
      </c>
    </row>
    <row r="6951" customFormat="false" ht="15" hidden="false" customHeight="true" outlineLevel="0" collapsed="false">
      <c r="A6951" s="1" t="n">
        <v>2</v>
      </c>
      <c r="B6951" s="75" t="n">
        <v>46259</v>
      </c>
      <c r="C6951" s="1" t="n">
        <v>11</v>
      </c>
      <c r="D6951" s="1" t="s">
        <v>2482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2518</v>
      </c>
      <c r="N6951" s="1" t="n">
        <v>1</v>
      </c>
      <c r="O6951" s="1" t="n">
        <v>8.4</v>
      </c>
      <c r="P6951" s="1" t="s">
        <v>2455</v>
      </c>
    </row>
    <row r="6952" customFormat="false" ht="15" hidden="false" customHeight="true" outlineLevel="0" collapsed="false">
      <c r="A6952" s="1" t="n">
        <v>2</v>
      </c>
      <c r="B6952" s="75" t="n">
        <v>46259</v>
      </c>
      <c r="C6952" s="1" t="n">
        <v>11</v>
      </c>
      <c r="D6952" s="1" t="s">
        <v>2482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2457</v>
      </c>
      <c r="N6952" s="1" t="n">
        <v>3</v>
      </c>
      <c r="O6952" s="1" t="n">
        <v>16.5</v>
      </c>
      <c r="P6952" s="1" t="s">
        <v>2455</v>
      </c>
    </row>
    <row r="6953" customFormat="false" ht="15" hidden="false" customHeight="true" outlineLevel="0" collapsed="false">
      <c r="A6953" s="1" t="n">
        <v>2</v>
      </c>
      <c r="B6953" s="75" t="n">
        <v>46259</v>
      </c>
      <c r="C6953" s="1" t="n">
        <v>11</v>
      </c>
      <c r="D6953" s="1" t="s">
        <v>2482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2519</v>
      </c>
      <c r="N6953" s="1" t="n">
        <v>4</v>
      </c>
      <c r="O6953" s="1" t="n">
        <v>22</v>
      </c>
      <c r="P6953" s="1" t="s">
        <v>2455</v>
      </c>
    </row>
    <row r="6954" customFormat="false" ht="15" hidden="false" customHeight="true" outlineLevel="0" collapsed="false">
      <c r="A6954" s="1" t="n">
        <v>2</v>
      </c>
      <c r="B6954" s="75" t="n">
        <v>46259</v>
      </c>
      <c r="C6954" s="1" t="n">
        <v>11</v>
      </c>
      <c r="D6954" s="1" t="s">
        <v>2482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2696</v>
      </c>
      <c r="N6954" s="1" t="n">
        <v>35</v>
      </c>
      <c r="O6954" s="1" t="n">
        <v>126.78</v>
      </c>
      <c r="P6954" s="1" t="s">
        <v>2455</v>
      </c>
    </row>
    <row r="6955" customFormat="false" ht="15" hidden="false" customHeight="true" outlineLevel="0" collapsed="false">
      <c r="A6955" s="1" t="n">
        <v>2</v>
      </c>
      <c r="B6955" s="75" t="n">
        <v>46259</v>
      </c>
      <c r="C6955" s="1" t="n">
        <v>11</v>
      </c>
      <c r="D6955" s="1" t="s">
        <v>2482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2697</v>
      </c>
      <c r="N6955" s="1" t="n">
        <v>12</v>
      </c>
      <c r="O6955" s="1" t="n">
        <v>53.41</v>
      </c>
      <c r="P6955" s="1" t="s">
        <v>2455</v>
      </c>
    </row>
    <row r="6956" customFormat="false" ht="15" hidden="false" customHeight="true" outlineLevel="0" collapsed="false">
      <c r="A6956" s="1" t="n">
        <v>2</v>
      </c>
      <c r="B6956" s="75" t="n">
        <v>46259</v>
      </c>
      <c r="C6956" s="1" t="n">
        <v>11</v>
      </c>
      <c r="D6956" s="1" t="s">
        <v>2482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2698</v>
      </c>
      <c r="N6956" s="1" t="n">
        <v>12</v>
      </c>
      <c r="O6956" s="1" t="n">
        <v>44.72</v>
      </c>
      <c r="P6956" s="1" t="s">
        <v>2455</v>
      </c>
    </row>
    <row r="6957" customFormat="false" ht="15" hidden="false" customHeight="true" outlineLevel="0" collapsed="false">
      <c r="A6957" s="1" t="n">
        <v>2</v>
      </c>
      <c r="B6957" s="75" t="n">
        <v>46259</v>
      </c>
      <c r="C6957" s="1" t="n">
        <v>11</v>
      </c>
      <c r="D6957" s="1" t="s">
        <v>2482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2699</v>
      </c>
      <c r="N6957" s="1" t="n">
        <v>12</v>
      </c>
      <c r="O6957" s="1" t="n">
        <v>23.59</v>
      </c>
      <c r="P6957" s="1" t="s">
        <v>2455</v>
      </c>
    </row>
    <row r="6958" customFormat="false" ht="15" hidden="false" customHeight="true" outlineLevel="0" collapsed="false">
      <c r="A6958" s="1" t="n">
        <v>2</v>
      </c>
      <c r="B6958" s="75" t="n">
        <v>46259</v>
      </c>
      <c r="C6958" s="1" t="n">
        <v>11</v>
      </c>
      <c r="D6958" s="1" t="s">
        <v>2482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2702</v>
      </c>
      <c r="N6958" s="1" t="n">
        <v>6</v>
      </c>
      <c r="O6958" s="1" t="n">
        <v>41.61</v>
      </c>
      <c r="P6958" s="1" t="s">
        <v>2455</v>
      </c>
    </row>
    <row r="6959" customFormat="false" ht="15" hidden="false" customHeight="true" outlineLevel="0" collapsed="false">
      <c r="A6959" s="1" t="n">
        <v>2</v>
      </c>
      <c r="B6959" s="75" t="n">
        <v>46259</v>
      </c>
      <c r="C6959" s="1" t="n">
        <v>11</v>
      </c>
      <c r="D6959" s="1" t="s">
        <v>2482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5091</v>
      </c>
      <c r="N6959" s="1" t="n">
        <v>12</v>
      </c>
      <c r="O6959" s="1" t="n">
        <v>73.86</v>
      </c>
      <c r="P6959" s="1" t="s">
        <v>2455</v>
      </c>
    </row>
    <row r="6960" customFormat="false" ht="15" hidden="false" customHeight="true" outlineLevel="0" collapsed="false">
      <c r="A6960" s="1" t="n">
        <v>2</v>
      </c>
      <c r="B6960" s="75" t="n">
        <v>46259</v>
      </c>
      <c r="C6960" s="1" t="n">
        <v>11</v>
      </c>
      <c r="D6960" s="1" t="s">
        <v>2482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4227</v>
      </c>
      <c r="N6960" s="1" t="n">
        <v>10</v>
      </c>
      <c r="O6960" s="1" t="n">
        <v>86</v>
      </c>
      <c r="P6960" s="1" t="s">
        <v>2455</v>
      </c>
    </row>
    <row r="6961" customFormat="false" ht="15" hidden="false" customHeight="true" outlineLevel="0" collapsed="false">
      <c r="A6961" s="1" t="n">
        <v>2</v>
      </c>
      <c r="B6961" s="75" t="n">
        <v>46259</v>
      </c>
      <c r="C6961" s="1" t="n">
        <v>11</v>
      </c>
      <c r="D6961" s="1" t="s">
        <v>2482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2522</v>
      </c>
      <c r="N6961" s="1" t="n">
        <v>10</v>
      </c>
      <c r="O6961" s="1" t="n">
        <v>106.7</v>
      </c>
      <c r="P6961" s="1" t="s">
        <v>2455</v>
      </c>
    </row>
    <row r="6962" customFormat="false" ht="15" hidden="false" customHeight="true" outlineLevel="0" collapsed="false">
      <c r="A6962" s="1" t="n">
        <v>2</v>
      </c>
      <c r="B6962" s="75" t="n">
        <v>46259</v>
      </c>
      <c r="C6962" s="1" t="n">
        <v>11</v>
      </c>
      <c r="D6962" s="1" t="s">
        <v>2482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2523</v>
      </c>
      <c r="N6962" s="1" t="n">
        <v>5</v>
      </c>
      <c r="O6962" s="1" t="n">
        <v>34.3</v>
      </c>
      <c r="P6962" s="1" t="s">
        <v>2455</v>
      </c>
    </row>
    <row r="6963" customFormat="false" ht="15" hidden="false" customHeight="true" outlineLevel="0" collapsed="false">
      <c r="A6963" s="1" t="n">
        <v>2</v>
      </c>
      <c r="B6963" s="75" t="n">
        <v>46259</v>
      </c>
      <c r="C6963" s="1" t="n">
        <v>11</v>
      </c>
      <c r="D6963" s="1" t="s">
        <v>2482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4700</v>
      </c>
      <c r="N6963" s="1" t="n">
        <v>3</v>
      </c>
      <c r="O6963" s="1" t="n">
        <v>20.92</v>
      </c>
      <c r="P6963" s="1" t="s">
        <v>2455</v>
      </c>
    </row>
    <row r="6964" customFormat="false" ht="15" hidden="false" customHeight="true" outlineLevel="0" collapsed="false">
      <c r="A6964" s="1" t="n">
        <v>2</v>
      </c>
      <c r="B6964" s="75" t="n">
        <v>46259</v>
      </c>
      <c r="C6964" s="1" t="n">
        <v>11</v>
      </c>
      <c r="D6964" s="1" t="s">
        <v>2482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2524</v>
      </c>
      <c r="N6964" s="1" t="n">
        <v>4</v>
      </c>
      <c r="O6964" s="1" t="n">
        <v>54.8</v>
      </c>
      <c r="P6964" s="1" t="s">
        <v>2455</v>
      </c>
    </row>
    <row r="6965" customFormat="false" ht="15" hidden="false" customHeight="true" outlineLevel="0" collapsed="false">
      <c r="A6965" s="1" t="n">
        <v>2</v>
      </c>
      <c r="B6965" s="75" t="n">
        <v>46259</v>
      </c>
      <c r="C6965" s="1" t="n">
        <v>11</v>
      </c>
      <c r="D6965" s="1" t="s">
        <v>2482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2525</v>
      </c>
      <c r="N6965" s="1" t="n">
        <v>4</v>
      </c>
      <c r="O6965" s="1" t="n">
        <v>50.24</v>
      </c>
      <c r="P6965" s="1" t="s">
        <v>2455</v>
      </c>
    </row>
    <row r="6966" customFormat="false" ht="15" hidden="false" customHeight="true" outlineLevel="0" collapsed="false">
      <c r="A6966" s="1" t="n">
        <v>2</v>
      </c>
      <c r="B6966" s="75" t="n">
        <v>46259</v>
      </c>
      <c r="C6966" s="1" t="n">
        <v>11</v>
      </c>
      <c r="D6966" s="1" t="s">
        <v>2482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2526</v>
      </c>
      <c r="N6966" s="1" t="n">
        <v>3</v>
      </c>
      <c r="O6966" s="1" t="n">
        <v>37.68</v>
      </c>
      <c r="P6966" s="1" t="s">
        <v>2455</v>
      </c>
    </row>
    <row r="6967" customFormat="false" ht="15" hidden="false" customHeight="true" outlineLevel="0" collapsed="false">
      <c r="A6967" s="1" t="n">
        <v>2</v>
      </c>
      <c r="B6967" s="75" t="n">
        <v>46259</v>
      </c>
      <c r="C6967" s="1" t="n">
        <v>11</v>
      </c>
      <c r="D6967" s="1" t="s">
        <v>2482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2527</v>
      </c>
      <c r="N6967" s="1" t="n">
        <v>4</v>
      </c>
      <c r="O6967" s="1" t="n">
        <v>46.56</v>
      </c>
      <c r="P6967" s="1" t="s">
        <v>2455</v>
      </c>
    </row>
    <row r="6968" customFormat="false" ht="15" hidden="false" customHeight="true" outlineLevel="0" collapsed="false">
      <c r="A6968" s="1" t="n">
        <v>2</v>
      </c>
      <c r="B6968" s="75" t="n">
        <v>46259</v>
      </c>
      <c r="C6968" s="1" t="n">
        <v>11</v>
      </c>
      <c r="D6968" s="1" t="s">
        <v>2482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3267</v>
      </c>
      <c r="N6968" s="1" t="n">
        <v>48</v>
      </c>
      <c r="O6968" s="1" t="n">
        <v>140.66</v>
      </c>
      <c r="P6968" s="1" t="s">
        <v>2455</v>
      </c>
    </row>
    <row r="6969" customFormat="false" ht="15" hidden="false" customHeight="true" outlineLevel="0" collapsed="false">
      <c r="A6969" s="1" t="n">
        <v>2</v>
      </c>
      <c r="B6969" s="75" t="n">
        <v>46259</v>
      </c>
      <c r="C6969" s="1" t="n">
        <v>11</v>
      </c>
      <c r="D6969" s="1" t="s">
        <v>2482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4360</v>
      </c>
      <c r="N6969" s="1" t="n">
        <v>6</v>
      </c>
      <c r="O6969" s="1" t="n">
        <v>29.3</v>
      </c>
      <c r="P6969" s="1" t="s">
        <v>2455</v>
      </c>
    </row>
    <row r="6970" customFormat="false" ht="15" hidden="false" customHeight="true" outlineLevel="0" collapsed="false">
      <c r="A6970" s="1" t="n">
        <v>2</v>
      </c>
      <c r="B6970" s="75" t="n">
        <v>46259</v>
      </c>
      <c r="C6970" s="1" t="n">
        <v>11</v>
      </c>
      <c r="D6970" s="1" t="s">
        <v>2482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4666</v>
      </c>
      <c r="N6970" s="1" t="n">
        <v>6</v>
      </c>
      <c r="O6970" s="1" t="n">
        <v>29.3</v>
      </c>
      <c r="P6970" s="1" t="s">
        <v>2455</v>
      </c>
    </row>
    <row r="6971" customFormat="false" ht="15" hidden="false" customHeight="true" outlineLevel="0" collapsed="false">
      <c r="A6971" s="1" t="n">
        <v>2</v>
      </c>
      <c r="B6971" s="75" t="n">
        <v>46259</v>
      </c>
      <c r="C6971" s="1" t="n">
        <v>11</v>
      </c>
      <c r="D6971" s="1" t="s">
        <v>2482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5092</v>
      </c>
      <c r="N6971" s="1" t="n">
        <v>6</v>
      </c>
      <c r="O6971" s="1" t="n">
        <v>32.84</v>
      </c>
      <c r="P6971" s="1" t="s">
        <v>2455</v>
      </c>
    </row>
    <row r="6972" customFormat="false" ht="15" hidden="false" customHeight="true" outlineLevel="0" collapsed="false">
      <c r="A6972" s="1" t="n">
        <v>2</v>
      </c>
      <c r="B6972" s="75" t="n">
        <v>46259</v>
      </c>
      <c r="C6972" s="1" t="n">
        <v>11</v>
      </c>
      <c r="D6972" s="1" t="s">
        <v>2482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2473</v>
      </c>
      <c r="N6972" s="1" t="n">
        <v>24</v>
      </c>
      <c r="O6972" s="1" t="n">
        <v>203.42</v>
      </c>
      <c r="P6972" s="1" t="s">
        <v>2455</v>
      </c>
    </row>
    <row r="6973" customFormat="false" ht="15" hidden="false" customHeight="true" outlineLevel="0" collapsed="false">
      <c r="A6973" s="1" t="n">
        <v>2</v>
      </c>
      <c r="B6973" s="75" t="n">
        <v>46259</v>
      </c>
      <c r="C6973" s="1" t="n">
        <v>11</v>
      </c>
      <c r="D6973" s="1" t="s">
        <v>2482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2474</v>
      </c>
      <c r="N6973" s="1" t="n">
        <v>6</v>
      </c>
      <c r="O6973" s="1" t="n">
        <v>50.85</v>
      </c>
      <c r="P6973" s="1" t="s">
        <v>2455</v>
      </c>
    </row>
    <row r="6974" customFormat="false" ht="15" hidden="false" customHeight="true" outlineLevel="0" collapsed="false">
      <c r="A6974" s="1" t="n">
        <v>2</v>
      </c>
      <c r="B6974" s="75" t="n">
        <v>46259</v>
      </c>
      <c r="C6974" s="1" t="n">
        <v>11</v>
      </c>
      <c r="D6974" s="1" t="s">
        <v>2482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2573</v>
      </c>
      <c r="N6974" s="1" t="n">
        <v>6</v>
      </c>
      <c r="O6974" s="1" t="n">
        <v>50.85</v>
      </c>
      <c r="P6974" s="1" t="s">
        <v>2455</v>
      </c>
    </row>
    <row r="6975" customFormat="false" ht="15" hidden="false" customHeight="true" outlineLevel="0" collapsed="false">
      <c r="A6975" s="1" t="n">
        <v>2</v>
      </c>
      <c r="B6975" s="75" t="n">
        <v>46259</v>
      </c>
      <c r="C6975" s="1" t="n">
        <v>11</v>
      </c>
      <c r="D6975" s="1" t="s">
        <v>2482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2976</v>
      </c>
      <c r="N6975" s="1" t="n">
        <v>12</v>
      </c>
      <c r="O6975" s="1" t="n">
        <v>69.35</v>
      </c>
      <c r="P6975" s="1" t="s">
        <v>2455</v>
      </c>
    </row>
    <row r="6976" customFormat="false" ht="15" hidden="false" customHeight="true" outlineLevel="0" collapsed="false">
      <c r="A6976" s="1" t="n">
        <v>2</v>
      </c>
      <c r="B6976" s="75" t="n">
        <v>46259</v>
      </c>
      <c r="C6976" s="1" t="n">
        <v>11</v>
      </c>
      <c r="D6976" s="1" t="s">
        <v>2482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3268</v>
      </c>
      <c r="N6976" s="1" t="n">
        <v>12</v>
      </c>
      <c r="O6976" s="1" t="n">
        <v>15.14</v>
      </c>
      <c r="P6976" s="1" t="s">
        <v>2455</v>
      </c>
    </row>
    <row r="6977" customFormat="false" ht="15" hidden="false" customHeight="true" outlineLevel="0" collapsed="false">
      <c r="A6977" s="1" t="n">
        <v>2</v>
      </c>
      <c r="B6977" s="75" t="n">
        <v>46259</v>
      </c>
      <c r="C6977" s="1" t="n">
        <v>11</v>
      </c>
      <c r="D6977" s="1" t="s">
        <v>2482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4701</v>
      </c>
      <c r="N6977" s="1" t="n">
        <v>12</v>
      </c>
      <c r="O6977" s="1" t="n">
        <v>17.34</v>
      </c>
      <c r="P6977" s="1" t="s">
        <v>2455</v>
      </c>
    </row>
    <row r="6978" customFormat="false" ht="15" hidden="false" customHeight="true" outlineLevel="0" collapsed="false">
      <c r="A6978" s="1" t="n">
        <v>2</v>
      </c>
      <c r="B6978" s="75" t="n">
        <v>46259</v>
      </c>
      <c r="C6978" s="1" t="n">
        <v>11</v>
      </c>
      <c r="D6978" s="1" t="s">
        <v>2482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3406</v>
      </c>
      <c r="N6978" s="1" t="n">
        <v>125</v>
      </c>
      <c r="O6978" s="1" t="n">
        <v>2372.5</v>
      </c>
      <c r="P6978" s="1" t="s">
        <v>2455</v>
      </c>
    </row>
    <row r="6979" customFormat="false" ht="15" hidden="false" customHeight="true" outlineLevel="0" collapsed="false">
      <c r="A6979" s="1" t="n">
        <v>2</v>
      </c>
      <c r="B6979" s="75" t="n">
        <v>46259</v>
      </c>
      <c r="C6979" s="1" t="n">
        <v>11</v>
      </c>
      <c r="D6979" s="1" t="s">
        <v>2482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3050</v>
      </c>
      <c r="N6979" s="1" t="n">
        <v>12</v>
      </c>
      <c r="O6979" s="1" t="n">
        <v>95.52</v>
      </c>
      <c r="P6979" s="1" t="s">
        <v>2455</v>
      </c>
    </row>
    <row r="6980" customFormat="false" ht="15" hidden="false" customHeight="true" outlineLevel="0" collapsed="false">
      <c r="A6980" s="1" t="n">
        <v>2</v>
      </c>
      <c r="B6980" s="75" t="n">
        <v>46259</v>
      </c>
      <c r="C6980" s="1" t="n">
        <v>11</v>
      </c>
      <c r="D6980" s="1" t="s">
        <v>2482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3051</v>
      </c>
      <c r="N6980" s="1" t="n">
        <v>12</v>
      </c>
      <c r="O6980" s="1" t="n">
        <v>95.52</v>
      </c>
      <c r="P6980" s="1" t="s">
        <v>2455</v>
      </c>
    </row>
    <row r="6981" customFormat="false" ht="15" hidden="false" customHeight="true" outlineLevel="0" collapsed="false">
      <c r="A6981" s="1" t="n">
        <v>2</v>
      </c>
      <c r="B6981" s="75" t="n">
        <v>46259</v>
      </c>
      <c r="C6981" s="1" t="n">
        <v>11</v>
      </c>
      <c r="D6981" s="1" t="s">
        <v>2482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5093</v>
      </c>
      <c r="N6981" s="1" t="n">
        <v>12</v>
      </c>
      <c r="O6981" s="1" t="n">
        <v>95.52</v>
      </c>
      <c r="P6981" s="1" t="s">
        <v>2455</v>
      </c>
    </row>
    <row r="6982" customFormat="false" ht="15" hidden="false" customHeight="true" outlineLevel="0" collapsed="false">
      <c r="A6982" s="1" t="n">
        <v>2</v>
      </c>
      <c r="B6982" s="75" t="n">
        <v>46259</v>
      </c>
      <c r="C6982" s="1" t="n">
        <v>11</v>
      </c>
      <c r="D6982" s="1" t="s">
        <v>2482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3053</v>
      </c>
      <c r="N6982" s="1" t="n">
        <v>30</v>
      </c>
      <c r="O6982" s="1" t="n">
        <v>44.57</v>
      </c>
      <c r="P6982" s="1" t="s">
        <v>2455</v>
      </c>
    </row>
    <row r="6983" customFormat="false" ht="15" hidden="false" customHeight="true" outlineLevel="0" collapsed="false">
      <c r="A6983" s="1" t="n">
        <v>2</v>
      </c>
      <c r="B6983" s="75" t="n">
        <v>46259</v>
      </c>
      <c r="C6983" s="1" t="n">
        <v>11</v>
      </c>
      <c r="D6983" s="1" t="s">
        <v>2482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3054</v>
      </c>
      <c r="N6983" s="1" t="n">
        <v>15</v>
      </c>
      <c r="O6983" s="1" t="n">
        <v>44.01</v>
      </c>
      <c r="P6983" s="1" t="s">
        <v>2455</v>
      </c>
    </row>
    <row r="6984" customFormat="false" ht="15" hidden="false" customHeight="true" outlineLevel="0" collapsed="false">
      <c r="A6984" s="1" t="n">
        <v>2</v>
      </c>
      <c r="B6984" s="75" t="n">
        <v>46259</v>
      </c>
      <c r="C6984" s="1" t="n">
        <v>11</v>
      </c>
      <c r="D6984" s="1" t="s">
        <v>2482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3055</v>
      </c>
      <c r="N6984" s="1" t="n">
        <v>15</v>
      </c>
      <c r="O6984" s="1" t="n">
        <v>44.01</v>
      </c>
      <c r="P6984" s="1" t="s">
        <v>2455</v>
      </c>
    </row>
    <row r="6985" customFormat="false" ht="15" hidden="false" customHeight="true" outlineLevel="0" collapsed="false">
      <c r="A6985" s="1" t="n">
        <v>2</v>
      </c>
      <c r="B6985" s="75" t="n">
        <v>46259</v>
      </c>
      <c r="C6985" s="1" t="n">
        <v>11</v>
      </c>
      <c r="D6985" s="1" t="s">
        <v>2482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3056</v>
      </c>
      <c r="N6985" s="1" t="n">
        <v>15</v>
      </c>
      <c r="O6985" s="1" t="n">
        <v>44.01</v>
      </c>
      <c r="P6985" s="1" t="s">
        <v>2455</v>
      </c>
    </row>
    <row r="6986" customFormat="false" ht="15" hidden="false" customHeight="true" outlineLevel="0" collapsed="false">
      <c r="A6986" s="1" t="n">
        <v>2</v>
      </c>
      <c r="B6986" s="75" t="n">
        <v>46259</v>
      </c>
      <c r="C6986" s="1" t="n">
        <v>11</v>
      </c>
      <c r="D6986" s="1" t="s">
        <v>2482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3057</v>
      </c>
      <c r="N6986" s="1" t="n">
        <v>30</v>
      </c>
      <c r="O6986" s="1" t="n">
        <v>44.57</v>
      </c>
      <c r="P6986" s="1" t="s">
        <v>2455</v>
      </c>
    </row>
    <row r="6987" customFormat="false" ht="15" hidden="false" customHeight="true" outlineLevel="0" collapsed="false">
      <c r="A6987" s="1" t="n">
        <v>2</v>
      </c>
      <c r="B6987" s="75" t="n">
        <v>46259</v>
      </c>
      <c r="C6987" s="1" t="n">
        <v>11</v>
      </c>
      <c r="D6987" s="1" t="s">
        <v>2482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3060</v>
      </c>
      <c r="N6987" s="1" t="n">
        <v>30</v>
      </c>
      <c r="O6987" s="1" t="n">
        <v>44.57</v>
      </c>
      <c r="P6987" s="1" t="s">
        <v>2455</v>
      </c>
    </row>
    <row r="6988" customFormat="false" ht="15" hidden="false" customHeight="true" outlineLevel="0" collapsed="false">
      <c r="A6988" s="1" t="n">
        <v>2</v>
      </c>
      <c r="B6988" s="75" t="n">
        <v>46259</v>
      </c>
      <c r="C6988" s="1" t="n">
        <v>11</v>
      </c>
      <c r="D6988" s="1" t="s">
        <v>2482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5094</v>
      </c>
      <c r="N6988" s="1" t="n">
        <v>30</v>
      </c>
      <c r="O6988" s="1" t="n">
        <v>78.78</v>
      </c>
      <c r="P6988" s="1" t="s">
        <v>2455</v>
      </c>
    </row>
    <row r="6989" customFormat="false" ht="15" hidden="false" customHeight="true" outlineLevel="0" collapsed="false">
      <c r="A6989" s="1" t="n">
        <v>2</v>
      </c>
      <c r="B6989" s="75" t="n">
        <v>46259</v>
      </c>
      <c r="C6989" s="1" t="n">
        <v>11</v>
      </c>
      <c r="D6989" s="1" t="s">
        <v>2482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3061</v>
      </c>
      <c r="N6989" s="1" t="n">
        <v>16</v>
      </c>
      <c r="O6989" s="1" t="n">
        <v>102.37</v>
      </c>
      <c r="P6989" s="1" t="s">
        <v>2455</v>
      </c>
    </row>
    <row r="6990" customFormat="false" ht="15" hidden="false" customHeight="true" outlineLevel="0" collapsed="false">
      <c r="A6990" s="1" t="n">
        <v>2</v>
      </c>
      <c r="B6990" s="75" t="n">
        <v>46259</v>
      </c>
      <c r="C6990" s="1" t="n">
        <v>11</v>
      </c>
      <c r="D6990" s="1" t="s">
        <v>2482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3062</v>
      </c>
      <c r="N6990" s="1" t="n">
        <v>16</v>
      </c>
      <c r="O6990" s="1" t="n">
        <v>102.37</v>
      </c>
      <c r="P6990" s="1" t="s">
        <v>2455</v>
      </c>
    </row>
    <row r="6991" customFormat="false" ht="15" hidden="false" customHeight="true" outlineLevel="0" collapsed="false">
      <c r="A6991" s="1" t="n">
        <v>2</v>
      </c>
      <c r="B6991" s="75" t="n">
        <v>46259</v>
      </c>
      <c r="C6991" s="1" t="n">
        <v>11</v>
      </c>
      <c r="D6991" s="1" t="s">
        <v>2482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5095</v>
      </c>
      <c r="N6991" s="1" t="n">
        <v>16</v>
      </c>
      <c r="O6991" s="1" t="n">
        <v>102.37</v>
      </c>
      <c r="P6991" s="1" t="s">
        <v>2455</v>
      </c>
    </row>
    <row r="6992" customFormat="false" ht="15" hidden="false" customHeight="true" outlineLevel="0" collapsed="false">
      <c r="A6992" s="1" t="n">
        <v>2</v>
      </c>
      <c r="B6992" s="75" t="n">
        <v>46259</v>
      </c>
      <c r="C6992" s="1" t="n">
        <v>11</v>
      </c>
      <c r="D6992" s="1" t="s">
        <v>2482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3063</v>
      </c>
      <c r="N6992" s="1" t="n">
        <v>16</v>
      </c>
      <c r="O6992" s="1" t="n">
        <v>102.37</v>
      </c>
      <c r="P6992" s="1" t="s">
        <v>2455</v>
      </c>
    </row>
    <row r="6993" customFormat="false" ht="15" hidden="false" customHeight="true" outlineLevel="0" collapsed="false">
      <c r="A6993" s="1" t="n">
        <v>2</v>
      </c>
      <c r="B6993" s="75" t="n">
        <v>46259</v>
      </c>
      <c r="C6993" s="1" t="n">
        <v>11</v>
      </c>
      <c r="D6993" s="1" t="s">
        <v>2482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3064</v>
      </c>
      <c r="N6993" s="1" t="n">
        <v>16</v>
      </c>
      <c r="O6993" s="1" t="n">
        <v>102.38</v>
      </c>
      <c r="P6993" s="1" t="s">
        <v>2455</v>
      </c>
    </row>
    <row r="6994" customFormat="false" ht="15" hidden="false" customHeight="true" outlineLevel="0" collapsed="false">
      <c r="A6994" s="1" t="n">
        <v>2</v>
      </c>
      <c r="B6994" s="75" t="n">
        <v>46259</v>
      </c>
      <c r="C6994" s="1" t="n">
        <v>11</v>
      </c>
      <c r="D6994" s="1" t="s">
        <v>2482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3233</v>
      </c>
      <c r="N6994" s="1" t="n">
        <v>14</v>
      </c>
      <c r="O6994" s="1" t="n">
        <v>86.62</v>
      </c>
      <c r="P6994" s="1" t="s">
        <v>2455</v>
      </c>
    </row>
    <row r="6995" customFormat="false" ht="15" hidden="false" customHeight="true" outlineLevel="0" collapsed="false">
      <c r="A6995" s="1" t="n">
        <v>2</v>
      </c>
      <c r="B6995" s="75" t="n">
        <v>46259</v>
      </c>
      <c r="C6995" s="1" t="n">
        <v>11</v>
      </c>
      <c r="D6995" s="1" t="s">
        <v>2482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5096</v>
      </c>
      <c r="N6995" s="1" t="n">
        <v>12</v>
      </c>
      <c r="O6995" s="1" t="n">
        <v>26.14</v>
      </c>
      <c r="P6995" s="1" t="s">
        <v>2455</v>
      </c>
    </row>
    <row r="6996" customFormat="false" ht="15" hidden="false" customHeight="true" outlineLevel="0" collapsed="false">
      <c r="A6996" s="1" t="n">
        <v>2</v>
      </c>
      <c r="B6996" s="75" t="n">
        <v>46259</v>
      </c>
      <c r="C6996" s="1" t="n">
        <v>11</v>
      </c>
      <c r="D6996" s="1" t="s">
        <v>2482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5097</v>
      </c>
      <c r="N6996" s="1" t="n">
        <v>6</v>
      </c>
      <c r="O6996" s="1" t="n">
        <v>48.14</v>
      </c>
      <c r="P6996" s="1" t="s">
        <v>2455</v>
      </c>
    </row>
    <row r="6997" customFormat="false" ht="15" hidden="false" customHeight="true" outlineLevel="0" collapsed="false">
      <c r="A6997" s="1" t="n">
        <v>2</v>
      </c>
      <c r="B6997" s="75" t="n">
        <v>46259</v>
      </c>
      <c r="C6997" s="1" t="n">
        <v>11</v>
      </c>
      <c r="D6997" s="1" t="s">
        <v>2482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5098</v>
      </c>
      <c r="N6997" s="1" t="n">
        <v>10</v>
      </c>
      <c r="O6997" s="1" t="n">
        <v>32.26</v>
      </c>
      <c r="P6997" s="1" t="s">
        <v>2455</v>
      </c>
    </row>
    <row r="6998" customFormat="false" ht="15" hidden="false" customHeight="true" outlineLevel="0" collapsed="false">
      <c r="A6998" s="1" t="n">
        <v>2</v>
      </c>
      <c r="B6998" s="75" t="n">
        <v>46259</v>
      </c>
      <c r="C6998" s="1" t="n">
        <v>11</v>
      </c>
      <c r="D6998" s="1" t="s">
        <v>2482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3159</v>
      </c>
      <c r="N6998" s="1" t="n">
        <v>120</v>
      </c>
      <c r="O6998" s="1" t="n">
        <v>90.29</v>
      </c>
      <c r="P6998" s="1" t="s">
        <v>2455</v>
      </c>
    </row>
    <row r="6999" customFormat="false" ht="15" hidden="false" customHeight="true" outlineLevel="0" collapsed="false">
      <c r="A6999" s="1" t="n">
        <v>2</v>
      </c>
      <c r="B6999" s="75" t="n">
        <v>46259</v>
      </c>
      <c r="C6999" s="1" t="n">
        <v>11</v>
      </c>
      <c r="D6999" s="1" t="s">
        <v>2482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5099</v>
      </c>
      <c r="N6999" s="1" t="n">
        <v>10</v>
      </c>
      <c r="O6999" s="1" t="n">
        <v>32.26</v>
      </c>
      <c r="P6999" s="1" t="s">
        <v>2455</v>
      </c>
    </row>
    <row r="7000" customFormat="false" ht="15" hidden="false" customHeight="true" outlineLevel="0" collapsed="false">
      <c r="A7000" s="1" t="n">
        <v>2</v>
      </c>
      <c r="B7000" s="75" t="n">
        <v>46259</v>
      </c>
      <c r="C7000" s="1" t="n">
        <v>11</v>
      </c>
      <c r="D7000" s="1" t="s">
        <v>2482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3148</v>
      </c>
      <c r="N7000" s="1" t="n">
        <v>12</v>
      </c>
      <c r="O7000" s="1" t="n">
        <v>51.6</v>
      </c>
      <c r="P7000" s="1" t="s">
        <v>2455</v>
      </c>
    </row>
    <row r="7001" customFormat="false" ht="15" hidden="false" customHeight="true" outlineLevel="0" collapsed="false">
      <c r="A7001" s="1" t="n">
        <v>2</v>
      </c>
      <c r="B7001" s="75" t="n">
        <v>46259</v>
      </c>
      <c r="C7001" s="1" t="n">
        <v>11</v>
      </c>
      <c r="D7001" s="1" t="s">
        <v>2482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3149</v>
      </c>
      <c r="N7001" s="1" t="n">
        <v>12</v>
      </c>
      <c r="O7001" s="1" t="n">
        <v>51.6</v>
      </c>
      <c r="P7001" s="1" t="s">
        <v>2455</v>
      </c>
    </row>
    <row r="7002" customFormat="false" ht="15" hidden="false" customHeight="true" outlineLevel="0" collapsed="false">
      <c r="A7002" s="1" t="n">
        <v>2</v>
      </c>
      <c r="B7002" s="75" t="n">
        <v>46259</v>
      </c>
      <c r="C7002" s="1" t="n">
        <v>11</v>
      </c>
      <c r="D7002" s="1" t="s">
        <v>2482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3150</v>
      </c>
      <c r="N7002" s="1" t="n">
        <v>12</v>
      </c>
      <c r="O7002" s="1" t="n">
        <v>51.6</v>
      </c>
      <c r="P7002" s="1" t="s">
        <v>2455</v>
      </c>
    </row>
    <row r="7003" customFormat="false" ht="15" hidden="false" customHeight="true" outlineLevel="0" collapsed="false">
      <c r="A7003" s="1" t="n">
        <v>2</v>
      </c>
      <c r="B7003" s="75" t="n">
        <v>46259</v>
      </c>
      <c r="C7003" s="1" t="n">
        <v>11</v>
      </c>
      <c r="D7003" s="1" t="s">
        <v>2482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3153</v>
      </c>
      <c r="N7003" s="1" t="n">
        <v>36</v>
      </c>
      <c r="O7003" s="1" t="n">
        <v>127.51</v>
      </c>
      <c r="P7003" s="1" t="s">
        <v>2455</v>
      </c>
    </row>
    <row r="7004" customFormat="false" ht="15" hidden="false" customHeight="true" outlineLevel="0" collapsed="false">
      <c r="A7004" s="1" t="n">
        <v>2</v>
      </c>
      <c r="B7004" s="75" t="n">
        <v>46259</v>
      </c>
      <c r="C7004" s="1" t="n">
        <v>11</v>
      </c>
      <c r="D7004" s="1" t="s">
        <v>2482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3154</v>
      </c>
      <c r="N7004" s="1" t="n">
        <v>12</v>
      </c>
      <c r="O7004" s="1" t="n">
        <v>72.35</v>
      </c>
      <c r="P7004" s="1" t="s">
        <v>2455</v>
      </c>
    </row>
    <row r="7005" customFormat="false" ht="15" hidden="false" customHeight="true" outlineLevel="0" collapsed="false">
      <c r="A7005" s="1" t="n">
        <v>2</v>
      </c>
      <c r="B7005" s="75" t="n">
        <v>46259</v>
      </c>
      <c r="C7005" s="1" t="n">
        <v>11</v>
      </c>
      <c r="D7005" s="1" t="s">
        <v>2482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5100</v>
      </c>
      <c r="N7005" s="1" t="n">
        <v>35</v>
      </c>
      <c r="O7005" s="1" t="n">
        <v>85.9</v>
      </c>
      <c r="P7005" s="1" t="s">
        <v>2455</v>
      </c>
    </row>
    <row r="7006" customFormat="false" ht="15" hidden="false" customHeight="true" outlineLevel="0" collapsed="false">
      <c r="A7006" s="1" t="n">
        <v>2</v>
      </c>
      <c r="B7006" s="75" t="n">
        <v>46259</v>
      </c>
      <c r="C7006" s="1" t="n">
        <v>11</v>
      </c>
      <c r="D7006" s="1" t="s">
        <v>2482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3157</v>
      </c>
      <c r="N7006" s="1" t="n">
        <v>35</v>
      </c>
      <c r="O7006" s="1" t="n">
        <v>85.9</v>
      </c>
      <c r="P7006" s="1" t="s">
        <v>2455</v>
      </c>
    </row>
    <row r="7007" customFormat="false" ht="15" hidden="false" customHeight="true" outlineLevel="0" collapsed="false">
      <c r="A7007" s="1" t="n">
        <v>2</v>
      </c>
      <c r="B7007" s="75" t="n">
        <v>46259</v>
      </c>
      <c r="C7007" s="1" t="n">
        <v>11</v>
      </c>
      <c r="D7007" s="1" t="s">
        <v>2482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3163</v>
      </c>
      <c r="N7007" s="1" t="n">
        <v>35</v>
      </c>
      <c r="O7007" s="1" t="n">
        <v>85.9</v>
      </c>
      <c r="P7007" s="1" t="s">
        <v>2455</v>
      </c>
    </row>
    <row r="7008" customFormat="false" ht="15" hidden="false" customHeight="true" outlineLevel="0" collapsed="false">
      <c r="A7008" s="1" t="n">
        <v>2</v>
      </c>
      <c r="B7008" s="75" t="n">
        <v>46259</v>
      </c>
      <c r="C7008" s="1" t="n">
        <v>11</v>
      </c>
      <c r="D7008" s="1" t="s">
        <v>2482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5101</v>
      </c>
      <c r="N7008" s="1" t="n">
        <v>35</v>
      </c>
      <c r="O7008" s="1" t="n">
        <v>85.7</v>
      </c>
      <c r="P7008" s="1" t="s">
        <v>2455</v>
      </c>
    </row>
    <row r="7009" customFormat="false" ht="15" hidden="false" customHeight="true" outlineLevel="0" collapsed="false">
      <c r="A7009" s="1" t="n">
        <v>2</v>
      </c>
      <c r="B7009" s="75" t="n">
        <v>46259</v>
      </c>
      <c r="C7009" s="1" t="n">
        <v>11</v>
      </c>
      <c r="D7009" s="1" t="s">
        <v>2482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4371</v>
      </c>
      <c r="N7009" s="1" t="n">
        <v>27</v>
      </c>
      <c r="O7009" s="1" t="n">
        <v>165.16</v>
      </c>
      <c r="P7009" s="1" t="s">
        <v>2455</v>
      </c>
    </row>
    <row r="7010" customFormat="false" ht="15" hidden="false" customHeight="true" outlineLevel="0" collapsed="false">
      <c r="A7010" s="1" t="n">
        <v>2</v>
      </c>
      <c r="B7010" s="75" t="n">
        <v>46259</v>
      </c>
      <c r="C7010" s="1" t="n">
        <v>11</v>
      </c>
      <c r="D7010" s="1" t="s">
        <v>2482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3766</v>
      </c>
      <c r="N7010" s="1" t="n">
        <v>12</v>
      </c>
      <c r="O7010" s="1" t="n">
        <v>69.34</v>
      </c>
      <c r="P7010" s="1" t="s">
        <v>2455</v>
      </c>
    </row>
    <row r="7011" customFormat="false" ht="15" hidden="false" customHeight="true" outlineLevel="0" collapsed="false">
      <c r="A7011" s="1" t="n">
        <v>2</v>
      </c>
      <c r="B7011" s="75" t="n">
        <v>46259</v>
      </c>
      <c r="C7011" s="1" t="n">
        <v>11</v>
      </c>
      <c r="D7011" s="1" t="s">
        <v>2482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3767</v>
      </c>
      <c r="N7011" s="1" t="n">
        <v>12</v>
      </c>
      <c r="O7011" s="1" t="n">
        <v>69.34</v>
      </c>
      <c r="P7011" s="1" t="s">
        <v>2455</v>
      </c>
    </row>
    <row r="7012" customFormat="false" ht="15" hidden="false" customHeight="true" outlineLevel="0" collapsed="false">
      <c r="A7012" s="1" t="n">
        <v>2</v>
      </c>
      <c r="B7012" s="75" t="n">
        <v>46259</v>
      </c>
      <c r="C7012" s="1" t="n">
        <v>11</v>
      </c>
      <c r="D7012" s="1" t="s">
        <v>2482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3768</v>
      </c>
      <c r="N7012" s="1" t="n">
        <v>12</v>
      </c>
      <c r="O7012" s="1" t="n">
        <v>69.34</v>
      </c>
      <c r="P7012" s="1" t="s">
        <v>2455</v>
      </c>
    </row>
    <row r="7013" customFormat="false" ht="15" hidden="false" customHeight="true" outlineLevel="0" collapsed="false">
      <c r="A7013" s="1" t="n">
        <v>2</v>
      </c>
      <c r="B7013" s="75" t="n">
        <v>46259</v>
      </c>
      <c r="C7013" s="1" t="n">
        <v>11</v>
      </c>
      <c r="D7013" s="1" t="s">
        <v>2482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2785</v>
      </c>
      <c r="N7013" s="1" t="n">
        <v>24</v>
      </c>
      <c r="O7013" s="1" t="n">
        <v>125.38</v>
      </c>
      <c r="P7013" s="1" t="s">
        <v>2455</v>
      </c>
    </row>
    <row r="7014" customFormat="false" ht="15" hidden="false" customHeight="true" outlineLevel="0" collapsed="false">
      <c r="A7014" s="1" t="n">
        <v>2</v>
      </c>
      <c r="B7014" s="75" t="n">
        <v>46259</v>
      </c>
      <c r="C7014" s="1" t="n">
        <v>11</v>
      </c>
      <c r="D7014" s="1" t="s">
        <v>2482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3173</v>
      </c>
      <c r="N7014" s="1" t="n">
        <v>18</v>
      </c>
      <c r="O7014" s="1" t="n">
        <v>72.16</v>
      </c>
      <c r="P7014" s="1" t="s">
        <v>2455</v>
      </c>
    </row>
    <row r="7015" customFormat="false" ht="15" hidden="false" customHeight="true" outlineLevel="0" collapsed="false">
      <c r="A7015" s="1" t="n">
        <v>2</v>
      </c>
      <c r="B7015" s="75" t="n">
        <v>46259</v>
      </c>
      <c r="C7015" s="1" t="n">
        <v>11</v>
      </c>
      <c r="D7015" s="1" t="s">
        <v>2482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3180</v>
      </c>
      <c r="N7015" s="1" t="n">
        <v>30</v>
      </c>
      <c r="O7015" s="1" t="n">
        <v>72.33</v>
      </c>
      <c r="P7015" s="1" t="s">
        <v>2455</v>
      </c>
    </row>
    <row r="7016" customFormat="false" ht="15" hidden="false" customHeight="true" outlineLevel="0" collapsed="false">
      <c r="A7016" s="1" t="n">
        <v>2</v>
      </c>
      <c r="B7016" s="75" t="n">
        <v>46259</v>
      </c>
      <c r="C7016" s="1" t="n">
        <v>11</v>
      </c>
      <c r="D7016" s="1" t="s">
        <v>2482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3181</v>
      </c>
      <c r="N7016" s="1" t="n">
        <v>30</v>
      </c>
      <c r="O7016" s="1" t="n">
        <v>72.12</v>
      </c>
      <c r="P7016" s="1" t="s">
        <v>2455</v>
      </c>
    </row>
    <row r="7017" customFormat="false" ht="15" hidden="false" customHeight="true" outlineLevel="0" collapsed="false">
      <c r="A7017" s="1" t="n">
        <v>2</v>
      </c>
      <c r="B7017" s="75" t="n">
        <v>46259</v>
      </c>
      <c r="C7017" s="1" t="n">
        <v>11</v>
      </c>
      <c r="D7017" s="1" t="s">
        <v>2482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5102</v>
      </c>
      <c r="N7017" s="1" t="n">
        <v>30</v>
      </c>
      <c r="O7017" s="1" t="n">
        <v>72.12</v>
      </c>
      <c r="P7017" s="1" t="s">
        <v>2455</v>
      </c>
    </row>
    <row r="7018" customFormat="false" ht="15" hidden="false" customHeight="true" outlineLevel="0" collapsed="false">
      <c r="A7018" s="1" t="n">
        <v>2</v>
      </c>
      <c r="B7018" s="75" t="n">
        <v>46259</v>
      </c>
      <c r="C7018" s="1" t="n">
        <v>11</v>
      </c>
      <c r="D7018" s="1" t="s">
        <v>2482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5103</v>
      </c>
      <c r="N7018" s="1" t="n">
        <v>30</v>
      </c>
      <c r="O7018" s="1" t="n">
        <v>72.12</v>
      </c>
      <c r="P7018" s="1" t="s">
        <v>2455</v>
      </c>
    </row>
    <row r="7019" customFormat="false" ht="15" hidden="false" customHeight="true" outlineLevel="0" collapsed="false">
      <c r="A7019" s="1" t="n">
        <v>2</v>
      </c>
      <c r="B7019" s="75" t="n">
        <v>46259</v>
      </c>
      <c r="C7019" s="1" t="n">
        <v>11</v>
      </c>
      <c r="D7019" s="1" t="s">
        <v>2482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5104</v>
      </c>
      <c r="N7019" s="1" t="n">
        <v>24</v>
      </c>
      <c r="O7019" s="1" t="n">
        <v>89.45</v>
      </c>
      <c r="P7019" s="1" t="s">
        <v>2455</v>
      </c>
    </row>
    <row r="7020" customFormat="false" ht="15" hidden="false" customHeight="true" outlineLevel="0" collapsed="false">
      <c r="A7020" s="1" t="n">
        <v>2</v>
      </c>
      <c r="B7020" s="75" t="n">
        <v>46259</v>
      </c>
      <c r="C7020" s="1" t="n">
        <v>11</v>
      </c>
      <c r="D7020" s="1" t="s">
        <v>2482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3183</v>
      </c>
      <c r="N7020" s="1" t="n">
        <v>24</v>
      </c>
      <c r="O7020" s="1" t="n">
        <v>89.45</v>
      </c>
      <c r="P7020" s="1" t="s">
        <v>2455</v>
      </c>
    </row>
    <row r="7021" customFormat="false" ht="15" hidden="false" customHeight="true" outlineLevel="0" collapsed="false">
      <c r="A7021" s="1" t="n">
        <v>2</v>
      </c>
      <c r="B7021" s="75" t="n">
        <v>46259</v>
      </c>
      <c r="C7021" s="1" t="n">
        <v>11</v>
      </c>
      <c r="D7021" s="1" t="s">
        <v>2482</v>
      </c>
      <c r="E7021" s="1" t="n">
        <v>10009</v>
      </c>
      <c r="F7021" s="1" t="s">
        <v>464</v>
      </c>
      <c r="I7021" s="1" t="n">
        <v>1442202</v>
      </c>
      <c r="J7021" s="1" t="n">
        <v>51568</v>
      </c>
      <c r="K7021" s="1" t="n">
        <v>7891000368572</v>
      </c>
      <c r="L7021" s="1" t="s">
        <v>3184</v>
      </c>
      <c r="N7021" s="1" t="n">
        <v>16</v>
      </c>
      <c r="O7021" s="1" t="n">
        <v>120.88</v>
      </c>
      <c r="P7021" s="1" t="s">
        <v>2455</v>
      </c>
    </row>
    <row r="7022" customFormat="false" ht="15" hidden="false" customHeight="true" outlineLevel="0" collapsed="false">
      <c r="A7022" s="1" t="n">
        <v>2</v>
      </c>
      <c r="B7022" s="75" t="n">
        <v>46259</v>
      </c>
      <c r="C7022" s="1" t="n">
        <v>11</v>
      </c>
      <c r="D7022" s="1" t="s">
        <v>2482</v>
      </c>
      <c r="E7022" s="1" t="n">
        <v>10009</v>
      </c>
      <c r="F7022" s="1" t="s">
        <v>464</v>
      </c>
      <c r="I7022" s="1" t="n">
        <v>1442202</v>
      </c>
      <c r="J7022" s="1" t="n">
        <v>52037</v>
      </c>
      <c r="K7022" s="1" t="n">
        <v>7891000369371</v>
      </c>
      <c r="L7022" s="1" t="s">
        <v>3185</v>
      </c>
      <c r="N7022" s="1" t="n">
        <v>16</v>
      </c>
      <c r="O7022" s="1" t="n">
        <v>120.88</v>
      </c>
      <c r="P7022" s="1" t="s">
        <v>2455</v>
      </c>
    </row>
    <row r="7023" customFormat="false" ht="15" hidden="false" customHeight="true" outlineLevel="0" collapsed="false">
      <c r="A7023" s="1" t="n">
        <v>2</v>
      </c>
      <c r="B7023" s="75" t="n">
        <v>46259</v>
      </c>
      <c r="C7023" s="1" t="n">
        <v>11</v>
      </c>
      <c r="D7023" s="1" t="s">
        <v>2482</v>
      </c>
      <c r="E7023" s="1" t="n">
        <v>10009</v>
      </c>
      <c r="F7023" s="1" t="s">
        <v>464</v>
      </c>
      <c r="I7023" s="1" t="n">
        <v>1442202</v>
      </c>
      <c r="J7023" s="1" t="n">
        <v>52266</v>
      </c>
      <c r="K7023" s="1" t="n">
        <v>7891000369098</v>
      </c>
      <c r="L7023" s="1" t="s">
        <v>3186</v>
      </c>
      <c r="N7023" s="1" t="n">
        <v>16</v>
      </c>
      <c r="O7023" s="1" t="n">
        <v>120.88</v>
      </c>
      <c r="P7023" s="1" t="s">
        <v>2455</v>
      </c>
    </row>
    <row r="7024" customFormat="false" ht="15" hidden="false" customHeight="true" outlineLevel="0" collapsed="false">
      <c r="A7024" s="1" t="n">
        <v>2</v>
      </c>
      <c r="B7024" s="75" t="n">
        <v>46259</v>
      </c>
      <c r="C7024" s="1" t="n">
        <v>11</v>
      </c>
      <c r="D7024" s="1" t="s">
        <v>2482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3187</v>
      </c>
      <c r="N7024" s="1" t="n">
        <v>16</v>
      </c>
      <c r="O7024" s="1" t="n">
        <v>120.88</v>
      </c>
      <c r="P7024" s="1" t="s">
        <v>2455</v>
      </c>
    </row>
    <row r="7025" customFormat="false" ht="15" hidden="false" customHeight="true" outlineLevel="0" collapsed="false">
      <c r="A7025" s="1" t="n">
        <v>2</v>
      </c>
      <c r="B7025" s="75" t="n">
        <v>46259</v>
      </c>
      <c r="C7025" s="1" t="n">
        <v>11</v>
      </c>
      <c r="D7025" s="1" t="s">
        <v>2482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3188</v>
      </c>
      <c r="N7025" s="1" t="n">
        <v>16</v>
      </c>
      <c r="O7025" s="1" t="n">
        <v>120.88</v>
      </c>
      <c r="P7025" s="1" t="s">
        <v>2455</v>
      </c>
    </row>
    <row r="7026" customFormat="false" ht="15" hidden="false" customHeight="true" outlineLevel="0" collapsed="false">
      <c r="A7026" s="1" t="n">
        <v>2</v>
      </c>
      <c r="B7026" s="75" t="n">
        <v>46259</v>
      </c>
      <c r="C7026" s="1" t="n">
        <v>11</v>
      </c>
      <c r="D7026" s="1" t="s">
        <v>2482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4373</v>
      </c>
      <c r="N7026" s="1" t="n">
        <v>16</v>
      </c>
      <c r="O7026" s="1" t="n">
        <v>120.88</v>
      </c>
      <c r="P7026" s="1" t="s">
        <v>2455</v>
      </c>
    </row>
    <row r="7027" customFormat="false" ht="15" hidden="false" customHeight="true" outlineLevel="0" collapsed="false">
      <c r="A7027" s="1" t="n">
        <v>2</v>
      </c>
      <c r="B7027" s="75" t="n">
        <v>46259</v>
      </c>
      <c r="C7027" s="1" t="n">
        <v>11</v>
      </c>
      <c r="D7027" s="1" t="s">
        <v>2482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5105</v>
      </c>
      <c r="N7027" s="1" t="n">
        <v>12</v>
      </c>
      <c r="O7027" s="1" t="n">
        <v>91.75</v>
      </c>
      <c r="P7027" s="1" t="s">
        <v>2455</v>
      </c>
    </row>
    <row r="7028" customFormat="false" ht="15" hidden="false" customHeight="true" outlineLevel="0" collapsed="false">
      <c r="A7028" s="1" t="n">
        <v>2</v>
      </c>
      <c r="B7028" s="75" t="n">
        <v>46259</v>
      </c>
      <c r="C7028" s="1" t="n">
        <v>11</v>
      </c>
      <c r="D7028" s="1" t="s">
        <v>2482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5106</v>
      </c>
      <c r="N7028" s="1" t="n">
        <v>14</v>
      </c>
      <c r="O7028" s="1" t="n">
        <v>103.62</v>
      </c>
      <c r="P7028" s="1" t="s">
        <v>2455</v>
      </c>
    </row>
    <row r="7029" customFormat="false" ht="15" hidden="false" customHeight="true" outlineLevel="0" collapsed="false">
      <c r="A7029" s="1" t="n">
        <v>2</v>
      </c>
      <c r="B7029" s="75" t="n">
        <v>46259</v>
      </c>
      <c r="C7029" s="1" t="n">
        <v>11</v>
      </c>
      <c r="D7029" s="1" t="s">
        <v>2482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3191</v>
      </c>
      <c r="N7029" s="1" t="n">
        <v>16</v>
      </c>
      <c r="O7029" s="1" t="n">
        <v>120.88</v>
      </c>
      <c r="P7029" s="1" t="s">
        <v>2455</v>
      </c>
    </row>
    <row r="7030" customFormat="false" ht="15" hidden="false" customHeight="true" outlineLevel="0" collapsed="false">
      <c r="A7030" s="1" t="n">
        <v>2</v>
      </c>
      <c r="B7030" s="75" t="n">
        <v>46259</v>
      </c>
      <c r="C7030" s="1" t="n">
        <v>11</v>
      </c>
      <c r="D7030" s="1" t="s">
        <v>2482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5107</v>
      </c>
      <c r="N7030" s="1" t="n">
        <v>12</v>
      </c>
      <c r="O7030" s="1" t="n">
        <v>41.84</v>
      </c>
      <c r="P7030" s="1" t="s">
        <v>2455</v>
      </c>
    </row>
    <row r="7031" customFormat="false" ht="15" hidden="false" customHeight="true" outlineLevel="0" collapsed="false">
      <c r="A7031" s="1" t="n">
        <v>2</v>
      </c>
      <c r="B7031" s="75" t="n">
        <v>46259</v>
      </c>
      <c r="C7031" s="1" t="n">
        <v>11</v>
      </c>
      <c r="D7031" s="1" t="s">
        <v>2482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5108</v>
      </c>
      <c r="N7031" s="1" t="n">
        <v>6</v>
      </c>
      <c r="O7031" s="1" t="n">
        <v>117.21</v>
      </c>
      <c r="P7031" s="1" t="s">
        <v>2455</v>
      </c>
    </row>
    <row r="7032" customFormat="false" ht="15" hidden="false" customHeight="true" outlineLevel="0" collapsed="false">
      <c r="A7032" s="1" t="n">
        <v>2</v>
      </c>
      <c r="B7032" s="75" t="n">
        <v>46259</v>
      </c>
      <c r="C7032" s="1" t="n">
        <v>11</v>
      </c>
      <c r="D7032" s="1" t="s">
        <v>2482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3136</v>
      </c>
      <c r="N7032" s="1" t="n">
        <v>6</v>
      </c>
      <c r="O7032" s="1" t="n">
        <v>150.34</v>
      </c>
      <c r="P7032" s="1" t="s">
        <v>2455</v>
      </c>
    </row>
    <row r="7033" customFormat="false" ht="15" hidden="false" customHeight="true" outlineLevel="0" collapsed="false">
      <c r="A7033" s="1" t="n">
        <v>2</v>
      </c>
      <c r="B7033" s="75" t="n">
        <v>46259</v>
      </c>
      <c r="C7033" s="1" t="n">
        <v>11</v>
      </c>
      <c r="D7033" s="1" t="s">
        <v>2482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4368</v>
      </c>
      <c r="N7033" s="1" t="n">
        <v>27</v>
      </c>
      <c r="O7033" s="1" t="n">
        <v>120.01</v>
      </c>
      <c r="P7033" s="1" t="s">
        <v>2455</v>
      </c>
    </row>
    <row r="7034" customFormat="false" ht="15" hidden="false" customHeight="true" outlineLevel="0" collapsed="false">
      <c r="A7034" s="1" t="n">
        <v>2</v>
      </c>
      <c r="B7034" s="75" t="n">
        <v>46259</v>
      </c>
      <c r="C7034" s="1" t="n">
        <v>11</v>
      </c>
      <c r="D7034" s="1" t="s">
        <v>2482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5109</v>
      </c>
      <c r="N7034" s="1" t="n">
        <v>6</v>
      </c>
      <c r="O7034" s="1" t="n">
        <v>117.21</v>
      </c>
      <c r="P7034" s="1" t="s">
        <v>2455</v>
      </c>
    </row>
    <row r="7035" customFormat="false" ht="15" hidden="false" customHeight="true" outlineLevel="0" collapsed="false">
      <c r="A7035" s="1" t="n">
        <v>2</v>
      </c>
      <c r="B7035" s="75" t="n">
        <v>46259</v>
      </c>
      <c r="C7035" s="1" t="n">
        <v>11</v>
      </c>
      <c r="D7035" s="1" t="s">
        <v>2482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5110</v>
      </c>
      <c r="N7035" s="1" t="n">
        <v>6</v>
      </c>
      <c r="O7035" s="1" t="n">
        <v>117.21</v>
      </c>
      <c r="P7035" s="1" t="s">
        <v>2455</v>
      </c>
    </row>
    <row r="7036" customFormat="false" ht="15" hidden="false" customHeight="true" outlineLevel="0" collapsed="false">
      <c r="A7036" s="1" t="n">
        <v>2</v>
      </c>
      <c r="B7036" s="75" t="n">
        <v>46259</v>
      </c>
      <c r="C7036" s="1" t="n">
        <v>11</v>
      </c>
      <c r="D7036" s="1" t="s">
        <v>2482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3143</v>
      </c>
      <c r="N7036" s="1" t="n">
        <v>6</v>
      </c>
      <c r="O7036" s="1" t="n">
        <v>197.18</v>
      </c>
      <c r="P7036" s="1" t="s">
        <v>2455</v>
      </c>
    </row>
    <row r="7037" customFormat="false" ht="15" hidden="false" customHeight="true" outlineLevel="0" collapsed="false">
      <c r="A7037" s="1" t="n">
        <v>2</v>
      </c>
      <c r="B7037" s="75" t="n">
        <v>46259</v>
      </c>
      <c r="C7037" s="1" t="n">
        <v>11</v>
      </c>
      <c r="D7037" s="1" t="s">
        <v>2482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3144</v>
      </c>
      <c r="N7037" s="1" t="n">
        <v>6</v>
      </c>
      <c r="O7037" s="1" t="n">
        <v>36</v>
      </c>
      <c r="P7037" s="1" t="s">
        <v>2455</v>
      </c>
    </row>
    <row r="7038" customFormat="false" ht="15" hidden="false" customHeight="true" outlineLevel="0" collapsed="false">
      <c r="A7038" s="1" t="n">
        <v>2</v>
      </c>
      <c r="B7038" s="75" t="n">
        <v>46259</v>
      </c>
      <c r="C7038" s="1" t="n">
        <v>11</v>
      </c>
      <c r="D7038" s="1" t="s">
        <v>2482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5111</v>
      </c>
      <c r="N7038" s="1" t="n">
        <v>12</v>
      </c>
      <c r="O7038" s="1" t="n">
        <v>48.21</v>
      </c>
      <c r="P7038" s="1" t="s">
        <v>2455</v>
      </c>
    </row>
    <row r="7039" customFormat="false" ht="15" hidden="false" customHeight="true" outlineLevel="0" collapsed="false">
      <c r="A7039" s="1" t="n">
        <v>2</v>
      </c>
      <c r="B7039" s="75" t="n">
        <v>46259</v>
      </c>
      <c r="C7039" s="1" t="n">
        <v>11</v>
      </c>
      <c r="D7039" s="1" t="s">
        <v>2482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5112</v>
      </c>
      <c r="N7039" s="1" t="n">
        <v>12</v>
      </c>
      <c r="O7039" s="1" t="n">
        <v>48.21</v>
      </c>
      <c r="P7039" s="1" t="s">
        <v>2455</v>
      </c>
    </row>
    <row r="7040" customFormat="false" ht="15" hidden="false" customHeight="true" outlineLevel="0" collapsed="false">
      <c r="A7040" s="1" t="n">
        <v>2</v>
      </c>
      <c r="B7040" s="75" t="n">
        <v>46259</v>
      </c>
      <c r="C7040" s="1" t="n">
        <v>11</v>
      </c>
      <c r="D7040" s="1" t="s">
        <v>2482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3147</v>
      </c>
      <c r="N7040" s="1" t="n">
        <v>12</v>
      </c>
      <c r="O7040" s="1" t="n">
        <v>139.17</v>
      </c>
      <c r="P7040" s="1" t="s">
        <v>2455</v>
      </c>
    </row>
    <row r="7041" customFormat="false" ht="15" hidden="false" customHeight="true" outlineLevel="0" collapsed="false">
      <c r="A7041" s="1" t="n">
        <v>2</v>
      </c>
      <c r="B7041" s="75" t="n">
        <v>46259</v>
      </c>
      <c r="C7041" s="1" t="n">
        <v>11</v>
      </c>
      <c r="D7041" s="1" t="s">
        <v>2482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3152</v>
      </c>
      <c r="N7041" s="1" t="n">
        <v>6</v>
      </c>
      <c r="O7041" s="1" t="n">
        <v>36</v>
      </c>
      <c r="P7041" s="1" t="s">
        <v>2455</v>
      </c>
    </row>
    <row r="7042" customFormat="false" ht="15" hidden="false" customHeight="true" outlineLevel="0" collapsed="false">
      <c r="A7042" s="1" t="n">
        <v>2</v>
      </c>
      <c r="B7042" s="75" t="n">
        <v>46259</v>
      </c>
      <c r="C7042" s="1" t="n">
        <v>11</v>
      </c>
      <c r="D7042" s="1" t="s">
        <v>2482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3155</v>
      </c>
      <c r="N7042" s="1" t="n">
        <v>6</v>
      </c>
      <c r="O7042" s="1" t="n">
        <v>127.31</v>
      </c>
      <c r="P7042" s="1" t="s">
        <v>2455</v>
      </c>
    </row>
    <row r="7043" customFormat="false" ht="15" hidden="false" customHeight="true" outlineLevel="0" collapsed="false">
      <c r="A7043" s="1" t="n">
        <v>2</v>
      </c>
      <c r="B7043" s="75" t="n">
        <v>46259</v>
      </c>
      <c r="C7043" s="1" t="n">
        <v>11</v>
      </c>
      <c r="D7043" s="1" t="s">
        <v>2482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3156</v>
      </c>
      <c r="N7043" s="1" t="n">
        <v>6</v>
      </c>
      <c r="O7043" s="1" t="n">
        <v>36</v>
      </c>
      <c r="P7043" s="1" t="s">
        <v>2455</v>
      </c>
    </row>
    <row r="7044" customFormat="false" ht="15" hidden="false" customHeight="true" outlineLevel="0" collapsed="false">
      <c r="A7044" s="1" t="n">
        <v>2</v>
      </c>
      <c r="B7044" s="75" t="n">
        <v>46259</v>
      </c>
      <c r="C7044" s="1" t="n">
        <v>11</v>
      </c>
      <c r="D7044" s="1" t="s">
        <v>2482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4369</v>
      </c>
      <c r="N7044" s="1" t="n">
        <v>6</v>
      </c>
      <c r="O7044" s="1" t="n">
        <v>146.67</v>
      </c>
      <c r="P7044" s="1" t="s">
        <v>2455</v>
      </c>
    </row>
    <row r="7045" customFormat="false" ht="15" hidden="false" customHeight="true" outlineLevel="0" collapsed="false">
      <c r="A7045" s="1" t="n">
        <v>2</v>
      </c>
      <c r="B7045" s="75" t="n">
        <v>46259</v>
      </c>
      <c r="C7045" s="1" t="n">
        <v>11</v>
      </c>
      <c r="D7045" s="1" t="s">
        <v>2482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5113</v>
      </c>
      <c r="N7045" s="1" t="n">
        <v>6</v>
      </c>
      <c r="O7045" s="1" t="n">
        <v>154.18</v>
      </c>
      <c r="P7045" s="1" t="s">
        <v>2455</v>
      </c>
    </row>
    <row r="7046" customFormat="false" ht="15" hidden="false" customHeight="true" outlineLevel="0" collapsed="false">
      <c r="A7046" s="1" t="n">
        <v>2</v>
      </c>
      <c r="B7046" s="75" t="n">
        <v>46259</v>
      </c>
      <c r="C7046" s="1" t="n">
        <v>11</v>
      </c>
      <c r="D7046" s="1" t="s">
        <v>2482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5114</v>
      </c>
      <c r="N7046" s="1" t="n">
        <v>12</v>
      </c>
      <c r="O7046" s="1" t="n">
        <v>41.9</v>
      </c>
      <c r="P7046" s="1" t="s">
        <v>2455</v>
      </c>
    </row>
    <row r="7047" customFormat="false" ht="15" hidden="false" customHeight="true" outlineLevel="0" collapsed="false">
      <c r="A7047" s="1" t="n">
        <v>2</v>
      </c>
      <c r="B7047" s="75" t="n">
        <v>46259</v>
      </c>
      <c r="C7047" s="1" t="n">
        <v>11</v>
      </c>
      <c r="D7047" s="1" t="s">
        <v>2482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5115</v>
      </c>
      <c r="N7047" s="1" t="n">
        <v>12</v>
      </c>
      <c r="O7047" s="1" t="n">
        <v>41.89</v>
      </c>
      <c r="P7047" s="1" t="s">
        <v>2455</v>
      </c>
    </row>
    <row r="7048" customFormat="false" ht="15" hidden="false" customHeight="true" outlineLevel="0" collapsed="false">
      <c r="A7048" s="1" t="n">
        <v>2</v>
      </c>
      <c r="B7048" s="75" t="n">
        <v>46259</v>
      </c>
      <c r="C7048" s="1" t="n">
        <v>11</v>
      </c>
      <c r="D7048" s="1" t="s">
        <v>2482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5116</v>
      </c>
      <c r="N7048" s="1" t="n">
        <v>6</v>
      </c>
      <c r="O7048" s="1" t="n">
        <v>35.99</v>
      </c>
      <c r="P7048" s="1" t="s">
        <v>2455</v>
      </c>
    </row>
    <row r="7049" customFormat="false" ht="15" hidden="false" customHeight="true" outlineLevel="0" collapsed="false">
      <c r="A7049" s="1" t="n">
        <v>2</v>
      </c>
      <c r="B7049" s="75" t="n">
        <v>46259</v>
      </c>
      <c r="C7049" s="1" t="n">
        <v>11</v>
      </c>
      <c r="D7049" s="1" t="s">
        <v>2482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3168</v>
      </c>
      <c r="N7049" s="1" t="n">
        <v>54</v>
      </c>
      <c r="O7049" s="1" t="n">
        <v>120.44</v>
      </c>
      <c r="P7049" s="1" t="s">
        <v>2455</v>
      </c>
    </row>
    <row r="7050" customFormat="false" ht="15" hidden="false" customHeight="true" outlineLevel="0" collapsed="false">
      <c r="A7050" s="1" t="n">
        <v>2</v>
      </c>
      <c r="B7050" s="75" t="n">
        <v>46259</v>
      </c>
      <c r="C7050" s="1" t="n">
        <v>11</v>
      </c>
      <c r="D7050" s="1" t="s">
        <v>2482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3171</v>
      </c>
      <c r="N7050" s="1" t="n">
        <v>12</v>
      </c>
      <c r="O7050" s="1" t="n">
        <v>33.89</v>
      </c>
      <c r="P7050" s="1" t="s">
        <v>2455</v>
      </c>
    </row>
    <row r="7051" customFormat="false" ht="15" hidden="false" customHeight="true" outlineLevel="0" collapsed="false">
      <c r="A7051" s="1" t="n">
        <v>2</v>
      </c>
      <c r="B7051" s="75" t="n">
        <v>46259</v>
      </c>
      <c r="C7051" s="1" t="n">
        <v>11</v>
      </c>
      <c r="D7051" s="1" t="s">
        <v>2482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3172</v>
      </c>
      <c r="N7051" s="1" t="n">
        <v>12</v>
      </c>
      <c r="O7051" s="1" t="n">
        <v>33.89</v>
      </c>
      <c r="P7051" s="1" t="s">
        <v>2455</v>
      </c>
    </row>
    <row r="7052" customFormat="false" ht="15" hidden="false" customHeight="true" outlineLevel="0" collapsed="false">
      <c r="A7052" s="1" t="n">
        <v>2</v>
      </c>
      <c r="B7052" s="75" t="n">
        <v>46259</v>
      </c>
      <c r="C7052" s="1" t="n">
        <v>11</v>
      </c>
      <c r="D7052" s="1" t="s">
        <v>2482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5117</v>
      </c>
      <c r="N7052" s="1" t="n">
        <v>3</v>
      </c>
      <c r="O7052" s="1" t="n">
        <v>31.12</v>
      </c>
      <c r="P7052" s="1" t="s">
        <v>2455</v>
      </c>
    </row>
    <row r="7053" customFormat="false" ht="15" hidden="false" customHeight="true" outlineLevel="0" collapsed="false">
      <c r="A7053" s="1" t="n">
        <v>2</v>
      </c>
      <c r="B7053" s="75" t="n">
        <v>46259</v>
      </c>
      <c r="C7053" s="1" t="n">
        <v>11</v>
      </c>
      <c r="D7053" s="1" t="s">
        <v>2482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5118</v>
      </c>
      <c r="N7053" s="1" t="n">
        <v>6</v>
      </c>
      <c r="O7053" s="1" t="n">
        <v>42.02</v>
      </c>
      <c r="P7053" s="1" t="s">
        <v>2455</v>
      </c>
    </row>
    <row r="7054" customFormat="false" ht="15" hidden="false" customHeight="true" outlineLevel="0" collapsed="false">
      <c r="A7054" s="1" t="n">
        <v>2</v>
      </c>
      <c r="B7054" s="75" t="n">
        <v>46259</v>
      </c>
      <c r="C7054" s="1" t="n">
        <v>11</v>
      </c>
      <c r="D7054" s="1" t="s">
        <v>2482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5119</v>
      </c>
      <c r="N7054" s="1" t="n">
        <v>12</v>
      </c>
      <c r="O7054" s="1" t="n">
        <v>48.21</v>
      </c>
      <c r="P7054" s="1" t="s">
        <v>2455</v>
      </c>
    </row>
    <row r="7055" customFormat="false" ht="15" hidden="false" customHeight="true" outlineLevel="0" collapsed="false">
      <c r="A7055" s="1" t="n">
        <v>2</v>
      </c>
      <c r="B7055" s="75" t="n">
        <v>46259</v>
      </c>
      <c r="C7055" s="1" t="n">
        <v>11</v>
      </c>
      <c r="D7055" s="1" t="s">
        <v>2482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5120</v>
      </c>
      <c r="N7055" s="1" t="n">
        <v>12</v>
      </c>
      <c r="O7055" s="1" t="n">
        <v>33.82</v>
      </c>
      <c r="P7055" s="1" t="s">
        <v>2455</v>
      </c>
    </row>
    <row r="7056" customFormat="false" ht="15" hidden="false" customHeight="true" outlineLevel="0" collapsed="false">
      <c r="A7056" s="1" t="n">
        <v>2</v>
      </c>
      <c r="B7056" s="75" t="n">
        <v>46259</v>
      </c>
      <c r="C7056" s="1" t="n">
        <v>11</v>
      </c>
      <c r="D7056" s="1" t="s">
        <v>2482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5121</v>
      </c>
      <c r="N7056" s="1" t="n">
        <v>12</v>
      </c>
      <c r="O7056" s="1" t="n">
        <v>48.21</v>
      </c>
      <c r="P7056" s="1" t="s">
        <v>2455</v>
      </c>
    </row>
    <row r="7057" customFormat="false" ht="15" hidden="false" customHeight="true" outlineLevel="0" collapsed="false">
      <c r="A7057" s="1" t="n">
        <v>2</v>
      </c>
      <c r="B7057" s="75" t="n">
        <v>46259</v>
      </c>
      <c r="C7057" s="1" t="n">
        <v>11</v>
      </c>
      <c r="D7057" s="1" t="s">
        <v>2482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3175</v>
      </c>
      <c r="N7057" s="1" t="n">
        <v>12</v>
      </c>
      <c r="O7057" s="1" t="n">
        <v>33.82</v>
      </c>
      <c r="P7057" s="1" t="s">
        <v>2455</v>
      </c>
    </row>
    <row r="7058" customFormat="false" ht="15" hidden="false" customHeight="true" outlineLevel="0" collapsed="false">
      <c r="A7058" s="1" t="n">
        <v>2</v>
      </c>
      <c r="B7058" s="75" t="n">
        <v>46259</v>
      </c>
      <c r="C7058" s="1" t="n">
        <v>11</v>
      </c>
      <c r="D7058" s="1" t="s">
        <v>2482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3176</v>
      </c>
      <c r="N7058" s="1" t="n">
        <v>27</v>
      </c>
      <c r="O7058" s="1" t="n">
        <v>71.57</v>
      </c>
      <c r="P7058" s="1" t="s">
        <v>2455</v>
      </c>
    </row>
    <row r="7059" customFormat="false" ht="15" hidden="false" customHeight="true" outlineLevel="0" collapsed="false">
      <c r="A7059" s="1" t="n">
        <v>2</v>
      </c>
      <c r="B7059" s="75" t="n">
        <v>46259</v>
      </c>
      <c r="C7059" s="1" t="n">
        <v>11</v>
      </c>
      <c r="D7059" s="1" t="s">
        <v>2482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3476</v>
      </c>
      <c r="N7059" s="1" t="n">
        <v>12</v>
      </c>
      <c r="O7059" s="1" t="n">
        <v>81.24</v>
      </c>
      <c r="P7059" s="1" t="s">
        <v>2455</v>
      </c>
    </row>
    <row r="7060" customFormat="false" ht="15" hidden="false" customHeight="true" outlineLevel="0" collapsed="false">
      <c r="A7060" s="1" t="n">
        <v>2</v>
      </c>
      <c r="B7060" s="75" t="n">
        <v>46259</v>
      </c>
      <c r="C7060" s="1" t="n">
        <v>11</v>
      </c>
      <c r="D7060" s="1" t="s">
        <v>2482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5122</v>
      </c>
      <c r="N7060" s="1" t="n">
        <v>6</v>
      </c>
      <c r="O7060" s="1" t="n">
        <v>38.88</v>
      </c>
      <c r="P7060" s="1" t="s">
        <v>2455</v>
      </c>
    </row>
    <row r="7061" customFormat="false" ht="15" hidden="false" customHeight="true" outlineLevel="0" collapsed="false">
      <c r="A7061" s="1" t="n">
        <v>2</v>
      </c>
      <c r="B7061" s="75" t="n">
        <v>46259</v>
      </c>
      <c r="C7061" s="1" t="n">
        <v>11</v>
      </c>
      <c r="D7061" s="1" t="s">
        <v>2482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5123</v>
      </c>
      <c r="N7061" s="1" t="n">
        <v>6</v>
      </c>
      <c r="O7061" s="1" t="n">
        <v>35.99</v>
      </c>
      <c r="P7061" s="1" t="s">
        <v>2455</v>
      </c>
    </row>
    <row r="7062" customFormat="false" ht="15" hidden="false" customHeight="true" outlineLevel="0" collapsed="false">
      <c r="A7062" s="1" t="n">
        <v>2</v>
      </c>
      <c r="B7062" s="75" t="n">
        <v>46259</v>
      </c>
      <c r="C7062" s="1" t="n">
        <v>11</v>
      </c>
      <c r="D7062" s="1" t="s">
        <v>2482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3178</v>
      </c>
      <c r="N7062" s="1" t="n">
        <v>6</v>
      </c>
      <c r="O7062" s="1" t="n">
        <v>35.99</v>
      </c>
      <c r="P7062" s="1" t="s">
        <v>2455</v>
      </c>
    </row>
    <row r="7063" customFormat="false" ht="15" hidden="false" customHeight="true" outlineLevel="0" collapsed="false">
      <c r="A7063" s="1" t="n">
        <v>2</v>
      </c>
      <c r="B7063" s="75" t="n">
        <v>46259</v>
      </c>
      <c r="C7063" s="1" t="n">
        <v>11</v>
      </c>
      <c r="D7063" s="1" t="s">
        <v>2482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5124</v>
      </c>
      <c r="N7063" s="1" t="n">
        <v>6</v>
      </c>
      <c r="O7063" s="1" t="n">
        <v>36</v>
      </c>
      <c r="P7063" s="1" t="s">
        <v>2455</v>
      </c>
    </row>
    <row r="7064" customFormat="false" ht="15" hidden="false" customHeight="true" outlineLevel="0" collapsed="false">
      <c r="A7064" s="1" t="n">
        <v>2</v>
      </c>
      <c r="B7064" s="75" t="n">
        <v>46259</v>
      </c>
      <c r="C7064" s="1" t="n">
        <v>11</v>
      </c>
      <c r="D7064" s="1" t="s">
        <v>2482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2478</v>
      </c>
      <c r="N7064" s="1" t="n">
        <v>70</v>
      </c>
      <c r="O7064" s="1" t="n">
        <v>126</v>
      </c>
      <c r="P7064" s="1" t="s">
        <v>2455</v>
      </c>
    </row>
    <row r="7065" customFormat="false" ht="15" hidden="false" customHeight="true" outlineLevel="0" collapsed="false">
      <c r="A7065" s="1" t="n">
        <v>2</v>
      </c>
      <c r="B7065" s="75" t="n">
        <v>46259</v>
      </c>
      <c r="C7065" s="1" t="n">
        <v>11</v>
      </c>
      <c r="D7065" s="1" t="s">
        <v>2482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2665</v>
      </c>
      <c r="N7065" s="1" t="n">
        <v>12</v>
      </c>
      <c r="O7065" s="1" t="n">
        <v>67.89</v>
      </c>
      <c r="P7065" s="1" t="s">
        <v>2455</v>
      </c>
    </row>
    <row r="7066" customFormat="false" ht="15" hidden="false" customHeight="true" outlineLevel="0" collapsed="false">
      <c r="A7066" s="1" t="n">
        <v>2</v>
      </c>
      <c r="B7066" s="75" t="n">
        <v>46259</v>
      </c>
      <c r="C7066" s="1" t="n">
        <v>11</v>
      </c>
      <c r="D7066" s="1" t="s">
        <v>2482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2666</v>
      </c>
      <c r="N7066" s="1" t="n">
        <v>12</v>
      </c>
      <c r="O7066" s="1" t="n">
        <v>67.89</v>
      </c>
      <c r="P7066" s="1" t="s">
        <v>2455</v>
      </c>
    </row>
    <row r="7067" customFormat="false" ht="15" hidden="false" customHeight="true" outlineLevel="0" collapsed="false">
      <c r="A7067" s="1" t="n">
        <v>2</v>
      </c>
      <c r="B7067" s="75" t="n">
        <v>46259</v>
      </c>
      <c r="C7067" s="1" t="n">
        <v>11</v>
      </c>
      <c r="D7067" s="1" t="s">
        <v>2482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2592</v>
      </c>
      <c r="N7067" s="1" t="n">
        <v>30</v>
      </c>
      <c r="O7067" s="1" t="n">
        <v>182.84</v>
      </c>
      <c r="P7067" s="1" t="s">
        <v>2455</v>
      </c>
    </row>
    <row r="7068" customFormat="false" ht="15" hidden="false" customHeight="true" outlineLevel="0" collapsed="false">
      <c r="A7068" s="1" t="n">
        <v>2</v>
      </c>
      <c r="B7068" s="75" t="n">
        <v>46259</v>
      </c>
      <c r="C7068" s="1" t="n">
        <v>11</v>
      </c>
      <c r="D7068" s="1" t="s">
        <v>2482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2578</v>
      </c>
      <c r="N7068" s="1" t="n">
        <v>12</v>
      </c>
      <c r="O7068" s="1" t="n">
        <v>89.99</v>
      </c>
      <c r="P7068" s="1" t="s">
        <v>2455</v>
      </c>
    </row>
    <row r="7069" customFormat="false" ht="15" hidden="false" customHeight="true" outlineLevel="0" collapsed="false">
      <c r="A7069" s="1" t="n">
        <v>2</v>
      </c>
      <c r="B7069" s="75" t="n">
        <v>46259</v>
      </c>
      <c r="C7069" s="1" t="n">
        <v>11</v>
      </c>
      <c r="D7069" s="1" t="s">
        <v>2482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2667</v>
      </c>
      <c r="N7069" s="1" t="n">
        <v>6</v>
      </c>
      <c r="O7069" s="1" t="n">
        <v>17.16</v>
      </c>
      <c r="P7069" s="1" t="s">
        <v>2455</v>
      </c>
    </row>
    <row r="7070" customFormat="false" ht="15" hidden="false" customHeight="true" outlineLevel="0" collapsed="false">
      <c r="A7070" s="1" t="n">
        <v>2</v>
      </c>
      <c r="B7070" s="75" t="n">
        <v>46259</v>
      </c>
      <c r="C7070" s="1" t="n">
        <v>11</v>
      </c>
      <c r="D7070" s="1" t="s">
        <v>2482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2579</v>
      </c>
      <c r="N7070" s="1" t="n">
        <v>6</v>
      </c>
      <c r="O7070" s="1" t="n">
        <v>17.16</v>
      </c>
      <c r="P7070" s="1" t="s">
        <v>2455</v>
      </c>
    </row>
    <row r="7071" customFormat="false" ht="15" hidden="false" customHeight="true" outlineLevel="0" collapsed="false">
      <c r="A7071" s="1" t="n">
        <v>2</v>
      </c>
      <c r="B7071" s="75" t="n">
        <v>46259</v>
      </c>
      <c r="C7071" s="1" t="n">
        <v>11</v>
      </c>
      <c r="D7071" s="1" t="s">
        <v>2482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2580</v>
      </c>
      <c r="N7071" s="1" t="n">
        <v>48</v>
      </c>
      <c r="O7071" s="1" t="n">
        <v>153.85</v>
      </c>
      <c r="P7071" s="1" t="s">
        <v>2455</v>
      </c>
    </row>
    <row r="7072" customFormat="false" ht="15" hidden="false" customHeight="true" outlineLevel="0" collapsed="false">
      <c r="A7072" s="1" t="n">
        <v>2</v>
      </c>
      <c r="B7072" s="75" t="n">
        <v>46259</v>
      </c>
      <c r="C7072" s="1" t="n">
        <v>11</v>
      </c>
      <c r="D7072" s="1" t="s">
        <v>2482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4672</v>
      </c>
      <c r="N7072" s="1" t="n">
        <v>36</v>
      </c>
      <c r="O7072" s="1" t="n">
        <v>100.73</v>
      </c>
      <c r="P7072" s="1" t="s">
        <v>2455</v>
      </c>
    </row>
    <row r="7073" customFormat="false" ht="15" hidden="false" customHeight="true" outlineLevel="0" collapsed="false">
      <c r="A7073" s="1" t="n">
        <v>2</v>
      </c>
      <c r="B7073" s="75" t="n">
        <v>46259</v>
      </c>
      <c r="C7073" s="1" t="n">
        <v>11</v>
      </c>
      <c r="D7073" s="1" t="s">
        <v>2482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2581</v>
      </c>
      <c r="N7073" s="1" t="n">
        <v>18</v>
      </c>
      <c r="O7073" s="1" t="n">
        <v>109.71</v>
      </c>
      <c r="P7073" s="1" t="s">
        <v>2455</v>
      </c>
    </row>
    <row r="7074" customFormat="false" ht="15" hidden="false" customHeight="true" outlineLevel="0" collapsed="false">
      <c r="A7074" s="1" t="n">
        <v>2</v>
      </c>
      <c r="B7074" s="75" t="n">
        <v>46259</v>
      </c>
      <c r="C7074" s="1" t="n">
        <v>11</v>
      </c>
      <c r="D7074" s="1" t="s">
        <v>2482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2582</v>
      </c>
      <c r="N7074" s="1" t="n">
        <v>36</v>
      </c>
      <c r="O7074" s="1" t="n">
        <v>148.35</v>
      </c>
      <c r="P7074" s="1" t="s">
        <v>2455</v>
      </c>
    </row>
    <row r="7075" customFormat="false" ht="15" hidden="false" customHeight="true" outlineLevel="0" collapsed="false">
      <c r="A7075" s="1" t="n">
        <v>2</v>
      </c>
      <c r="B7075" s="75" t="n">
        <v>46259</v>
      </c>
      <c r="C7075" s="1" t="n">
        <v>11</v>
      </c>
      <c r="D7075" s="1" t="s">
        <v>2482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2584</v>
      </c>
      <c r="N7075" s="1" t="n">
        <v>18</v>
      </c>
      <c r="O7075" s="1" t="n">
        <v>154.03</v>
      </c>
      <c r="P7075" s="1" t="s">
        <v>2455</v>
      </c>
    </row>
    <row r="7076" customFormat="false" ht="15" hidden="false" customHeight="true" outlineLevel="0" collapsed="false">
      <c r="A7076" s="1" t="n">
        <v>2</v>
      </c>
      <c r="B7076" s="75" t="n">
        <v>46259</v>
      </c>
      <c r="C7076" s="1" t="n">
        <v>11</v>
      </c>
      <c r="D7076" s="1" t="s">
        <v>2482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2479</v>
      </c>
      <c r="N7076" s="1" t="n">
        <v>18</v>
      </c>
      <c r="O7076" s="1" t="n">
        <v>173.99</v>
      </c>
      <c r="P7076" s="1" t="s">
        <v>2455</v>
      </c>
    </row>
    <row r="7077" customFormat="false" ht="15" hidden="false" customHeight="true" outlineLevel="0" collapsed="false">
      <c r="A7077" s="1" t="n">
        <v>2</v>
      </c>
      <c r="B7077" s="75" t="n">
        <v>46259</v>
      </c>
      <c r="C7077" s="1" t="n">
        <v>11</v>
      </c>
      <c r="D7077" s="1" t="s">
        <v>2482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4643</v>
      </c>
      <c r="N7077" s="1" t="n">
        <v>6</v>
      </c>
      <c r="O7077" s="1" t="n">
        <v>19.23</v>
      </c>
      <c r="P7077" s="1" t="s">
        <v>2455</v>
      </c>
    </row>
    <row r="7078" customFormat="false" ht="15" hidden="false" customHeight="true" outlineLevel="0" collapsed="false">
      <c r="A7078" s="1" t="n">
        <v>2</v>
      </c>
      <c r="B7078" s="75" t="n">
        <v>46259</v>
      </c>
      <c r="C7078" s="1" t="n">
        <v>11</v>
      </c>
      <c r="D7078" s="1" t="s">
        <v>2482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4375</v>
      </c>
      <c r="N7078" s="1" t="n">
        <v>12</v>
      </c>
      <c r="O7078" s="1" t="n">
        <v>86.45</v>
      </c>
      <c r="P7078" s="1" t="s">
        <v>2455</v>
      </c>
    </row>
    <row r="7079" customFormat="false" ht="15" hidden="false" customHeight="true" outlineLevel="0" collapsed="false">
      <c r="A7079" s="1" t="n">
        <v>2</v>
      </c>
      <c r="B7079" s="75" t="n">
        <v>46259</v>
      </c>
      <c r="C7079" s="1" t="n">
        <v>11</v>
      </c>
      <c r="D7079" s="1" t="s">
        <v>2482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2480</v>
      </c>
      <c r="N7079" s="1" t="n">
        <v>9</v>
      </c>
      <c r="O7079" s="1" t="n">
        <v>52.56</v>
      </c>
      <c r="P7079" s="1" t="s">
        <v>2455</v>
      </c>
    </row>
    <row r="7080" customFormat="false" ht="15" hidden="false" customHeight="true" outlineLevel="0" collapsed="false">
      <c r="A7080" s="1" t="n">
        <v>2</v>
      </c>
      <c r="B7080" s="75" t="n">
        <v>46259</v>
      </c>
      <c r="C7080" s="1" t="n">
        <v>11</v>
      </c>
      <c r="D7080" s="1" t="s">
        <v>2482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2481</v>
      </c>
      <c r="N7080" s="1" t="n">
        <v>36</v>
      </c>
      <c r="O7080" s="1" t="n">
        <v>241.39</v>
      </c>
      <c r="P7080" s="1" t="s">
        <v>2455</v>
      </c>
    </row>
    <row r="7081" customFormat="false" ht="15" hidden="false" customHeight="true" outlineLevel="0" collapsed="false">
      <c r="A7081" s="1" t="n">
        <v>2</v>
      </c>
      <c r="B7081" s="75" t="n">
        <v>46259</v>
      </c>
      <c r="C7081" s="1" t="n">
        <v>11</v>
      </c>
      <c r="D7081" s="1" t="s">
        <v>2482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2671</v>
      </c>
      <c r="N7081" s="1" t="n">
        <v>12</v>
      </c>
      <c r="O7081" s="1" t="n">
        <v>65.81</v>
      </c>
      <c r="P7081" s="1" t="s">
        <v>2455</v>
      </c>
    </row>
    <row r="7082" customFormat="false" ht="15" hidden="false" customHeight="true" outlineLevel="0" collapsed="false">
      <c r="A7082" s="1" t="n">
        <v>2</v>
      </c>
      <c r="B7082" s="75" t="n">
        <v>46259</v>
      </c>
      <c r="C7082" s="1" t="n">
        <v>11</v>
      </c>
      <c r="D7082" s="1" t="s">
        <v>2482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2669</v>
      </c>
      <c r="N7082" s="1" t="n">
        <v>30</v>
      </c>
      <c r="O7082" s="1" t="n">
        <v>169.72</v>
      </c>
      <c r="P7082" s="1" t="s">
        <v>2455</v>
      </c>
    </row>
    <row r="7083" customFormat="false" ht="15" hidden="false" customHeight="true" outlineLevel="0" collapsed="false">
      <c r="A7083" s="1" t="n">
        <v>2</v>
      </c>
      <c r="B7083" s="75" t="n">
        <v>46259</v>
      </c>
      <c r="C7083" s="1" t="n">
        <v>11</v>
      </c>
      <c r="D7083" s="1" t="s">
        <v>2482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2585</v>
      </c>
      <c r="N7083" s="1" t="n">
        <v>12</v>
      </c>
      <c r="O7083" s="1" t="n">
        <v>72.89</v>
      </c>
      <c r="P7083" s="1" t="s">
        <v>2455</v>
      </c>
    </row>
    <row r="7084" customFormat="false" ht="15" hidden="false" customHeight="true" outlineLevel="0" collapsed="false">
      <c r="A7084" s="1" t="n">
        <v>2</v>
      </c>
      <c r="B7084" s="75" t="n">
        <v>46259</v>
      </c>
      <c r="C7084" s="1" t="n">
        <v>11</v>
      </c>
      <c r="D7084" s="1" t="s">
        <v>2482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3600</v>
      </c>
      <c r="N7084" s="1" t="n">
        <v>24</v>
      </c>
      <c r="O7084" s="1" t="n">
        <v>84.25</v>
      </c>
      <c r="P7084" s="1" t="s">
        <v>2455</v>
      </c>
    </row>
    <row r="7085" customFormat="false" ht="15" hidden="false" customHeight="true" outlineLevel="0" collapsed="false">
      <c r="A7085" s="1" t="n">
        <v>2</v>
      </c>
      <c r="B7085" s="75" t="n">
        <v>46259</v>
      </c>
      <c r="C7085" s="1" t="n">
        <v>11</v>
      </c>
      <c r="D7085" s="1" t="s">
        <v>2482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3269</v>
      </c>
      <c r="N7085" s="1" t="n">
        <v>9</v>
      </c>
      <c r="O7085" s="1" t="n">
        <v>52.56</v>
      </c>
      <c r="P7085" s="1" t="s">
        <v>2455</v>
      </c>
    </row>
    <row r="7086" customFormat="false" ht="15" hidden="false" customHeight="true" outlineLevel="0" collapsed="false">
      <c r="A7086" s="1" t="n">
        <v>2</v>
      </c>
      <c r="B7086" s="75" t="n">
        <v>46259</v>
      </c>
      <c r="C7086" s="1" t="n">
        <v>11</v>
      </c>
      <c r="D7086" s="1" t="s">
        <v>2482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3007</v>
      </c>
      <c r="N7086" s="1" t="n">
        <v>12</v>
      </c>
      <c r="O7086" s="1" t="n">
        <v>89.99</v>
      </c>
      <c r="P7086" s="1" t="s">
        <v>2455</v>
      </c>
    </row>
    <row r="7087" customFormat="false" ht="15" hidden="false" customHeight="true" outlineLevel="0" collapsed="false">
      <c r="A7087" s="1" t="n">
        <v>2</v>
      </c>
      <c r="B7087" s="75" t="n">
        <v>46259</v>
      </c>
      <c r="C7087" s="1" t="n">
        <v>11</v>
      </c>
      <c r="D7087" s="1" t="s">
        <v>2482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2489</v>
      </c>
      <c r="N7087" s="1" t="n">
        <v>30</v>
      </c>
      <c r="O7087" s="1" t="n">
        <v>297.92</v>
      </c>
      <c r="P7087" s="1" t="s">
        <v>2455</v>
      </c>
    </row>
    <row r="7088" customFormat="false" ht="15" hidden="false" customHeight="true" outlineLevel="0" collapsed="false">
      <c r="A7088" s="1" t="n">
        <v>2</v>
      </c>
      <c r="B7088" s="75" t="n">
        <v>46259</v>
      </c>
      <c r="C7088" s="1" t="n">
        <v>11</v>
      </c>
      <c r="D7088" s="1" t="s">
        <v>2482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2586</v>
      </c>
      <c r="N7088" s="1" t="n">
        <v>48</v>
      </c>
      <c r="O7088" s="1" t="n">
        <v>423.44</v>
      </c>
      <c r="P7088" s="1" t="s">
        <v>2455</v>
      </c>
    </row>
    <row r="7089" customFormat="false" ht="15" hidden="false" customHeight="true" outlineLevel="0" collapsed="false">
      <c r="A7089" s="1" t="n">
        <v>2</v>
      </c>
      <c r="B7089" s="75" t="n">
        <v>46259</v>
      </c>
      <c r="C7089" s="1" t="n">
        <v>11</v>
      </c>
      <c r="D7089" s="1" t="s">
        <v>2482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2587</v>
      </c>
      <c r="N7089" s="1" t="n">
        <v>24</v>
      </c>
      <c r="O7089" s="1" t="n">
        <v>88.16</v>
      </c>
      <c r="P7089" s="1" t="s">
        <v>2455</v>
      </c>
    </row>
    <row r="7090" customFormat="false" ht="15" hidden="false" customHeight="true" outlineLevel="0" collapsed="false">
      <c r="A7090" s="1" t="n">
        <v>2</v>
      </c>
      <c r="B7090" s="75" t="n">
        <v>46259</v>
      </c>
      <c r="C7090" s="1" t="n">
        <v>11</v>
      </c>
      <c r="D7090" s="1" t="s">
        <v>2482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2588</v>
      </c>
      <c r="N7090" s="1" t="n">
        <v>6</v>
      </c>
      <c r="O7090" s="1" t="n">
        <v>36.45</v>
      </c>
      <c r="P7090" s="1" t="s">
        <v>2455</v>
      </c>
    </row>
    <row r="7091" customFormat="false" ht="15" hidden="false" customHeight="true" outlineLevel="0" collapsed="false">
      <c r="A7091" s="1" t="n">
        <v>2</v>
      </c>
      <c r="B7091" s="75" t="n">
        <v>46260</v>
      </c>
      <c r="C7091" s="1" t="n">
        <v>6</v>
      </c>
      <c r="D7091" s="1" t="s">
        <v>2564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2545</v>
      </c>
      <c r="N7091" s="1" t="n">
        <v>15</v>
      </c>
      <c r="O7091" s="1" t="n">
        <v>225</v>
      </c>
      <c r="P7091" s="1" t="s">
        <v>2455</v>
      </c>
    </row>
    <row r="7092" customFormat="false" ht="15" hidden="false" customHeight="true" outlineLevel="0" collapsed="false">
      <c r="A7092" s="1" t="n">
        <v>2</v>
      </c>
      <c r="B7092" s="75" t="n">
        <v>46260</v>
      </c>
      <c r="C7092" s="1" t="n">
        <v>11</v>
      </c>
      <c r="D7092" s="1" t="s">
        <v>2482</v>
      </c>
      <c r="E7092" s="1" t="n">
        <v>1390</v>
      </c>
      <c r="F7092" s="1" t="s">
        <v>1906</v>
      </c>
      <c r="I7092" s="1" t="n">
        <v>7287</v>
      </c>
      <c r="J7092" s="1" t="n">
        <v>74806</v>
      </c>
      <c r="K7092" s="1" t="n">
        <v>7898967923899</v>
      </c>
      <c r="L7092" s="1" t="s">
        <v>5125</v>
      </c>
      <c r="N7092" s="1" t="n">
        <v>60</v>
      </c>
      <c r="O7092" s="1" t="n">
        <v>116.06</v>
      </c>
      <c r="P7092" s="1" t="s">
        <v>2455</v>
      </c>
    </row>
    <row r="7093" customFormat="false" ht="15" hidden="false" customHeight="true" outlineLevel="0" collapsed="false">
      <c r="A7093" s="1" t="n">
        <v>2</v>
      </c>
      <c r="B7093" s="75" t="n">
        <v>46260</v>
      </c>
      <c r="C7093" s="1" t="n">
        <v>11</v>
      </c>
      <c r="D7093" s="1" t="s">
        <v>2482</v>
      </c>
      <c r="E7093" s="1" t="n">
        <v>1390</v>
      </c>
      <c r="F7093" s="1" t="s">
        <v>1906</v>
      </c>
      <c r="I7093" s="1" t="n">
        <v>7287</v>
      </c>
      <c r="J7093" s="1" t="n">
        <v>74808</v>
      </c>
      <c r="K7093" s="1" t="n">
        <v>7898967923912</v>
      </c>
      <c r="L7093" s="1" t="s">
        <v>5126</v>
      </c>
      <c r="N7093" s="1" t="n">
        <v>60</v>
      </c>
      <c r="O7093" s="1" t="n">
        <v>116.06</v>
      </c>
      <c r="P7093" s="1" t="s">
        <v>2455</v>
      </c>
    </row>
    <row r="7094" customFormat="false" ht="15" hidden="false" customHeight="true" outlineLevel="0" collapsed="false">
      <c r="A7094" s="1" t="n">
        <v>2</v>
      </c>
      <c r="B7094" s="75" t="n">
        <v>46260</v>
      </c>
      <c r="C7094" s="1" t="n">
        <v>11</v>
      </c>
      <c r="D7094" s="1" t="s">
        <v>2482</v>
      </c>
      <c r="E7094" s="1" t="n">
        <v>1390</v>
      </c>
      <c r="F7094" s="1" t="s">
        <v>1906</v>
      </c>
      <c r="I7094" s="1" t="n">
        <v>7287</v>
      </c>
      <c r="J7094" s="1" t="n">
        <v>75038</v>
      </c>
      <c r="K7094" s="1" t="n">
        <v>7898754690492</v>
      </c>
      <c r="L7094" s="1" t="s">
        <v>5127</v>
      </c>
      <c r="N7094" s="1" t="n">
        <v>60</v>
      </c>
      <c r="O7094" s="1" t="n">
        <v>116.06</v>
      </c>
      <c r="P7094" s="1" t="s">
        <v>2455</v>
      </c>
    </row>
    <row r="7095" customFormat="false" ht="15" hidden="false" customHeight="true" outlineLevel="0" collapsed="false">
      <c r="A7095" s="1" t="n">
        <v>2</v>
      </c>
      <c r="B7095" s="75" t="n">
        <v>46260</v>
      </c>
      <c r="C7095" s="1" t="n">
        <v>11</v>
      </c>
      <c r="D7095" s="1" t="s">
        <v>2482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5128</v>
      </c>
      <c r="N7095" s="1" t="n">
        <v>12</v>
      </c>
      <c r="O7095" s="1" t="n">
        <v>116</v>
      </c>
      <c r="P7095" s="1" t="s">
        <v>2455</v>
      </c>
    </row>
    <row r="7096" customFormat="false" ht="15" hidden="false" customHeight="true" outlineLevel="0" collapsed="false">
      <c r="A7096" s="1" t="n">
        <v>2</v>
      </c>
      <c r="B7096" s="75" t="n">
        <v>46260</v>
      </c>
      <c r="C7096" s="1" t="n">
        <v>11</v>
      </c>
      <c r="D7096" s="1" t="s">
        <v>2482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5129</v>
      </c>
      <c r="N7096" s="1" t="n">
        <v>12</v>
      </c>
      <c r="O7096" s="1" t="n">
        <v>136</v>
      </c>
      <c r="P7096" s="1" t="s">
        <v>2455</v>
      </c>
    </row>
    <row r="7097" customFormat="false" ht="15" hidden="false" customHeight="true" outlineLevel="0" collapsed="false">
      <c r="A7097" s="1" t="n">
        <v>2</v>
      </c>
      <c r="B7097" s="75" t="n">
        <v>46260</v>
      </c>
      <c r="C7097" s="1" t="n">
        <v>11</v>
      </c>
      <c r="D7097" s="1" t="s">
        <v>2482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5130</v>
      </c>
      <c r="N7097" s="1" t="n">
        <v>15</v>
      </c>
      <c r="O7097" s="1" t="n">
        <v>185</v>
      </c>
      <c r="P7097" s="1" t="s">
        <v>2455</v>
      </c>
    </row>
    <row r="7098" customFormat="false" ht="15" hidden="false" customHeight="true" outlineLevel="0" collapsed="false">
      <c r="A7098" s="1" t="n">
        <v>2</v>
      </c>
      <c r="B7098" s="75" t="n">
        <v>46260</v>
      </c>
      <c r="C7098" s="1" t="n">
        <v>11</v>
      </c>
      <c r="D7098" s="1" t="s">
        <v>2482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5131</v>
      </c>
      <c r="N7098" s="1" t="n">
        <v>14</v>
      </c>
      <c r="O7098" s="1" t="n">
        <v>116</v>
      </c>
      <c r="P7098" s="1" t="s">
        <v>2455</v>
      </c>
    </row>
    <row r="7099" customFormat="false" ht="15" hidden="false" customHeight="true" outlineLevel="0" collapsed="false">
      <c r="A7099" s="1" t="n">
        <v>2</v>
      </c>
      <c r="B7099" s="75" t="n">
        <v>46260</v>
      </c>
      <c r="C7099" s="1" t="n">
        <v>11</v>
      </c>
      <c r="D7099" s="1" t="s">
        <v>2482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5132</v>
      </c>
      <c r="N7099" s="1" t="n">
        <v>12</v>
      </c>
      <c r="O7099" s="1" t="n">
        <v>185</v>
      </c>
      <c r="P7099" s="1" t="s">
        <v>2455</v>
      </c>
    </row>
    <row r="7100" customFormat="false" ht="15" hidden="false" customHeight="true" outlineLevel="0" collapsed="false">
      <c r="A7100" s="1" t="n">
        <v>2</v>
      </c>
      <c r="B7100" s="75" t="n">
        <v>46260</v>
      </c>
      <c r="C7100" s="1" t="n">
        <v>11</v>
      </c>
      <c r="D7100" s="1" t="s">
        <v>2482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5133</v>
      </c>
      <c r="N7100" s="1" t="n">
        <v>36</v>
      </c>
      <c r="O7100" s="1" t="n">
        <v>78</v>
      </c>
      <c r="P7100" s="1" t="s">
        <v>2455</v>
      </c>
    </row>
    <row r="7101" customFormat="false" ht="15" hidden="false" customHeight="true" outlineLevel="0" collapsed="false">
      <c r="A7101" s="1" t="n">
        <v>2</v>
      </c>
      <c r="B7101" s="75" t="n">
        <v>46260</v>
      </c>
      <c r="C7101" s="1" t="n">
        <v>11</v>
      </c>
      <c r="D7101" s="1" t="s">
        <v>2482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5134</v>
      </c>
      <c r="N7101" s="1" t="n">
        <v>24</v>
      </c>
      <c r="O7101" s="1" t="n">
        <v>80</v>
      </c>
      <c r="P7101" s="1" t="s">
        <v>2455</v>
      </c>
    </row>
    <row r="7102" customFormat="false" ht="15" hidden="false" customHeight="true" outlineLevel="0" collapsed="false">
      <c r="A7102" s="1" t="n">
        <v>2</v>
      </c>
      <c r="B7102" s="75" t="n">
        <v>46260</v>
      </c>
      <c r="C7102" s="1" t="n">
        <v>11</v>
      </c>
      <c r="D7102" s="1" t="s">
        <v>2482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5135</v>
      </c>
      <c r="N7102" s="1" t="n">
        <v>100</v>
      </c>
      <c r="O7102" s="1" t="n">
        <v>350</v>
      </c>
      <c r="P7102" s="1" t="s">
        <v>2455</v>
      </c>
    </row>
    <row r="7103" customFormat="false" ht="15" hidden="false" customHeight="true" outlineLevel="0" collapsed="false">
      <c r="A7103" s="1" t="n">
        <v>2</v>
      </c>
      <c r="B7103" s="75" t="n">
        <v>46260</v>
      </c>
      <c r="C7103" s="1" t="n">
        <v>11</v>
      </c>
      <c r="D7103" s="1" t="s">
        <v>2482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5136</v>
      </c>
      <c r="N7103" s="1" t="n">
        <v>100</v>
      </c>
      <c r="O7103" s="1" t="n">
        <v>190</v>
      </c>
      <c r="P7103" s="1" t="s">
        <v>2455</v>
      </c>
    </row>
    <row r="7104" customFormat="false" ht="15" hidden="false" customHeight="true" outlineLevel="0" collapsed="false">
      <c r="A7104" s="1" t="n">
        <v>2</v>
      </c>
      <c r="B7104" s="75" t="n">
        <v>46260</v>
      </c>
      <c r="C7104" s="1" t="n">
        <v>11</v>
      </c>
      <c r="D7104" s="1" t="s">
        <v>2482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5137</v>
      </c>
      <c r="N7104" s="1" t="n">
        <v>50</v>
      </c>
      <c r="O7104" s="1" t="n">
        <v>100</v>
      </c>
      <c r="P7104" s="1" t="s">
        <v>2455</v>
      </c>
    </row>
    <row r="7105" customFormat="false" ht="15" hidden="false" customHeight="true" outlineLevel="0" collapsed="false">
      <c r="A7105" s="1" t="n">
        <v>2</v>
      </c>
      <c r="B7105" s="75" t="n">
        <v>46260</v>
      </c>
      <c r="C7105" s="1" t="n">
        <v>11</v>
      </c>
      <c r="D7105" s="1" t="s">
        <v>2482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5138</v>
      </c>
      <c r="N7105" s="1" t="n">
        <v>12</v>
      </c>
      <c r="O7105" s="1" t="n">
        <v>117</v>
      </c>
      <c r="P7105" s="1" t="s">
        <v>2455</v>
      </c>
    </row>
    <row r="7106" customFormat="false" ht="15" hidden="false" customHeight="true" outlineLevel="0" collapsed="false">
      <c r="A7106" s="1" t="n">
        <v>2</v>
      </c>
      <c r="B7106" s="75" t="n">
        <v>46260</v>
      </c>
      <c r="C7106" s="1" t="n">
        <v>11</v>
      </c>
      <c r="D7106" s="1" t="s">
        <v>2482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5139</v>
      </c>
      <c r="N7106" s="1" t="n">
        <v>36</v>
      </c>
      <c r="O7106" s="1" t="n">
        <v>54</v>
      </c>
      <c r="P7106" s="1" t="s">
        <v>2455</v>
      </c>
    </row>
    <row r="7107" customFormat="false" ht="15" hidden="false" customHeight="true" outlineLevel="0" collapsed="false">
      <c r="A7107" s="1" t="n">
        <v>2</v>
      </c>
      <c r="B7107" s="75" t="n">
        <v>46260</v>
      </c>
      <c r="C7107" s="1" t="n">
        <v>11</v>
      </c>
      <c r="D7107" s="1" t="s">
        <v>2482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5140</v>
      </c>
      <c r="N7107" s="1" t="n">
        <v>12</v>
      </c>
      <c r="O7107" s="1" t="n">
        <v>78</v>
      </c>
      <c r="P7107" s="1" t="s">
        <v>2455</v>
      </c>
    </row>
    <row r="7108" customFormat="false" ht="15" hidden="false" customHeight="true" outlineLevel="0" collapsed="false">
      <c r="A7108" s="1" t="n">
        <v>2</v>
      </c>
      <c r="B7108" s="75" t="n">
        <v>46260</v>
      </c>
      <c r="C7108" s="1" t="n">
        <v>11</v>
      </c>
      <c r="D7108" s="1" t="s">
        <v>2482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5141</v>
      </c>
      <c r="N7108" s="1" t="n">
        <v>12</v>
      </c>
      <c r="O7108" s="1" t="n">
        <v>118.3</v>
      </c>
      <c r="P7108" s="1" t="s">
        <v>2455</v>
      </c>
    </row>
    <row r="7109" customFormat="false" ht="15" hidden="false" customHeight="true" outlineLevel="0" collapsed="false">
      <c r="A7109" s="1" t="n">
        <v>2</v>
      </c>
      <c r="B7109" s="75" t="n">
        <v>46260</v>
      </c>
      <c r="C7109" s="1" t="n">
        <v>11</v>
      </c>
      <c r="D7109" s="1" t="s">
        <v>2482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5142</v>
      </c>
      <c r="N7109" s="1" t="n">
        <v>24</v>
      </c>
      <c r="O7109" s="1" t="n">
        <v>110</v>
      </c>
      <c r="P7109" s="1" t="s">
        <v>2455</v>
      </c>
    </row>
    <row r="7110" customFormat="false" ht="15" hidden="false" customHeight="true" outlineLevel="0" collapsed="false">
      <c r="A7110" s="1" t="n">
        <v>2</v>
      </c>
      <c r="B7110" s="75" t="n">
        <v>46260</v>
      </c>
      <c r="C7110" s="1" t="n">
        <v>11</v>
      </c>
      <c r="D7110" s="1" t="s">
        <v>2482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5143</v>
      </c>
      <c r="N7110" s="1" t="n">
        <v>12</v>
      </c>
      <c r="O7110" s="1" t="n">
        <v>35</v>
      </c>
      <c r="P7110" s="1" t="s">
        <v>2455</v>
      </c>
    </row>
    <row r="7111" customFormat="false" ht="15" hidden="false" customHeight="true" outlineLevel="0" collapsed="false">
      <c r="A7111" s="1" t="n">
        <v>2</v>
      </c>
      <c r="B7111" s="75" t="n">
        <v>46260</v>
      </c>
      <c r="C7111" s="1" t="n">
        <v>11</v>
      </c>
      <c r="D7111" s="1" t="s">
        <v>2482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5144</v>
      </c>
      <c r="N7111" s="1" t="n">
        <v>36</v>
      </c>
      <c r="O7111" s="1" t="n">
        <v>60</v>
      </c>
      <c r="P7111" s="1" t="s">
        <v>2455</v>
      </c>
    </row>
    <row r="7112" customFormat="false" ht="15" hidden="false" customHeight="true" outlineLevel="0" collapsed="false">
      <c r="A7112" s="1" t="n">
        <v>2</v>
      </c>
      <c r="B7112" s="75" t="n">
        <v>46260</v>
      </c>
      <c r="C7112" s="1" t="n">
        <v>11</v>
      </c>
      <c r="D7112" s="1" t="s">
        <v>2482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5145</v>
      </c>
      <c r="N7112" s="1" t="n">
        <v>12</v>
      </c>
      <c r="O7112" s="1" t="n">
        <v>56</v>
      </c>
      <c r="P7112" s="1" t="s">
        <v>2455</v>
      </c>
    </row>
    <row r="7113" customFormat="false" ht="15" hidden="false" customHeight="true" outlineLevel="0" collapsed="false">
      <c r="A7113" s="1" t="n">
        <v>2</v>
      </c>
      <c r="B7113" s="75" t="n">
        <v>46260</v>
      </c>
      <c r="C7113" s="1" t="n">
        <v>11</v>
      </c>
      <c r="D7113" s="1" t="s">
        <v>2482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5146</v>
      </c>
      <c r="N7113" s="1" t="n">
        <v>24</v>
      </c>
      <c r="O7113" s="1" t="n">
        <v>220</v>
      </c>
      <c r="P7113" s="1" t="s">
        <v>2455</v>
      </c>
    </row>
    <row r="7114" customFormat="false" ht="15" hidden="false" customHeight="true" outlineLevel="0" collapsed="false">
      <c r="A7114" s="1" t="n">
        <v>2</v>
      </c>
      <c r="B7114" s="75" t="n">
        <v>46260</v>
      </c>
      <c r="C7114" s="1" t="n">
        <v>11</v>
      </c>
      <c r="D7114" s="1" t="s">
        <v>2482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5147</v>
      </c>
      <c r="N7114" s="1" t="n">
        <v>24</v>
      </c>
      <c r="O7114" s="1" t="n">
        <v>206</v>
      </c>
      <c r="P7114" s="1" t="s">
        <v>2455</v>
      </c>
    </row>
    <row r="7115" customFormat="false" ht="15" hidden="false" customHeight="true" outlineLevel="0" collapsed="false">
      <c r="A7115" s="1" t="n">
        <v>2</v>
      </c>
      <c r="B7115" s="75" t="n">
        <v>46260</v>
      </c>
      <c r="C7115" s="1" t="n">
        <v>11</v>
      </c>
      <c r="D7115" s="1" t="s">
        <v>2482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5148</v>
      </c>
      <c r="N7115" s="1" t="n">
        <v>20</v>
      </c>
      <c r="O7115" s="1" t="n">
        <v>100</v>
      </c>
      <c r="P7115" s="1" t="s">
        <v>2455</v>
      </c>
    </row>
    <row r="7116" customFormat="false" ht="15" hidden="false" customHeight="true" outlineLevel="0" collapsed="false">
      <c r="A7116" s="1" t="n">
        <v>2</v>
      </c>
      <c r="B7116" s="75" t="n">
        <v>46260</v>
      </c>
      <c r="C7116" s="1" t="n">
        <v>11</v>
      </c>
      <c r="D7116" s="1" t="s">
        <v>2482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5149</v>
      </c>
      <c r="N7116" s="1" t="n">
        <v>7</v>
      </c>
      <c r="O7116" s="1" t="n">
        <v>56</v>
      </c>
      <c r="P7116" s="1" t="s">
        <v>2455</v>
      </c>
    </row>
    <row r="7117" customFormat="false" ht="15" hidden="false" customHeight="true" outlineLevel="0" collapsed="false">
      <c r="A7117" s="1" t="n">
        <v>2</v>
      </c>
      <c r="B7117" s="75" t="n">
        <v>46260</v>
      </c>
      <c r="C7117" s="1" t="n">
        <v>11</v>
      </c>
      <c r="D7117" s="1" t="s">
        <v>2482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5150</v>
      </c>
      <c r="N7117" s="1" t="n">
        <v>12</v>
      </c>
      <c r="O7117" s="1" t="n">
        <v>96</v>
      </c>
      <c r="P7117" s="1" t="s">
        <v>2455</v>
      </c>
    </row>
    <row r="7118" customFormat="false" ht="15" hidden="false" customHeight="true" outlineLevel="0" collapsed="false">
      <c r="A7118" s="1" t="n">
        <v>2</v>
      </c>
      <c r="B7118" s="75" t="n">
        <v>46260</v>
      </c>
      <c r="C7118" s="1" t="n">
        <v>11</v>
      </c>
      <c r="D7118" s="1" t="s">
        <v>2482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5151</v>
      </c>
      <c r="N7118" s="1" t="n">
        <v>12</v>
      </c>
      <c r="O7118" s="1" t="n">
        <v>96</v>
      </c>
      <c r="P7118" s="1" t="s">
        <v>2455</v>
      </c>
    </row>
    <row r="7119" customFormat="false" ht="15" hidden="false" customHeight="true" outlineLevel="0" collapsed="false">
      <c r="A7119" s="1" t="n">
        <v>2</v>
      </c>
      <c r="B7119" s="75" t="n">
        <v>46260</v>
      </c>
      <c r="C7119" s="1" t="n">
        <v>11</v>
      </c>
      <c r="D7119" s="1" t="s">
        <v>2482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5152</v>
      </c>
      <c r="N7119" s="1" t="n">
        <v>24</v>
      </c>
      <c r="O7119" s="1" t="n">
        <v>178</v>
      </c>
      <c r="P7119" s="1" t="s">
        <v>2455</v>
      </c>
    </row>
    <row r="7120" customFormat="false" ht="15" hidden="false" customHeight="true" outlineLevel="0" collapsed="false">
      <c r="A7120" s="1" t="n">
        <v>2</v>
      </c>
      <c r="B7120" s="75" t="n">
        <v>46260</v>
      </c>
      <c r="C7120" s="1" t="n">
        <v>11</v>
      </c>
      <c r="D7120" s="1" t="s">
        <v>2482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5153</v>
      </c>
      <c r="N7120" s="1" t="n">
        <v>12</v>
      </c>
      <c r="O7120" s="1" t="n">
        <v>100</v>
      </c>
      <c r="P7120" s="1" t="s">
        <v>2455</v>
      </c>
    </row>
    <row r="7121" customFormat="false" ht="15" hidden="false" customHeight="true" outlineLevel="0" collapsed="false">
      <c r="A7121" s="1" t="n">
        <v>2</v>
      </c>
      <c r="B7121" s="75" t="n">
        <v>46260</v>
      </c>
      <c r="C7121" s="1" t="n">
        <v>11</v>
      </c>
      <c r="D7121" s="1" t="s">
        <v>2482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5154</v>
      </c>
      <c r="N7121" s="1" t="n">
        <v>12</v>
      </c>
      <c r="O7121" s="1" t="n">
        <v>60</v>
      </c>
      <c r="P7121" s="1" t="s">
        <v>2455</v>
      </c>
    </row>
    <row r="7122" customFormat="false" ht="15" hidden="false" customHeight="true" outlineLevel="0" collapsed="false">
      <c r="A7122" s="1" t="n">
        <v>2</v>
      </c>
      <c r="B7122" s="75" t="n">
        <v>46260</v>
      </c>
      <c r="C7122" s="1" t="n">
        <v>11</v>
      </c>
      <c r="D7122" s="1" t="s">
        <v>2482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5155</v>
      </c>
      <c r="N7122" s="1" t="n">
        <v>24</v>
      </c>
      <c r="O7122" s="1" t="n">
        <v>150</v>
      </c>
      <c r="P7122" s="1" t="s">
        <v>2455</v>
      </c>
    </row>
    <row r="7123" customFormat="false" ht="15" hidden="false" customHeight="true" outlineLevel="0" collapsed="false">
      <c r="A7123" s="1" t="n">
        <v>2</v>
      </c>
      <c r="B7123" s="75" t="n">
        <v>46260</v>
      </c>
      <c r="C7123" s="1" t="n">
        <v>11</v>
      </c>
      <c r="D7123" s="1" t="s">
        <v>2482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5156</v>
      </c>
      <c r="N7123" s="1" t="n">
        <v>24</v>
      </c>
      <c r="O7123" s="1" t="n">
        <v>66</v>
      </c>
      <c r="P7123" s="1" t="s">
        <v>2455</v>
      </c>
    </row>
    <row r="7124" customFormat="false" ht="15" hidden="false" customHeight="true" outlineLevel="0" collapsed="false">
      <c r="A7124" s="1" t="n">
        <v>2</v>
      </c>
      <c r="B7124" s="75" t="n">
        <v>46260</v>
      </c>
      <c r="C7124" s="1" t="n">
        <v>11</v>
      </c>
      <c r="D7124" s="1" t="s">
        <v>2482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2460</v>
      </c>
      <c r="N7124" s="1" t="n">
        <v>78.4</v>
      </c>
      <c r="O7124" s="1" t="n">
        <v>2548</v>
      </c>
      <c r="P7124" s="1" t="s">
        <v>2455</v>
      </c>
    </row>
    <row r="7125" customFormat="false" ht="15" hidden="false" customHeight="true" outlineLevel="0" collapsed="false">
      <c r="A7125" s="1" t="n">
        <v>2</v>
      </c>
      <c r="B7125" s="75" t="n">
        <v>46260</v>
      </c>
      <c r="C7125" s="1" t="n">
        <v>11</v>
      </c>
      <c r="D7125" s="1" t="s">
        <v>2482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2635</v>
      </c>
      <c r="N7125" s="1" t="n">
        <v>25.1</v>
      </c>
      <c r="O7125" s="1" t="n">
        <v>815.75</v>
      </c>
      <c r="P7125" s="1" t="s">
        <v>2455</v>
      </c>
    </row>
    <row r="7126" customFormat="false" ht="15" hidden="false" customHeight="true" outlineLevel="0" collapsed="false">
      <c r="A7126" s="1" t="n">
        <v>2</v>
      </c>
      <c r="B7126" s="75" t="n">
        <v>46260</v>
      </c>
      <c r="C7126" s="1" t="n">
        <v>11</v>
      </c>
      <c r="D7126" s="1" t="s">
        <v>2482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2500</v>
      </c>
      <c r="N7126" s="1" t="n">
        <v>54.82</v>
      </c>
      <c r="O7126" s="1" t="n">
        <v>2110.57</v>
      </c>
      <c r="P7126" s="1" t="s">
        <v>2455</v>
      </c>
    </row>
    <row r="7127" customFormat="false" ht="15" hidden="false" customHeight="true" outlineLevel="0" collapsed="false">
      <c r="A7127" s="1" t="n">
        <v>2</v>
      </c>
      <c r="B7127" s="75" t="n">
        <v>46260</v>
      </c>
      <c r="C7127" s="1" t="n">
        <v>11</v>
      </c>
      <c r="D7127" s="1" t="s">
        <v>2482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2501</v>
      </c>
      <c r="N7127" s="1" t="n">
        <v>61.29</v>
      </c>
      <c r="O7127" s="1" t="n">
        <v>2359.66</v>
      </c>
      <c r="P7127" s="1" t="s">
        <v>2455</v>
      </c>
    </row>
    <row r="7128" customFormat="false" ht="15" hidden="false" customHeight="true" outlineLevel="0" collapsed="false">
      <c r="A7128" s="1" t="n">
        <v>2</v>
      </c>
      <c r="B7128" s="75" t="n">
        <v>46260</v>
      </c>
      <c r="C7128" s="1" t="n">
        <v>11</v>
      </c>
      <c r="D7128" s="1" t="s">
        <v>2482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2502</v>
      </c>
      <c r="N7128" s="1" t="n">
        <v>24.11</v>
      </c>
      <c r="O7128" s="1" t="n">
        <v>1034.07</v>
      </c>
      <c r="P7128" s="1" t="s">
        <v>2455</v>
      </c>
    </row>
    <row r="7129" customFormat="false" ht="15" hidden="false" customHeight="true" outlineLevel="0" collapsed="false">
      <c r="A7129" s="1" t="n">
        <v>2</v>
      </c>
      <c r="B7129" s="75" t="n">
        <v>46260</v>
      </c>
      <c r="C7129" s="1" t="n">
        <v>11</v>
      </c>
      <c r="D7129" s="1" t="s">
        <v>2482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3591</v>
      </c>
      <c r="N7129" s="1" t="n">
        <v>30</v>
      </c>
      <c r="O7129" s="1" t="n">
        <v>599.63</v>
      </c>
      <c r="P7129" s="1" t="s">
        <v>2455</v>
      </c>
    </row>
    <row r="7130" customFormat="false" ht="15" hidden="false" customHeight="true" outlineLevel="0" collapsed="false">
      <c r="A7130" s="1" t="n">
        <v>2</v>
      </c>
      <c r="B7130" s="75" t="n">
        <v>46260</v>
      </c>
      <c r="C7130" s="1" t="n">
        <v>11</v>
      </c>
      <c r="D7130" s="1" t="s">
        <v>2482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4067</v>
      </c>
      <c r="N7130" s="1" t="n">
        <v>6</v>
      </c>
      <c r="O7130" s="1" t="n">
        <v>30.64</v>
      </c>
      <c r="P7130" s="1" t="s">
        <v>2455</v>
      </c>
    </row>
    <row r="7131" customFormat="false" ht="15" hidden="false" customHeight="true" outlineLevel="0" collapsed="false">
      <c r="A7131" s="1" t="n">
        <v>2</v>
      </c>
      <c r="B7131" s="75" t="n">
        <v>46260</v>
      </c>
      <c r="C7131" s="1" t="n">
        <v>11</v>
      </c>
      <c r="D7131" s="1" t="s">
        <v>2482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4068</v>
      </c>
      <c r="N7131" s="1" t="n">
        <v>72</v>
      </c>
      <c r="O7131" s="1" t="n">
        <v>115.48</v>
      </c>
      <c r="P7131" s="1" t="s">
        <v>2455</v>
      </c>
    </row>
    <row r="7132" customFormat="false" ht="15" hidden="false" customHeight="true" outlineLevel="0" collapsed="false">
      <c r="A7132" s="1" t="n">
        <v>2</v>
      </c>
      <c r="B7132" s="75" t="n">
        <v>46260</v>
      </c>
      <c r="C7132" s="1" t="n">
        <v>11</v>
      </c>
      <c r="D7132" s="1" t="s">
        <v>2482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2613</v>
      </c>
      <c r="N7132" s="1" t="n">
        <v>6</v>
      </c>
      <c r="O7132" s="1" t="n">
        <v>46.16</v>
      </c>
      <c r="P7132" s="1" t="s">
        <v>2455</v>
      </c>
    </row>
    <row r="7133" customFormat="false" ht="15" hidden="false" customHeight="true" outlineLevel="0" collapsed="false">
      <c r="A7133" s="1" t="n">
        <v>2</v>
      </c>
      <c r="B7133" s="75" t="n">
        <v>46260</v>
      </c>
      <c r="C7133" s="1" t="n">
        <v>11</v>
      </c>
      <c r="D7133" s="1" t="s">
        <v>2482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3593</v>
      </c>
      <c r="N7133" s="1" t="n">
        <v>12</v>
      </c>
      <c r="O7133" s="1" t="n">
        <v>93.23</v>
      </c>
      <c r="P7133" s="1" t="s">
        <v>2455</v>
      </c>
    </row>
    <row r="7134" customFormat="false" ht="15" hidden="false" customHeight="true" outlineLevel="0" collapsed="false">
      <c r="A7134" s="1" t="n">
        <v>2</v>
      </c>
      <c r="B7134" s="75" t="n">
        <v>46260</v>
      </c>
      <c r="C7134" s="1" t="n">
        <v>11</v>
      </c>
      <c r="D7134" s="1" t="s">
        <v>2482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3594</v>
      </c>
      <c r="N7134" s="1" t="n">
        <v>16</v>
      </c>
      <c r="O7134" s="1" t="n">
        <v>123.08</v>
      </c>
      <c r="P7134" s="1" t="s">
        <v>2455</v>
      </c>
    </row>
    <row r="7135" customFormat="false" ht="15" hidden="false" customHeight="true" outlineLevel="0" collapsed="false">
      <c r="A7135" s="1" t="n">
        <v>2</v>
      </c>
      <c r="B7135" s="75" t="n">
        <v>46260</v>
      </c>
      <c r="C7135" s="1" t="n">
        <v>11</v>
      </c>
      <c r="D7135" s="1" t="s">
        <v>2482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2615</v>
      </c>
      <c r="N7135" s="1" t="n">
        <v>64</v>
      </c>
      <c r="O7135" s="1" t="n">
        <v>521.54</v>
      </c>
      <c r="P7135" s="1" t="s">
        <v>2455</v>
      </c>
    </row>
    <row r="7136" customFormat="false" ht="15" hidden="false" customHeight="true" outlineLevel="0" collapsed="false">
      <c r="A7136" s="1" t="n">
        <v>2</v>
      </c>
      <c r="B7136" s="75" t="n">
        <v>46260</v>
      </c>
      <c r="C7136" s="1" t="n">
        <v>11</v>
      </c>
      <c r="D7136" s="1" t="s">
        <v>2482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3596</v>
      </c>
      <c r="N7136" s="1" t="n">
        <v>64</v>
      </c>
      <c r="O7136" s="1" t="n">
        <v>287.17</v>
      </c>
      <c r="P7136" s="1" t="s">
        <v>2455</v>
      </c>
    </row>
    <row r="7137" customFormat="false" ht="15" hidden="false" customHeight="true" outlineLevel="0" collapsed="false">
      <c r="A7137" s="1" t="n">
        <v>2</v>
      </c>
      <c r="B7137" s="75" t="n">
        <v>46260</v>
      </c>
      <c r="C7137" s="1" t="n">
        <v>11</v>
      </c>
      <c r="D7137" s="1" t="s">
        <v>2482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3598</v>
      </c>
      <c r="N7137" s="1" t="n">
        <v>25</v>
      </c>
      <c r="O7137" s="1" t="n">
        <v>105.23</v>
      </c>
      <c r="P7137" s="1" t="s">
        <v>2455</v>
      </c>
    </row>
    <row r="7138" customFormat="false" ht="15" hidden="false" customHeight="true" outlineLevel="0" collapsed="false">
      <c r="A7138" s="1" t="n">
        <v>2</v>
      </c>
      <c r="B7138" s="75" t="n">
        <v>46260</v>
      </c>
      <c r="C7138" s="1" t="n">
        <v>11</v>
      </c>
      <c r="D7138" s="1" t="s">
        <v>2482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4070</v>
      </c>
      <c r="N7138" s="1" t="n">
        <v>12</v>
      </c>
      <c r="O7138" s="1" t="n">
        <v>107.83</v>
      </c>
      <c r="P7138" s="1" t="s">
        <v>2455</v>
      </c>
    </row>
    <row r="7139" customFormat="false" ht="15" hidden="false" customHeight="true" outlineLevel="0" collapsed="false">
      <c r="A7139" s="1" t="n">
        <v>2</v>
      </c>
      <c r="B7139" s="75" t="n">
        <v>46260</v>
      </c>
      <c r="C7139" s="1" t="n">
        <v>11</v>
      </c>
      <c r="D7139" s="1" t="s">
        <v>2482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3495</v>
      </c>
      <c r="N7139" s="1" t="n">
        <v>48</v>
      </c>
      <c r="O7139" s="1" t="n">
        <v>76.58</v>
      </c>
      <c r="P7139" s="1" t="s">
        <v>2455</v>
      </c>
    </row>
    <row r="7140" customFormat="false" ht="15" hidden="false" customHeight="true" outlineLevel="0" collapsed="false">
      <c r="A7140" s="1" t="n">
        <v>2</v>
      </c>
      <c r="B7140" s="75" t="n">
        <v>46260</v>
      </c>
      <c r="C7140" s="1" t="n">
        <v>11</v>
      </c>
      <c r="D7140" s="1" t="s">
        <v>2482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3496</v>
      </c>
      <c r="N7140" s="1" t="n">
        <v>24</v>
      </c>
      <c r="O7140" s="1" t="n">
        <v>80.2</v>
      </c>
      <c r="P7140" s="1" t="s">
        <v>2455</v>
      </c>
    </row>
    <row r="7141" customFormat="false" ht="15" hidden="false" customHeight="true" outlineLevel="0" collapsed="false">
      <c r="A7141" s="1" t="n">
        <v>2</v>
      </c>
      <c r="B7141" s="75" t="n">
        <v>46260</v>
      </c>
      <c r="C7141" s="1" t="n">
        <v>11</v>
      </c>
      <c r="D7141" s="1" t="s">
        <v>2482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5157</v>
      </c>
      <c r="N7141" s="1" t="n">
        <v>18</v>
      </c>
      <c r="O7141" s="1" t="n">
        <v>99.52</v>
      </c>
      <c r="P7141" s="1" t="s">
        <v>2455</v>
      </c>
    </row>
    <row r="7142" customFormat="false" ht="15" hidden="false" customHeight="true" outlineLevel="0" collapsed="false">
      <c r="A7142" s="1" t="n">
        <v>2</v>
      </c>
      <c r="B7142" s="75" t="n">
        <v>46260</v>
      </c>
      <c r="C7142" s="1" t="n">
        <v>11</v>
      </c>
      <c r="D7142" s="1" t="s">
        <v>2482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5158</v>
      </c>
      <c r="N7142" s="1" t="n">
        <v>18</v>
      </c>
      <c r="O7142" s="1" t="n">
        <v>88.87</v>
      </c>
      <c r="P7142" s="1" t="s">
        <v>2455</v>
      </c>
    </row>
    <row r="7143" customFormat="false" ht="15" hidden="false" customHeight="true" outlineLevel="0" collapsed="false">
      <c r="A7143" s="1" t="n">
        <v>2</v>
      </c>
      <c r="B7143" s="75" t="n">
        <v>46260</v>
      </c>
      <c r="C7143" s="1" t="n">
        <v>11</v>
      </c>
      <c r="D7143" s="1" t="s">
        <v>2482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3497</v>
      </c>
      <c r="N7143" s="1" t="n">
        <v>48</v>
      </c>
      <c r="O7143" s="1" t="n">
        <v>76.58</v>
      </c>
      <c r="P7143" s="1" t="s">
        <v>2455</v>
      </c>
    </row>
    <row r="7144" customFormat="false" ht="15" hidden="false" customHeight="true" outlineLevel="0" collapsed="false">
      <c r="A7144" s="1" t="n">
        <v>2</v>
      </c>
      <c r="B7144" s="75" t="n">
        <v>46260</v>
      </c>
      <c r="C7144" s="1" t="n">
        <v>11</v>
      </c>
      <c r="D7144" s="1" t="s">
        <v>2482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3498</v>
      </c>
      <c r="N7144" s="1" t="n">
        <v>48</v>
      </c>
      <c r="O7144" s="1" t="n">
        <v>76.58</v>
      </c>
      <c r="P7144" s="1" t="s">
        <v>2455</v>
      </c>
    </row>
    <row r="7145" customFormat="false" ht="15" hidden="false" customHeight="true" outlineLevel="0" collapsed="false">
      <c r="A7145" s="1" t="n">
        <v>2</v>
      </c>
      <c r="B7145" s="75" t="n">
        <v>46260</v>
      </c>
      <c r="C7145" s="1" t="n">
        <v>11</v>
      </c>
      <c r="D7145" s="1" t="s">
        <v>2482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3499</v>
      </c>
      <c r="N7145" s="1" t="n">
        <v>12</v>
      </c>
      <c r="O7145" s="1" t="n">
        <v>76.22</v>
      </c>
      <c r="P7145" s="1" t="s">
        <v>2455</v>
      </c>
    </row>
    <row r="7146" customFormat="false" ht="15" hidden="false" customHeight="true" outlineLevel="0" collapsed="false">
      <c r="A7146" s="1" t="n">
        <v>2</v>
      </c>
      <c r="B7146" s="75" t="n">
        <v>46260</v>
      </c>
      <c r="C7146" s="1" t="n">
        <v>11</v>
      </c>
      <c r="D7146" s="1" t="s">
        <v>2482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5159</v>
      </c>
      <c r="N7146" s="1" t="n">
        <v>12</v>
      </c>
      <c r="O7146" s="1" t="n">
        <v>115.24</v>
      </c>
      <c r="P7146" s="1" t="s">
        <v>2455</v>
      </c>
    </row>
    <row r="7147" customFormat="false" ht="15" hidden="false" customHeight="true" outlineLevel="0" collapsed="false">
      <c r="A7147" s="1" t="n">
        <v>2</v>
      </c>
      <c r="B7147" s="75" t="n">
        <v>46260</v>
      </c>
      <c r="C7147" s="1" t="n">
        <v>11</v>
      </c>
      <c r="D7147" s="1" t="s">
        <v>2482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3349</v>
      </c>
      <c r="N7147" s="1" t="n">
        <v>16</v>
      </c>
      <c r="O7147" s="1" t="n">
        <v>32.43</v>
      </c>
      <c r="P7147" s="1" t="s">
        <v>2455</v>
      </c>
    </row>
    <row r="7148" customFormat="false" ht="15" hidden="false" customHeight="true" outlineLevel="0" collapsed="false">
      <c r="A7148" s="1" t="n">
        <v>2</v>
      </c>
      <c r="B7148" s="75" t="n">
        <v>46260</v>
      </c>
      <c r="C7148" s="1" t="n">
        <v>11</v>
      </c>
      <c r="D7148" s="1" t="s">
        <v>2482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5160</v>
      </c>
      <c r="N7148" s="1" t="n">
        <v>25</v>
      </c>
      <c r="O7148" s="1" t="n">
        <v>89.81</v>
      </c>
      <c r="P7148" s="1" t="s">
        <v>2455</v>
      </c>
    </row>
    <row r="7149" customFormat="false" ht="15" hidden="false" customHeight="true" outlineLevel="0" collapsed="false">
      <c r="A7149" s="1" t="n">
        <v>2</v>
      </c>
      <c r="B7149" s="75" t="n">
        <v>46260</v>
      </c>
      <c r="C7149" s="1" t="n">
        <v>11</v>
      </c>
      <c r="D7149" s="1" t="s">
        <v>2482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5161</v>
      </c>
      <c r="N7149" s="1" t="n">
        <v>25</v>
      </c>
      <c r="O7149" s="1" t="n">
        <v>89.81</v>
      </c>
      <c r="P7149" s="1" t="s">
        <v>2455</v>
      </c>
    </row>
    <row r="7150" customFormat="false" ht="15" hidden="false" customHeight="true" outlineLevel="0" collapsed="false">
      <c r="A7150" s="1" t="n">
        <v>2</v>
      </c>
      <c r="B7150" s="75" t="n">
        <v>46260</v>
      </c>
      <c r="C7150" s="1" t="n">
        <v>11</v>
      </c>
      <c r="D7150" s="1" t="s">
        <v>2482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3500</v>
      </c>
      <c r="N7150" s="1" t="n">
        <v>45</v>
      </c>
      <c r="O7150" s="1" t="n">
        <v>171.59</v>
      </c>
      <c r="P7150" s="1" t="s">
        <v>2455</v>
      </c>
    </row>
    <row r="7151" customFormat="false" ht="15" hidden="false" customHeight="true" outlineLevel="0" collapsed="false">
      <c r="A7151" s="1" t="n">
        <v>2</v>
      </c>
      <c r="B7151" s="75" t="n">
        <v>46260</v>
      </c>
      <c r="C7151" s="1" t="n">
        <v>11</v>
      </c>
      <c r="D7151" s="1" t="s">
        <v>2482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3501</v>
      </c>
      <c r="N7151" s="1" t="n">
        <v>45</v>
      </c>
      <c r="O7151" s="1" t="n">
        <v>171.59</v>
      </c>
      <c r="P7151" s="1" t="s">
        <v>2455</v>
      </c>
    </row>
    <row r="7152" customFormat="false" ht="15" hidden="false" customHeight="true" outlineLevel="0" collapsed="false">
      <c r="A7152" s="1" t="n">
        <v>2</v>
      </c>
      <c r="B7152" s="75" t="n">
        <v>46260</v>
      </c>
      <c r="C7152" s="1" t="n">
        <v>11</v>
      </c>
      <c r="D7152" s="1" t="s">
        <v>2482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5162</v>
      </c>
      <c r="N7152" s="1" t="n">
        <v>45</v>
      </c>
      <c r="O7152" s="1" t="n">
        <v>171.59</v>
      </c>
      <c r="P7152" s="1" t="s">
        <v>2455</v>
      </c>
    </row>
    <row r="7153" customFormat="false" ht="15" hidden="false" customHeight="true" outlineLevel="0" collapsed="false">
      <c r="A7153" s="1" t="n">
        <v>2</v>
      </c>
      <c r="B7153" s="75" t="n">
        <v>46260</v>
      </c>
      <c r="C7153" s="1" t="n">
        <v>11</v>
      </c>
      <c r="D7153" s="1" t="s">
        <v>2482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5163</v>
      </c>
      <c r="N7153" s="1" t="n">
        <v>25</v>
      </c>
      <c r="O7153" s="1" t="n">
        <v>89.81</v>
      </c>
      <c r="P7153" s="1" t="s">
        <v>2455</v>
      </c>
    </row>
    <row r="7154" customFormat="false" ht="15" hidden="false" customHeight="true" outlineLevel="0" collapsed="false">
      <c r="A7154" s="1" t="n">
        <v>2</v>
      </c>
      <c r="B7154" s="75" t="n">
        <v>46260</v>
      </c>
      <c r="C7154" s="1" t="n">
        <v>11</v>
      </c>
      <c r="D7154" s="1" t="s">
        <v>2482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5164</v>
      </c>
      <c r="N7154" s="1" t="n">
        <v>12</v>
      </c>
      <c r="O7154" s="1" t="n">
        <v>17.82</v>
      </c>
      <c r="P7154" s="1" t="s">
        <v>2455</v>
      </c>
    </row>
    <row r="7155" customFormat="false" ht="15" hidden="false" customHeight="true" outlineLevel="0" collapsed="false">
      <c r="A7155" s="1" t="n">
        <v>2</v>
      </c>
      <c r="B7155" s="75" t="n">
        <v>46260</v>
      </c>
      <c r="C7155" s="1" t="n">
        <v>11</v>
      </c>
      <c r="D7155" s="1" t="s">
        <v>2482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4042</v>
      </c>
      <c r="N7155" s="1" t="n">
        <v>12</v>
      </c>
      <c r="O7155" s="1" t="n">
        <v>17.82</v>
      </c>
      <c r="P7155" s="1" t="s">
        <v>2455</v>
      </c>
    </row>
    <row r="7156" customFormat="false" ht="15" hidden="false" customHeight="true" outlineLevel="0" collapsed="false">
      <c r="A7156" s="1" t="n">
        <v>2</v>
      </c>
      <c r="B7156" s="75" t="n">
        <v>46260</v>
      </c>
      <c r="C7156" s="1" t="n">
        <v>11</v>
      </c>
      <c r="D7156" s="1" t="s">
        <v>2482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3504</v>
      </c>
      <c r="N7156" s="1" t="n">
        <v>24</v>
      </c>
      <c r="O7156" s="1" t="n">
        <v>106.69</v>
      </c>
      <c r="P7156" s="1" t="s">
        <v>2455</v>
      </c>
    </row>
    <row r="7157" customFormat="false" ht="15" hidden="false" customHeight="true" outlineLevel="0" collapsed="false">
      <c r="A7157" s="1" t="n">
        <v>2</v>
      </c>
      <c r="B7157" s="75" t="n">
        <v>46260</v>
      </c>
      <c r="C7157" s="1" t="n">
        <v>11</v>
      </c>
      <c r="D7157" s="1" t="s">
        <v>2482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3503</v>
      </c>
      <c r="N7157" s="1" t="n">
        <v>48</v>
      </c>
      <c r="O7157" s="1" t="n">
        <v>124.75</v>
      </c>
      <c r="P7157" s="1" t="s">
        <v>2455</v>
      </c>
    </row>
    <row r="7158" customFormat="false" ht="15" hidden="false" customHeight="true" outlineLevel="0" collapsed="false">
      <c r="A7158" s="1" t="n">
        <v>2</v>
      </c>
      <c r="B7158" s="75" t="n">
        <v>46260</v>
      </c>
      <c r="C7158" s="1" t="n">
        <v>11</v>
      </c>
      <c r="D7158" s="1" t="s">
        <v>2482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3505</v>
      </c>
      <c r="N7158" s="1" t="n">
        <v>48</v>
      </c>
      <c r="O7158" s="1" t="n">
        <v>124.75</v>
      </c>
      <c r="P7158" s="1" t="s">
        <v>2455</v>
      </c>
    </row>
    <row r="7159" customFormat="false" ht="15" hidden="false" customHeight="true" outlineLevel="0" collapsed="false">
      <c r="A7159" s="1" t="n">
        <v>2</v>
      </c>
      <c r="B7159" s="75" t="n">
        <v>46260</v>
      </c>
      <c r="C7159" s="1" t="n">
        <v>11</v>
      </c>
      <c r="D7159" s="1" t="s">
        <v>2482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4046</v>
      </c>
      <c r="N7159" s="1" t="n">
        <v>15</v>
      </c>
      <c r="O7159" s="1" t="n">
        <v>51.18</v>
      </c>
      <c r="P7159" s="1" t="s">
        <v>2455</v>
      </c>
    </row>
    <row r="7160" customFormat="false" ht="15" hidden="false" customHeight="true" outlineLevel="0" collapsed="false">
      <c r="A7160" s="1" t="n">
        <v>2</v>
      </c>
      <c r="B7160" s="75" t="n">
        <v>46260</v>
      </c>
      <c r="C7160" s="1" t="n">
        <v>11</v>
      </c>
      <c r="D7160" s="1" t="s">
        <v>2482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3350</v>
      </c>
      <c r="N7160" s="1" t="n">
        <v>32</v>
      </c>
      <c r="O7160" s="1" t="n">
        <v>64.86</v>
      </c>
      <c r="P7160" s="1" t="s">
        <v>2455</v>
      </c>
    </row>
    <row r="7161" customFormat="false" ht="15" hidden="false" customHeight="true" outlineLevel="0" collapsed="false">
      <c r="A7161" s="1" t="n">
        <v>2</v>
      </c>
      <c r="B7161" s="75" t="n">
        <v>46260</v>
      </c>
      <c r="C7161" s="1" t="n">
        <v>11</v>
      </c>
      <c r="D7161" s="1" t="s">
        <v>2482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5165</v>
      </c>
      <c r="N7161" s="1" t="n">
        <v>12</v>
      </c>
      <c r="O7161" s="1" t="n">
        <v>52.14</v>
      </c>
      <c r="P7161" s="1" t="s">
        <v>2455</v>
      </c>
    </row>
    <row r="7162" customFormat="false" ht="15" hidden="false" customHeight="true" outlineLevel="0" collapsed="false">
      <c r="A7162" s="1" t="n">
        <v>2</v>
      </c>
      <c r="B7162" s="75" t="n">
        <v>46260</v>
      </c>
      <c r="C7162" s="1" t="n">
        <v>11</v>
      </c>
      <c r="D7162" s="1" t="s">
        <v>2482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4047</v>
      </c>
      <c r="N7162" s="1" t="n">
        <v>10</v>
      </c>
      <c r="O7162" s="1" t="n">
        <v>49.27</v>
      </c>
      <c r="P7162" s="1" t="s">
        <v>2455</v>
      </c>
    </row>
    <row r="7163" customFormat="false" ht="15" hidden="false" customHeight="true" outlineLevel="0" collapsed="false">
      <c r="A7163" s="1" t="n">
        <v>2</v>
      </c>
      <c r="B7163" s="75" t="n">
        <v>46260</v>
      </c>
      <c r="C7163" s="1" t="n">
        <v>11</v>
      </c>
      <c r="D7163" s="1" t="s">
        <v>2482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5166</v>
      </c>
      <c r="N7163" s="1" t="n">
        <v>15</v>
      </c>
      <c r="O7163" s="1" t="n">
        <v>66.98</v>
      </c>
      <c r="P7163" s="1" t="s">
        <v>2455</v>
      </c>
    </row>
    <row r="7164" customFormat="false" ht="15" hidden="false" customHeight="true" outlineLevel="0" collapsed="false">
      <c r="A7164" s="1" t="n">
        <v>2</v>
      </c>
      <c r="B7164" s="75" t="n">
        <v>46260</v>
      </c>
      <c r="C7164" s="1" t="n">
        <v>11</v>
      </c>
      <c r="D7164" s="1" t="s">
        <v>2482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5167</v>
      </c>
      <c r="N7164" s="1" t="n">
        <v>18</v>
      </c>
      <c r="O7164" s="1" t="n">
        <v>99.52</v>
      </c>
      <c r="P7164" s="1" t="s">
        <v>2455</v>
      </c>
    </row>
    <row r="7165" customFormat="false" ht="15" hidden="false" customHeight="true" outlineLevel="0" collapsed="false">
      <c r="A7165" s="1" t="n">
        <v>2</v>
      </c>
      <c r="B7165" s="75" t="n">
        <v>46260</v>
      </c>
      <c r="C7165" s="1" t="n">
        <v>11</v>
      </c>
      <c r="D7165" s="1" t="s">
        <v>2482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5168</v>
      </c>
      <c r="N7165" s="1" t="n">
        <v>20</v>
      </c>
      <c r="O7165" s="1" t="n">
        <v>72.25</v>
      </c>
      <c r="P7165" s="1" t="s">
        <v>2455</v>
      </c>
    </row>
    <row r="7166" customFormat="false" ht="15" hidden="false" customHeight="true" outlineLevel="0" collapsed="false">
      <c r="A7166" s="1" t="n">
        <v>2</v>
      </c>
      <c r="B7166" s="75" t="n">
        <v>46260</v>
      </c>
      <c r="C7166" s="1" t="n">
        <v>11</v>
      </c>
      <c r="D7166" s="1" t="s">
        <v>2482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3506</v>
      </c>
      <c r="N7166" s="1" t="n">
        <v>24</v>
      </c>
      <c r="O7166" s="1" t="n">
        <v>160.63</v>
      </c>
      <c r="P7166" s="1" t="s">
        <v>2455</v>
      </c>
    </row>
    <row r="7167" customFormat="false" ht="15" hidden="false" customHeight="true" outlineLevel="0" collapsed="false">
      <c r="A7167" s="1" t="n">
        <v>2</v>
      </c>
      <c r="B7167" s="75" t="n">
        <v>46260</v>
      </c>
      <c r="C7167" s="1" t="n">
        <v>11</v>
      </c>
      <c r="D7167" s="1" t="s">
        <v>2482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3507</v>
      </c>
      <c r="N7167" s="1" t="n">
        <v>36</v>
      </c>
      <c r="O7167" s="1" t="n">
        <v>98.26</v>
      </c>
      <c r="P7167" s="1" t="s">
        <v>2455</v>
      </c>
    </row>
    <row r="7168" customFormat="false" ht="15" hidden="false" customHeight="true" outlineLevel="0" collapsed="false">
      <c r="A7168" s="1" t="n">
        <v>2</v>
      </c>
      <c r="B7168" s="75" t="n">
        <v>46260</v>
      </c>
      <c r="C7168" s="1" t="n">
        <v>11</v>
      </c>
      <c r="D7168" s="1" t="s">
        <v>2482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3351</v>
      </c>
      <c r="N7168" s="1" t="n">
        <v>600</v>
      </c>
      <c r="O7168" s="1" t="n">
        <v>107.11</v>
      </c>
      <c r="P7168" s="1" t="s">
        <v>2455</v>
      </c>
    </row>
    <row r="7169" customFormat="false" ht="15" hidden="false" customHeight="true" outlineLevel="0" collapsed="false">
      <c r="A7169" s="1" t="n">
        <v>2</v>
      </c>
      <c r="B7169" s="75" t="n">
        <v>46260</v>
      </c>
      <c r="C7169" s="1" t="n">
        <v>11</v>
      </c>
      <c r="D7169" s="1" t="s">
        <v>2482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4048</v>
      </c>
      <c r="N7169" s="1" t="n">
        <v>600</v>
      </c>
      <c r="O7169" s="1" t="n">
        <v>123.79</v>
      </c>
      <c r="P7169" s="1" t="s">
        <v>2455</v>
      </c>
    </row>
    <row r="7170" customFormat="false" ht="15" hidden="false" customHeight="true" outlineLevel="0" collapsed="false">
      <c r="A7170" s="1" t="n">
        <v>2</v>
      </c>
      <c r="B7170" s="75" t="n">
        <v>46260</v>
      </c>
      <c r="C7170" s="1" t="n">
        <v>11</v>
      </c>
      <c r="D7170" s="1" t="s">
        <v>2482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3352</v>
      </c>
      <c r="N7170" s="1" t="n">
        <v>600</v>
      </c>
      <c r="O7170" s="1" t="n">
        <v>91.15</v>
      </c>
      <c r="P7170" s="1" t="s">
        <v>2455</v>
      </c>
    </row>
    <row r="7171" customFormat="false" ht="15" hidden="false" customHeight="true" outlineLevel="0" collapsed="false">
      <c r="A7171" s="1" t="n">
        <v>2</v>
      </c>
      <c r="B7171" s="75" t="n">
        <v>46260</v>
      </c>
      <c r="C7171" s="1" t="n">
        <v>11</v>
      </c>
      <c r="D7171" s="1" t="s">
        <v>2482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5169</v>
      </c>
      <c r="N7171" s="1" t="n">
        <v>18</v>
      </c>
      <c r="O7171" s="1" t="n">
        <v>78.21</v>
      </c>
      <c r="P7171" s="1" t="s">
        <v>2455</v>
      </c>
    </row>
    <row r="7172" customFormat="false" ht="15" hidden="false" customHeight="true" outlineLevel="0" collapsed="false">
      <c r="A7172" s="1" t="n">
        <v>2</v>
      </c>
      <c r="B7172" s="75" t="n">
        <v>46260</v>
      </c>
      <c r="C7172" s="1" t="n">
        <v>11</v>
      </c>
      <c r="D7172" s="1" t="s">
        <v>2482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5170</v>
      </c>
      <c r="N7172" s="1" t="n">
        <v>30</v>
      </c>
      <c r="O7172" s="1" t="n">
        <v>47.86</v>
      </c>
      <c r="P7172" s="1" t="s">
        <v>2455</v>
      </c>
    </row>
    <row r="7173" customFormat="false" ht="15" hidden="false" customHeight="true" outlineLevel="0" collapsed="false">
      <c r="A7173" s="1" t="n">
        <v>2</v>
      </c>
      <c r="B7173" s="75" t="n">
        <v>46260</v>
      </c>
      <c r="C7173" s="1" t="n">
        <v>11</v>
      </c>
      <c r="D7173" s="1" t="s">
        <v>2482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3508</v>
      </c>
      <c r="N7173" s="1" t="n">
        <v>48</v>
      </c>
      <c r="O7173" s="1" t="n">
        <v>76.58</v>
      </c>
      <c r="P7173" s="1" t="s">
        <v>2455</v>
      </c>
    </row>
    <row r="7174" customFormat="false" ht="15" hidden="false" customHeight="true" outlineLevel="0" collapsed="false">
      <c r="A7174" s="1" t="n">
        <v>2</v>
      </c>
      <c r="B7174" s="75" t="n">
        <v>46260</v>
      </c>
      <c r="C7174" s="1" t="n">
        <v>11</v>
      </c>
      <c r="D7174" s="1" t="s">
        <v>2482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3509</v>
      </c>
      <c r="N7174" s="1" t="n">
        <v>24</v>
      </c>
      <c r="O7174" s="1" t="n">
        <v>106.69</v>
      </c>
      <c r="P7174" s="1" t="s">
        <v>2455</v>
      </c>
    </row>
    <row r="7175" customFormat="false" ht="15" hidden="false" customHeight="true" outlineLevel="0" collapsed="false">
      <c r="A7175" s="1" t="n">
        <v>2</v>
      </c>
      <c r="B7175" s="75" t="n">
        <v>46260</v>
      </c>
      <c r="C7175" s="1" t="n">
        <v>11</v>
      </c>
      <c r="D7175" s="1" t="s">
        <v>2482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3510</v>
      </c>
      <c r="N7175" s="1" t="n">
        <v>48</v>
      </c>
      <c r="O7175" s="1" t="n">
        <v>76.58</v>
      </c>
      <c r="P7175" s="1" t="s">
        <v>2455</v>
      </c>
    </row>
    <row r="7176" customFormat="false" ht="15" hidden="false" customHeight="true" outlineLevel="0" collapsed="false">
      <c r="A7176" s="1" t="n">
        <v>2</v>
      </c>
      <c r="B7176" s="75" t="n">
        <v>46260</v>
      </c>
      <c r="C7176" s="1" t="n">
        <v>11</v>
      </c>
      <c r="D7176" s="1" t="s">
        <v>2482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4049</v>
      </c>
      <c r="N7176" s="1" t="n">
        <v>72</v>
      </c>
      <c r="O7176" s="1" t="n">
        <v>136.55</v>
      </c>
      <c r="P7176" s="1" t="s">
        <v>2455</v>
      </c>
    </row>
    <row r="7177" customFormat="false" ht="15" hidden="false" customHeight="true" outlineLevel="0" collapsed="false">
      <c r="A7177" s="1" t="n">
        <v>2</v>
      </c>
      <c r="B7177" s="75" t="n">
        <v>46260</v>
      </c>
      <c r="C7177" s="1" t="n">
        <v>11</v>
      </c>
      <c r="D7177" s="1" t="s">
        <v>2482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3511</v>
      </c>
      <c r="N7177" s="1" t="n">
        <v>108</v>
      </c>
      <c r="O7177" s="1" t="n">
        <v>204.83</v>
      </c>
      <c r="P7177" s="1" t="s">
        <v>2455</v>
      </c>
    </row>
    <row r="7178" customFormat="false" ht="15" hidden="false" customHeight="true" outlineLevel="0" collapsed="false">
      <c r="A7178" s="1" t="n">
        <v>2</v>
      </c>
      <c r="B7178" s="75" t="n">
        <v>46260</v>
      </c>
      <c r="C7178" s="1" t="n">
        <v>11</v>
      </c>
      <c r="D7178" s="1" t="s">
        <v>2482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4050</v>
      </c>
      <c r="N7178" s="1" t="n">
        <v>108</v>
      </c>
      <c r="O7178" s="1" t="n">
        <v>204.83</v>
      </c>
      <c r="P7178" s="1" t="s">
        <v>2455</v>
      </c>
    </row>
    <row r="7179" customFormat="false" ht="15" hidden="false" customHeight="true" outlineLevel="0" collapsed="false">
      <c r="A7179" s="1" t="n">
        <v>2</v>
      </c>
      <c r="B7179" s="75" t="n">
        <v>46260</v>
      </c>
      <c r="C7179" s="1" t="n">
        <v>11</v>
      </c>
      <c r="D7179" s="1" t="s">
        <v>2482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3512</v>
      </c>
      <c r="N7179" s="1" t="n">
        <v>108</v>
      </c>
      <c r="O7179" s="1" t="n">
        <v>204.84</v>
      </c>
      <c r="P7179" s="1" t="s">
        <v>2455</v>
      </c>
    </row>
    <row r="7180" customFormat="false" ht="15" hidden="false" customHeight="true" outlineLevel="0" collapsed="false">
      <c r="A7180" s="1" t="n">
        <v>2</v>
      </c>
      <c r="B7180" s="75" t="n">
        <v>46260</v>
      </c>
      <c r="C7180" s="1" t="n">
        <v>11</v>
      </c>
      <c r="D7180" s="1" t="s">
        <v>2482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3513</v>
      </c>
      <c r="N7180" s="1" t="n">
        <v>48</v>
      </c>
      <c r="O7180" s="1" t="n">
        <v>76.58</v>
      </c>
      <c r="P7180" s="1" t="s">
        <v>2455</v>
      </c>
    </row>
    <row r="7181" customFormat="false" ht="15" hidden="false" customHeight="true" outlineLevel="0" collapsed="false">
      <c r="A7181" s="1" t="n">
        <v>2</v>
      </c>
      <c r="B7181" s="75" t="n">
        <v>46260</v>
      </c>
      <c r="C7181" s="1" t="n">
        <v>11</v>
      </c>
      <c r="D7181" s="1" t="s">
        <v>2482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5171</v>
      </c>
      <c r="N7181" s="1" t="n">
        <v>36</v>
      </c>
      <c r="O7181" s="1" t="n">
        <v>110.18</v>
      </c>
      <c r="P7181" s="1" t="s">
        <v>2455</v>
      </c>
    </row>
    <row r="7182" customFormat="false" ht="15" hidden="false" customHeight="true" outlineLevel="0" collapsed="false">
      <c r="A7182" s="1" t="n">
        <v>2</v>
      </c>
      <c r="B7182" s="75" t="n">
        <v>46260</v>
      </c>
      <c r="C7182" s="1" t="n">
        <v>11</v>
      </c>
      <c r="D7182" s="1" t="s">
        <v>2482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5172</v>
      </c>
      <c r="N7182" s="1" t="n">
        <v>16</v>
      </c>
      <c r="O7182" s="1" t="n">
        <v>23.6</v>
      </c>
      <c r="P7182" s="1" t="s">
        <v>2455</v>
      </c>
    </row>
    <row r="7183" customFormat="false" ht="15" hidden="false" customHeight="true" outlineLevel="0" collapsed="false">
      <c r="A7183" s="1" t="n">
        <v>2</v>
      </c>
      <c r="B7183" s="75" t="n">
        <v>46260</v>
      </c>
      <c r="C7183" s="1" t="n">
        <v>11</v>
      </c>
      <c r="D7183" s="1" t="s">
        <v>2482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5173</v>
      </c>
      <c r="N7183" s="1" t="n">
        <v>48</v>
      </c>
      <c r="O7183" s="1" t="n">
        <v>70.8</v>
      </c>
      <c r="P7183" s="1" t="s">
        <v>2455</v>
      </c>
    </row>
    <row r="7184" customFormat="false" ht="15" hidden="false" customHeight="true" outlineLevel="0" collapsed="false">
      <c r="A7184" s="1" t="n">
        <v>2</v>
      </c>
      <c r="B7184" s="75" t="n">
        <v>46260</v>
      </c>
      <c r="C7184" s="1" t="n">
        <v>11</v>
      </c>
      <c r="D7184" s="1" t="s">
        <v>2482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5174</v>
      </c>
      <c r="N7184" s="1" t="n">
        <v>48</v>
      </c>
      <c r="O7184" s="1" t="n">
        <v>70.8</v>
      </c>
      <c r="P7184" s="1" t="s">
        <v>2455</v>
      </c>
    </row>
    <row r="7185" customFormat="false" ht="15" hidden="false" customHeight="true" outlineLevel="0" collapsed="false">
      <c r="A7185" s="1" t="n">
        <v>2</v>
      </c>
      <c r="B7185" s="75" t="n">
        <v>46260</v>
      </c>
      <c r="C7185" s="1" t="n">
        <v>11</v>
      </c>
      <c r="D7185" s="1" t="s">
        <v>2482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5175</v>
      </c>
      <c r="N7185" s="1" t="n">
        <v>24</v>
      </c>
      <c r="O7185" s="1" t="n">
        <v>106.69</v>
      </c>
      <c r="P7185" s="1" t="s">
        <v>2455</v>
      </c>
    </row>
    <row r="7186" customFormat="false" ht="15" hidden="false" customHeight="true" outlineLevel="0" collapsed="false">
      <c r="A7186" s="1" t="n">
        <v>2</v>
      </c>
      <c r="B7186" s="75" t="n">
        <v>46260</v>
      </c>
      <c r="C7186" s="1" t="n">
        <v>11</v>
      </c>
      <c r="D7186" s="1" t="s">
        <v>2482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2809</v>
      </c>
      <c r="N7186" s="1" t="n">
        <v>6</v>
      </c>
      <c r="O7186" s="1" t="n">
        <v>93.89</v>
      </c>
      <c r="P7186" s="1" t="s">
        <v>2455</v>
      </c>
    </row>
    <row r="7187" customFormat="false" ht="15" hidden="false" customHeight="true" outlineLevel="0" collapsed="false">
      <c r="A7187" s="1" t="n">
        <v>2</v>
      </c>
      <c r="B7187" s="75" t="n">
        <v>46260</v>
      </c>
      <c r="C7187" s="1" t="n">
        <v>11</v>
      </c>
      <c r="D7187" s="1" t="s">
        <v>2482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2810</v>
      </c>
      <c r="N7187" s="1" t="n">
        <v>6</v>
      </c>
      <c r="O7187" s="1" t="n">
        <v>76.77</v>
      </c>
      <c r="P7187" s="1" t="s">
        <v>2455</v>
      </c>
    </row>
    <row r="7188" customFormat="false" ht="15" hidden="false" customHeight="true" outlineLevel="0" collapsed="false">
      <c r="A7188" s="1" t="n">
        <v>2</v>
      </c>
      <c r="B7188" s="75" t="n">
        <v>46260</v>
      </c>
      <c r="C7188" s="1" t="n">
        <v>11</v>
      </c>
      <c r="D7188" s="1" t="s">
        <v>2482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5176</v>
      </c>
      <c r="N7188" s="1" t="n">
        <v>12</v>
      </c>
      <c r="O7188" s="1" t="n">
        <v>25.92</v>
      </c>
      <c r="P7188" s="1" t="s">
        <v>2455</v>
      </c>
    </row>
    <row r="7189" customFormat="false" ht="15" hidden="false" customHeight="true" outlineLevel="0" collapsed="false">
      <c r="A7189" s="1" t="n">
        <v>2</v>
      </c>
      <c r="B7189" s="75" t="n">
        <v>46260</v>
      </c>
      <c r="C7189" s="1" t="n">
        <v>11</v>
      </c>
      <c r="D7189" s="1" t="s">
        <v>2482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5177</v>
      </c>
      <c r="N7189" s="1" t="n">
        <v>12</v>
      </c>
      <c r="O7189" s="1" t="n">
        <v>30.16</v>
      </c>
      <c r="P7189" s="1" t="s">
        <v>2455</v>
      </c>
    </row>
    <row r="7190" customFormat="false" ht="15" hidden="false" customHeight="true" outlineLevel="0" collapsed="false">
      <c r="A7190" s="1" t="n">
        <v>2</v>
      </c>
      <c r="B7190" s="75" t="n">
        <v>46260</v>
      </c>
      <c r="C7190" s="1" t="n">
        <v>11</v>
      </c>
      <c r="D7190" s="1" t="s">
        <v>2482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5178</v>
      </c>
      <c r="N7190" s="1" t="n">
        <v>12</v>
      </c>
      <c r="O7190" s="1" t="n">
        <v>36.61</v>
      </c>
      <c r="P7190" s="1" t="s">
        <v>2455</v>
      </c>
    </row>
    <row r="7191" customFormat="false" ht="15" hidden="false" customHeight="true" outlineLevel="0" collapsed="false">
      <c r="A7191" s="1" t="n">
        <v>2</v>
      </c>
      <c r="B7191" s="75" t="n">
        <v>46260</v>
      </c>
      <c r="C7191" s="1" t="n">
        <v>11</v>
      </c>
      <c r="D7191" s="1" t="s">
        <v>2482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2811</v>
      </c>
      <c r="N7191" s="1" t="n">
        <v>24</v>
      </c>
      <c r="O7191" s="1" t="n">
        <v>81.57</v>
      </c>
      <c r="P7191" s="1" t="s">
        <v>2455</v>
      </c>
    </row>
    <row r="7192" customFormat="false" ht="15" hidden="false" customHeight="true" outlineLevel="0" collapsed="false">
      <c r="A7192" s="1" t="n">
        <v>2</v>
      </c>
      <c r="B7192" s="75" t="n">
        <v>46260</v>
      </c>
      <c r="C7192" s="1" t="n">
        <v>11</v>
      </c>
      <c r="D7192" s="1" t="s">
        <v>2482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5179</v>
      </c>
      <c r="N7192" s="1" t="n">
        <v>12</v>
      </c>
      <c r="O7192" s="1" t="n">
        <v>33.33</v>
      </c>
      <c r="P7192" s="1" t="s">
        <v>2455</v>
      </c>
    </row>
    <row r="7193" customFormat="false" ht="15" hidden="false" customHeight="true" outlineLevel="0" collapsed="false">
      <c r="A7193" s="1" t="n">
        <v>2</v>
      </c>
      <c r="B7193" s="75" t="n">
        <v>46260</v>
      </c>
      <c r="C7193" s="1" t="n">
        <v>11</v>
      </c>
      <c r="D7193" s="1" t="s">
        <v>2482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2812</v>
      </c>
      <c r="N7193" s="1" t="n">
        <v>24</v>
      </c>
      <c r="O7193" s="1" t="n">
        <v>122.3</v>
      </c>
      <c r="P7193" s="1" t="s">
        <v>2455</v>
      </c>
    </row>
    <row r="7194" customFormat="false" ht="15" hidden="false" customHeight="true" outlineLevel="0" collapsed="false">
      <c r="A7194" s="1" t="n">
        <v>2</v>
      </c>
      <c r="B7194" s="75" t="n">
        <v>46260</v>
      </c>
      <c r="C7194" s="1" t="n">
        <v>11</v>
      </c>
      <c r="D7194" s="1" t="s">
        <v>2482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2814</v>
      </c>
      <c r="N7194" s="1" t="n">
        <v>24</v>
      </c>
      <c r="O7194" s="1" t="n">
        <v>92.71</v>
      </c>
      <c r="P7194" s="1" t="s">
        <v>2455</v>
      </c>
    </row>
    <row r="7195" customFormat="false" ht="15" hidden="false" customHeight="true" outlineLevel="0" collapsed="false">
      <c r="A7195" s="1" t="n">
        <v>2</v>
      </c>
      <c r="B7195" s="75" t="n">
        <v>46260</v>
      </c>
      <c r="C7195" s="1" t="n">
        <v>11</v>
      </c>
      <c r="D7195" s="1" t="s">
        <v>2482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5180</v>
      </c>
      <c r="N7195" s="1" t="n">
        <v>20</v>
      </c>
      <c r="O7195" s="1" t="n">
        <v>59.84</v>
      </c>
      <c r="P7195" s="1" t="s">
        <v>2455</v>
      </c>
    </row>
    <row r="7196" customFormat="false" ht="15" hidden="false" customHeight="true" outlineLevel="0" collapsed="false">
      <c r="A7196" s="1" t="n">
        <v>2</v>
      </c>
      <c r="B7196" s="75" t="n">
        <v>46260</v>
      </c>
      <c r="C7196" s="1" t="n">
        <v>11</v>
      </c>
      <c r="D7196" s="1" t="s">
        <v>2482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5181</v>
      </c>
      <c r="N7196" s="1" t="n">
        <v>20</v>
      </c>
      <c r="O7196" s="1" t="n">
        <v>59.84</v>
      </c>
      <c r="P7196" s="1" t="s">
        <v>2455</v>
      </c>
    </row>
    <row r="7197" customFormat="false" ht="15" hidden="false" customHeight="true" outlineLevel="0" collapsed="false">
      <c r="A7197" s="1" t="n">
        <v>2</v>
      </c>
      <c r="B7197" s="75" t="n">
        <v>46260</v>
      </c>
      <c r="C7197" s="1" t="n">
        <v>11</v>
      </c>
      <c r="D7197" s="1" t="s">
        <v>2482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2815</v>
      </c>
      <c r="N7197" s="1" t="n">
        <v>24</v>
      </c>
      <c r="O7197" s="1" t="n">
        <v>88.96</v>
      </c>
      <c r="P7197" s="1" t="s">
        <v>2455</v>
      </c>
    </row>
    <row r="7198" customFormat="false" ht="15" hidden="false" customHeight="true" outlineLevel="0" collapsed="false">
      <c r="A7198" s="1" t="n">
        <v>2</v>
      </c>
      <c r="B7198" s="75" t="n">
        <v>46260</v>
      </c>
      <c r="C7198" s="1" t="n">
        <v>11</v>
      </c>
      <c r="D7198" s="1" t="s">
        <v>2482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2816</v>
      </c>
      <c r="N7198" s="1" t="n">
        <v>24</v>
      </c>
      <c r="O7198" s="1" t="n">
        <v>141.86</v>
      </c>
      <c r="P7198" s="1" t="s">
        <v>2455</v>
      </c>
    </row>
    <row r="7199" customFormat="false" ht="15" hidden="false" customHeight="true" outlineLevel="0" collapsed="false">
      <c r="A7199" s="1" t="n">
        <v>2</v>
      </c>
      <c r="B7199" s="75" t="n">
        <v>46260</v>
      </c>
      <c r="C7199" s="1" t="n">
        <v>11</v>
      </c>
      <c r="D7199" s="1" t="s">
        <v>2482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5182</v>
      </c>
      <c r="N7199" s="1" t="n">
        <v>20</v>
      </c>
      <c r="O7199" s="1" t="n">
        <v>59.84</v>
      </c>
      <c r="P7199" s="1" t="s">
        <v>2455</v>
      </c>
    </row>
    <row r="7200" customFormat="false" ht="15" hidden="false" customHeight="true" outlineLevel="0" collapsed="false">
      <c r="A7200" s="1" t="n">
        <v>2</v>
      </c>
      <c r="B7200" s="75" t="n">
        <v>46260</v>
      </c>
      <c r="C7200" s="1" t="n">
        <v>11</v>
      </c>
      <c r="D7200" s="1" t="s">
        <v>2482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5183</v>
      </c>
      <c r="N7200" s="1" t="n">
        <v>40</v>
      </c>
      <c r="O7200" s="1" t="n">
        <v>153.9</v>
      </c>
      <c r="P7200" s="1" t="s">
        <v>2455</v>
      </c>
    </row>
    <row r="7201" customFormat="false" ht="15" hidden="false" customHeight="true" outlineLevel="0" collapsed="false">
      <c r="A7201" s="1" t="n">
        <v>2</v>
      </c>
      <c r="B7201" s="75" t="n">
        <v>46260</v>
      </c>
      <c r="C7201" s="1" t="n">
        <v>11</v>
      </c>
      <c r="D7201" s="1" t="s">
        <v>2482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2817</v>
      </c>
      <c r="N7201" s="1" t="n">
        <v>16</v>
      </c>
      <c r="O7201" s="1" t="n">
        <v>140.35</v>
      </c>
      <c r="P7201" s="1" t="s">
        <v>2455</v>
      </c>
    </row>
    <row r="7202" customFormat="false" ht="15" hidden="false" customHeight="true" outlineLevel="0" collapsed="false">
      <c r="A7202" s="1" t="n">
        <v>2</v>
      </c>
      <c r="B7202" s="75" t="n">
        <v>46260</v>
      </c>
      <c r="C7202" s="1" t="n">
        <v>11</v>
      </c>
      <c r="D7202" s="1" t="s">
        <v>2482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2818</v>
      </c>
      <c r="N7202" s="1" t="n">
        <v>16</v>
      </c>
      <c r="O7202" s="1" t="n">
        <v>135.5</v>
      </c>
      <c r="P7202" s="1" t="s">
        <v>2455</v>
      </c>
    </row>
    <row r="7203" customFormat="false" ht="15" hidden="false" customHeight="true" outlineLevel="0" collapsed="false">
      <c r="A7203" s="1" t="n">
        <v>2</v>
      </c>
      <c r="B7203" s="75" t="n">
        <v>46260</v>
      </c>
      <c r="C7203" s="1" t="n">
        <v>11</v>
      </c>
      <c r="D7203" s="1" t="s">
        <v>2482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5184</v>
      </c>
      <c r="N7203" s="1" t="n">
        <v>12</v>
      </c>
      <c r="O7203" s="1" t="n">
        <v>33.33</v>
      </c>
      <c r="P7203" s="1" t="s">
        <v>2455</v>
      </c>
    </row>
    <row r="7204" customFormat="false" ht="15" hidden="false" customHeight="true" outlineLevel="0" collapsed="false">
      <c r="A7204" s="1" t="n">
        <v>2</v>
      </c>
      <c r="B7204" s="75" t="n">
        <v>46260</v>
      </c>
      <c r="C7204" s="1" t="n">
        <v>11</v>
      </c>
      <c r="D7204" s="1" t="s">
        <v>2482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5185</v>
      </c>
      <c r="N7204" s="1" t="n">
        <v>20</v>
      </c>
      <c r="O7204" s="1" t="n">
        <v>105.36</v>
      </c>
      <c r="P7204" s="1" t="s">
        <v>2455</v>
      </c>
    </row>
    <row r="7205" customFormat="false" ht="15" hidden="false" customHeight="true" outlineLevel="0" collapsed="false">
      <c r="A7205" s="1" t="n">
        <v>2</v>
      </c>
      <c r="B7205" s="75" t="n">
        <v>46260</v>
      </c>
      <c r="C7205" s="1" t="n">
        <v>11</v>
      </c>
      <c r="D7205" s="1" t="s">
        <v>2482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5186</v>
      </c>
      <c r="N7205" s="1" t="n">
        <v>12</v>
      </c>
      <c r="O7205" s="1" t="n">
        <v>93.88</v>
      </c>
      <c r="P7205" s="1" t="s">
        <v>2455</v>
      </c>
    </row>
    <row r="7206" customFormat="false" ht="15" hidden="false" customHeight="true" outlineLevel="0" collapsed="false">
      <c r="A7206" s="1" t="n">
        <v>2</v>
      </c>
      <c r="B7206" s="75" t="n">
        <v>46260</v>
      </c>
      <c r="C7206" s="1" t="n">
        <v>11</v>
      </c>
      <c r="D7206" s="1" t="s">
        <v>2482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2821</v>
      </c>
      <c r="N7206" s="1" t="n">
        <v>24</v>
      </c>
      <c r="O7206" s="1" t="n">
        <v>173.25</v>
      </c>
      <c r="P7206" s="1" t="s">
        <v>2455</v>
      </c>
    </row>
    <row r="7207" customFormat="false" ht="15" hidden="false" customHeight="true" outlineLevel="0" collapsed="false">
      <c r="A7207" s="1" t="n">
        <v>2</v>
      </c>
      <c r="B7207" s="75" t="n">
        <v>46260</v>
      </c>
      <c r="C7207" s="1" t="n">
        <v>11</v>
      </c>
      <c r="D7207" s="1" t="s">
        <v>2482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2822</v>
      </c>
      <c r="N7207" s="1" t="n">
        <v>10</v>
      </c>
      <c r="O7207" s="1" t="n">
        <v>41.88</v>
      </c>
      <c r="P7207" s="1" t="s">
        <v>2455</v>
      </c>
    </row>
    <row r="7208" customFormat="false" ht="15" hidden="false" customHeight="true" outlineLevel="0" collapsed="false">
      <c r="A7208" s="1" t="n">
        <v>2</v>
      </c>
      <c r="B7208" s="75" t="n">
        <v>46260</v>
      </c>
      <c r="C7208" s="1" t="n">
        <v>11</v>
      </c>
      <c r="D7208" s="1" t="s">
        <v>2482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2823</v>
      </c>
      <c r="N7208" s="1" t="n">
        <v>48</v>
      </c>
      <c r="O7208" s="1" t="n">
        <v>59.28</v>
      </c>
      <c r="P7208" s="1" t="s">
        <v>2455</v>
      </c>
    </row>
    <row r="7209" customFormat="false" ht="15" hidden="false" customHeight="true" outlineLevel="0" collapsed="false">
      <c r="A7209" s="1" t="n">
        <v>2</v>
      </c>
      <c r="B7209" s="75" t="n">
        <v>46260</v>
      </c>
      <c r="C7209" s="1" t="n">
        <v>11</v>
      </c>
      <c r="D7209" s="1" t="s">
        <v>2482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4556</v>
      </c>
      <c r="N7209" s="1" t="n">
        <v>48</v>
      </c>
      <c r="O7209" s="1" t="n">
        <v>59.28</v>
      </c>
      <c r="P7209" s="1" t="s">
        <v>2455</v>
      </c>
    </row>
    <row r="7210" customFormat="false" ht="15" hidden="false" customHeight="true" outlineLevel="0" collapsed="false">
      <c r="A7210" s="1" t="n">
        <v>2</v>
      </c>
      <c r="B7210" s="75" t="n">
        <v>46260</v>
      </c>
      <c r="C7210" s="1" t="n">
        <v>11</v>
      </c>
      <c r="D7210" s="1" t="s">
        <v>2482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2824</v>
      </c>
      <c r="N7210" s="1" t="n">
        <v>48</v>
      </c>
      <c r="O7210" s="1" t="n">
        <v>59.28</v>
      </c>
      <c r="P7210" s="1" t="s">
        <v>2455</v>
      </c>
    </row>
    <row r="7211" customFormat="false" ht="15" hidden="false" customHeight="true" outlineLevel="0" collapsed="false">
      <c r="A7211" s="1" t="n">
        <v>2</v>
      </c>
      <c r="B7211" s="75" t="n">
        <v>46260</v>
      </c>
      <c r="C7211" s="1" t="n">
        <v>11</v>
      </c>
      <c r="D7211" s="1" t="s">
        <v>2482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2825</v>
      </c>
      <c r="N7211" s="1" t="n">
        <v>48</v>
      </c>
      <c r="O7211" s="1" t="n">
        <v>59.28</v>
      </c>
      <c r="P7211" s="1" t="s">
        <v>2455</v>
      </c>
    </row>
    <row r="7212" customFormat="false" ht="15" hidden="false" customHeight="true" outlineLevel="0" collapsed="false">
      <c r="A7212" s="1" t="n">
        <v>2</v>
      </c>
      <c r="B7212" s="75" t="n">
        <v>46260</v>
      </c>
      <c r="C7212" s="1" t="n">
        <v>11</v>
      </c>
      <c r="D7212" s="1" t="s">
        <v>2482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2825</v>
      </c>
      <c r="N7212" s="1" t="n">
        <v>48</v>
      </c>
      <c r="O7212" s="1" t="n">
        <v>59.28</v>
      </c>
      <c r="P7212" s="1" t="s">
        <v>2455</v>
      </c>
    </row>
    <row r="7213" customFormat="false" ht="15" hidden="false" customHeight="true" outlineLevel="0" collapsed="false">
      <c r="A7213" s="1" t="n">
        <v>2</v>
      </c>
      <c r="B7213" s="75" t="n">
        <v>46260</v>
      </c>
      <c r="C7213" s="1" t="n">
        <v>11</v>
      </c>
      <c r="D7213" s="1" t="s">
        <v>2482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2827</v>
      </c>
      <c r="N7213" s="1" t="n">
        <v>32</v>
      </c>
      <c r="O7213" s="1" t="n">
        <v>53.93</v>
      </c>
      <c r="P7213" s="1" t="s">
        <v>2455</v>
      </c>
    </row>
    <row r="7214" customFormat="false" ht="15" hidden="false" customHeight="true" outlineLevel="0" collapsed="false">
      <c r="A7214" s="1" t="n">
        <v>2</v>
      </c>
      <c r="B7214" s="75" t="n">
        <v>46260</v>
      </c>
      <c r="C7214" s="1" t="n">
        <v>11</v>
      </c>
      <c r="D7214" s="1" t="s">
        <v>2482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5187</v>
      </c>
      <c r="N7214" s="1" t="n">
        <v>32</v>
      </c>
      <c r="O7214" s="1" t="n">
        <v>81</v>
      </c>
      <c r="P7214" s="1" t="s">
        <v>2455</v>
      </c>
    </row>
    <row r="7215" customFormat="false" ht="15" hidden="false" customHeight="true" outlineLevel="0" collapsed="false">
      <c r="A7215" s="1" t="n">
        <v>2</v>
      </c>
      <c r="B7215" s="75" t="n">
        <v>46260</v>
      </c>
      <c r="C7215" s="1" t="n">
        <v>11</v>
      </c>
      <c r="D7215" s="1" t="s">
        <v>2482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5188</v>
      </c>
      <c r="N7215" s="1" t="n">
        <v>24</v>
      </c>
      <c r="O7215" s="1" t="n">
        <v>87.63</v>
      </c>
      <c r="P7215" s="1" t="s">
        <v>2455</v>
      </c>
    </row>
    <row r="7216" customFormat="false" ht="15" hidden="false" customHeight="true" outlineLevel="0" collapsed="false">
      <c r="A7216" s="1" t="n">
        <v>2</v>
      </c>
      <c r="B7216" s="75" t="n">
        <v>46260</v>
      </c>
      <c r="C7216" s="1" t="n">
        <v>11</v>
      </c>
      <c r="D7216" s="1" t="s">
        <v>2482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2829</v>
      </c>
      <c r="N7216" s="1" t="n">
        <v>48</v>
      </c>
      <c r="O7216" s="1" t="n">
        <v>59.28</v>
      </c>
      <c r="P7216" s="1" t="s">
        <v>2455</v>
      </c>
    </row>
    <row r="7217" customFormat="false" ht="15" hidden="false" customHeight="true" outlineLevel="0" collapsed="false">
      <c r="A7217" s="1" t="n">
        <v>2</v>
      </c>
      <c r="B7217" s="75" t="n">
        <v>46260</v>
      </c>
      <c r="C7217" s="1" t="n">
        <v>11</v>
      </c>
      <c r="D7217" s="1" t="s">
        <v>2482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4557</v>
      </c>
      <c r="N7217" s="1" t="n">
        <v>6</v>
      </c>
      <c r="O7217" s="1" t="n">
        <v>71.66</v>
      </c>
      <c r="P7217" s="1" t="s">
        <v>2455</v>
      </c>
    </row>
    <row r="7218" customFormat="false" ht="15" hidden="false" customHeight="true" outlineLevel="0" collapsed="false">
      <c r="A7218" s="1" t="n">
        <v>2</v>
      </c>
      <c r="B7218" s="75" t="n">
        <v>46260</v>
      </c>
      <c r="C7218" s="1" t="n">
        <v>11</v>
      </c>
      <c r="D7218" s="1" t="s">
        <v>2482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2570</v>
      </c>
      <c r="N7218" s="1" t="n">
        <v>24</v>
      </c>
      <c r="O7218" s="1" t="n">
        <v>64.96</v>
      </c>
      <c r="P7218" s="1" t="s">
        <v>2455</v>
      </c>
    </row>
    <row r="7219" customFormat="false" ht="15" hidden="false" customHeight="true" outlineLevel="0" collapsed="false">
      <c r="A7219" s="1" t="n">
        <v>2</v>
      </c>
      <c r="B7219" s="75" t="n">
        <v>46260</v>
      </c>
      <c r="C7219" s="1" t="n">
        <v>11</v>
      </c>
      <c r="D7219" s="1" t="s">
        <v>2482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2572</v>
      </c>
      <c r="N7219" s="1" t="n">
        <v>6</v>
      </c>
      <c r="O7219" s="1" t="n">
        <v>60.87</v>
      </c>
      <c r="P7219" s="1" t="s">
        <v>2455</v>
      </c>
    </row>
    <row r="7220" customFormat="false" ht="15" hidden="false" customHeight="true" outlineLevel="0" collapsed="false">
      <c r="A7220" s="1" t="n">
        <v>2</v>
      </c>
      <c r="B7220" s="75" t="n">
        <v>46260</v>
      </c>
      <c r="C7220" s="1" t="n">
        <v>11</v>
      </c>
      <c r="D7220" s="1" t="s">
        <v>2482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2976</v>
      </c>
      <c r="N7220" s="1" t="n">
        <v>24</v>
      </c>
      <c r="O7220" s="1" t="n">
        <v>134.03</v>
      </c>
      <c r="P7220" s="1" t="s">
        <v>2455</v>
      </c>
    </row>
    <row r="7221" customFormat="false" ht="15" hidden="false" customHeight="true" outlineLevel="0" collapsed="false">
      <c r="A7221" s="1" t="n">
        <v>2</v>
      </c>
      <c r="B7221" s="75" t="n">
        <v>46260</v>
      </c>
      <c r="C7221" s="1" t="n">
        <v>11</v>
      </c>
      <c r="D7221" s="1" t="s">
        <v>2482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2730</v>
      </c>
      <c r="N7221" s="1" t="n">
        <v>60</v>
      </c>
      <c r="O7221" s="1" t="n">
        <v>54</v>
      </c>
      <c r="P7221" s="1" t="s">
        <v>2455</v>
      </c>
    </row>
    <row r="7222" customFormat="false" ht="15" hidden="false" customHeight="true" outlineLevel="0" collapsed="false">
      <c r="A7222" s="1" t="n">
        <v>2</v>
      </c>
      <c r="B7222" s="75" t="n">
        <v>46260</v>
      </c>
      <c r="C7222" s="1" t="n">
        <v>11</v>
      </c>
      <c r="D7222" s="1" t="s">
        <v>2482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3666</v>
      </c>
      <c r="N7222" s="1" t="n">
        <v>84</v>
      </c>
      <c r="O7222" s="1" t="n">
        <v>100.8</v>
      </c>
      <c r="P7222" s="1" t="s">
        <v>2455</v>
      </c>
    </row>
    <row r="7223" customFormat="false" ht="15" hidden="false" customHeight="true" outlineLevel="0" collapsed="false">
      <c r="A7223" s="1" t="n">
        <v>2</v>
      </c>
      <c r="B7223" s="75" t="n">
        <v>46260</v>
      </c>
      <c r="C7223" s="1" t="n">
        <v>11</v>
      </c>
      <c r="D7223" s="1" t="s">
        <v>2482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3667</v>
      </c>
      <c r="N7223" s="1" t="n">
        <v>36</v>
      </c>
      <c r="O7223" s="1" t="n">
        <v>147.6</v>
      </c>
      <c r="P7223" s="1" t="s">
        <v>2455</v>
      </c>
    </row>
    <row r="7224" customFormat="false" ht="15" hidden="false" customHeight="true" outlineLevel="0" collapsed="false">
      <c r="A7224" s="1" t="n">
        <v>2</v>
      </c>
      <c r="B7224" s="75" t="n">
        <v>46260</v>
      </c>
      <c r="C7224" s="1" t="n">
        <v>11</v>
      </c>
      <c r="D7224" s="1" t="s">
        <v>2482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2731</v>
      </c>
      <c r="N7224" s="1" t="n">
        <v>60</v>
      </c>
      <c r="O7224" s="1" t="n">
        <v>78</v>
      </c>
      <c r="P7224" s="1" t="s">
        <v>2455</v>
      </c>
    </row>
    <row r="7225" customFormat="false" ht="15" hidden="false" customHeight="true" outlineLevel="0" collapsed="false">
      <c r="A7225" s="1" t="n">
        <v>2</v>
      </c>
      <c r="B7225" s="75" t="n">
        <v>46260</v>
      </c>
      <c r="C7225" s="1" t="n">
        <v>11</v>
      </c>
      <c r="D7225" s="1" t="s">
        <v>2482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5189</v>
      </c>
      <c r="N7225" s="1" t="n">
        <v>12</v>
      </c>
      <c r="O7225" s="1" t="n">
        <v>132.6</v>
      </c>
      <c r="P7225" s="1" t="s">
        <v>2455</v>
      </c>
    </row>
    <row r="7226" customFormat="false" ht="15" hidden="false" customHeight="true" outlineLevel="0" collapsed="false">
      <c r="A7226" s="1" t="n">
        <v>2</v>
      </c>
      <c r="B7226" s="75" t="n">
        <v>46260</v>
      </c>
      <c r="C7226" s="1" t="n">
        <v>11</v>
      </c>
      <c r="D7226" s="1" t="s">
        <v>2482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2733</v>
      </c>
      <c r="N7226" s="1" t="n">
        <v>45</v>
      </c>
      <c r="O7226" s="1" t="n">
        <v>135</v>
      </c>
      <c r="P7226" s="1" t="s">
        <v>2455</v>
      </c>
    </row>
    <row r="7227" customFormat="false" ht="15" hidden="false" customHeight="true" outlineLevel="0" collapsed="false">
      <c r="A7227" s="1" t="n">
        <v>2</v>
      </c>
      <c r="B7227" s="75" t="n">
        <v>46260</v>
      </c>
      <c r="C7227" s="1" t="n">
        <v>11</v>
      </c>
      <c r="D7227" s="1" t="s">
        <v>2482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5190</v>
      </c>
      <c r="N7227" s="1" t="n">
        <v>6</v>
      </c>
      <c r="O7227" s="1" t="n">
        <v>73.2</v>
      </c>
      <c r="P7227" s="1" t="s">
        <v>2455</v>
      </c>
    </row>
    <row r="7228" customFormat="false" ht="15" hidden="false" customHeight="true" outlineLevel="0" collapsed="false">
      <c r="A7228" s="1" t="n">
        <v>2</v>
      </c>
      <c r="B7228" s="75" t="n">
        <v>46260</v>
      </c>
      <c r="C7228" s="1" t="n">
        <v>11</v>
      </c>
      <c r="D7228" s="1" t="s">
        <v>2482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5191</v>
      </c>
      <c r="N7228" s="1" t="n">
        <v>6</v>
      </c>
      <c r="O7228" s="1" t="n">
        <v>114</v>
      </c>
      <c r="P7228" s="1" t="s">
        <v>2455</v>
      </c>
    </row>
    <row r="7229" customFormat="false" ht="15" hidden="false" customHeight="true" outlineLevel="0" collapsed="false">
      <c r="A7229" s="1" t="n">
        <v>2</v>
      </c>
      <c r="B7229" s="75" t="n">
        <v>46260</v>
      </c>
      <c r="C7229" s="1" t="n">
        <v>11</v>
      </c>
      <c r="D7229" s="1" t="s">
        <v>2482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2735</v>
      </c>
      <c r="N7229" s="1" t="n">
        <v>12</v>
      </c>
      <c r="O7229" s="1" t="n">
        <v>81.6</v>
      </c>
      <c r="P7229" s="1" t="s">
        <v>2455</v>
      </c>
    </row>
    <row r="7230" customFormat="false" ht="15" hidden="false" customHeight="true" outlineLevel="0" collapsed="false">
      <c r="A7230" s="1" t="n">
        <v>2</v>
      </c>
      <c r="B7230" s="75" t="n">
        <v>46260</v>
      </c>
      <c r="C7230" s="1" t="n">
        <v>11</v>
      </c>
      <c r="D7230" s="1" t="s">
        <v>2482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4574</v>
      </c>
      <c r="N7230" s="1" t="n">
        <v>18</v>
      </c>
      <c r="O7230" s="1" t="n">
        <v>81</v>
      </c>
      <c r="P7230" s="1" t="s">
        <v>2455</v>
      </c>
    </row>
    <row r="7231" customFormat="false" ht="15" hidden="false" customHeight="true" outlineLevel="0" collapsed="false">
      <c r="A7231" s="1" t="n">
        <v>2</v>
      </c>
      <c r="B7231" s="75" t="n">
        <v>46260</v>
      </c>
      <c r="C7231" s="1" t="n">
        <v>11</v>
      </c>
      <c r="D7231" s="1" t="s">
        <v>2482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2737</v>
      </c>
      <c r="N7231" s="1" t="n">
        <v>50</v>
      </c>
      <c r="O7231" s="1" t="n">
        <v>365</v>
      </c>
      <c r="P7231" s="1" t="s">
        <v>2455</v>
      </c>
    </row>
    <row r="7232" customFormat="false" ht="15" hidden="false" customHeight="true" outlineLevel="0" collapsed="false">
      <c r="A7232" s="1" t="n">
        <v>2</v>
      </c>
      <c r="B7232" s="75" t="n">
        <v>46260</v>
      </c>
      <c r="C7232" s="1" t="n">
        <v>11</v>
      </c>
      <c r="D7232" s="1" t="s">
        <v>2482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3673</v>
      </c>
      <c r="N7232" s="1" t="n">
        <v>12</v>
      </c>
      <c r="O7232" s="1" t="n">
        <v>30</v>
      </c>
      <c r="P7232" s="1" t="s">
        <v>2455</v>
      </c>
    </row>
    <row r="7233" customFormat="false" ht="15" hidden="false" customHeight="true" outlineLevel="0" collapsed="false">
      <c r="A7233" s="1" t="n">
        <v>2</v>
      </c>
      <c r="B7233" s="75" t="n">
        <v>46260</v>
      </c>
      <c r="C7233" s="1" t="n">
        <v>11</v>
      </c>
      <c r="D7233" s="1" t="s">
        <v>2482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3673</v>
      </c>
      <c r="N7233" s="1" t="n">
        <v>24</v>
      </c>
      <c r="O7233" s="1" t="n">
        <v>62.4</v>
      </c>
      <c r="P7233" s="1" t="s">
        <v>2455</v>
      </c>
    </row>
    <row r="7234" customFormat="false" ht="15" hidden="false" customHeight="true" outlineLevel="0" collapsed="false">
      <c r="A7234" s="1" t="n">
        <v>2</v>
      </c>
      <c r="B7234" s="75" t="n">
        <v>46260</v>
      </c>
      <c r="C7234" s="1" t="n">
        <v>11</v>
      </c>
      <c r="D7234" s="1" t="s">
        <v>2482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2744</v>
      </c>
      <c r="N7234" s="1" t="n">
        <v>12</v>
      </c>
      <c r="O7234" s="1" t="n">
        <v>30</v>
      </c>
      <c r="P7234" s="1" t="s">
        <v>2455</v>
      </c>
    </row>
    <row r="7235" customFormat="false" ht="15" hidden="false" customHeight="true" outlineLevel="0" collapsed="false">
      <c r="A7235" s="1" t="n">
        <v>2</v>
      </c>
      <c r="B7235" s="75" t="n">
        <v>46260</v>
      </c>
      <c r="C7235" s="1" t="n">
        <v>11</v>
      </c>
      <c r="D7235" s="1" t="s">
        <v>2482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2745</v>
      </c>
      <c r="N7235" s="1" t="n">
        <v>12</v>
      </c>
      <c r="O7235" s="1" t="n">
        <v>30</v>
      </c>
      <c r="P7235" s="1" t="s">
        <v>2455</v>
      </c>
    </row>
    <row r="7236" customFormat="false" ht="15" hidden="false" customHeight="true" outlineLevel="0" collapsed="false">
      <c r="A7236" s="1" t="n">
        <v>2</v>
      </c>
      <c r="B7236" s="75" t="n">
        <v>46260</v>
      </c>
      <c r="C7236" s="1" t="n">
        <v>11</v>
      </c>
      <c r="D7236" s="1" t="s">
        <v>2482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2476</v>
      </c>
      <c r="N7236" s="1" t="n">
        <v>10</v>
      </c>
      <c r="O7236" s="1" t="n">
        <v>15</v>
      </c>
      <c r="P7236" s="1" t="s">
        <v>2455</v>
      </c>
    </row>
    <row r="7237" customFormat="false" ht="15" hidden="false" customHeight="true" outlineLevel="0" collapsed="false">
      <c r="A7237" s="1" t="n">
        <v>2</v>
      </c>
      <c r="B7237" s="75" t="n">
        <v>46260</v>
      </c>
      <c r="C7237" s="1" t="n">
        <v>11</v>
      </c>
      <c r="D7237" s="1" t="s">
        <v>2482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2477</v>
      </c>
      <c r="N7237" s="1" t="n">
        <v>8</v>
      </c>
      <c r="O7237" s="1" t="n">
        <v>32</v>
      </c>
      <c r="P7237" s="1" t="s">
        <v>2455</v>
      </c>
    </row>
    <row r="7238" customFormat="false" ht="15" hidden="false" customHeight="true" outlineLevel="0" collapsed="false">
      <c r="A7238" s="1" t="n">
        <v>2</v>
      </c>
      <c r="B7238" s="75" t="n">
        <v>46260</v>
      </c>
      <c r="C7238" s="1" t="n">
        <v>11</v>
      </c>
      <c r="D7238" s="1" t="s">
        <v>2482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2478</v>
      </c>
      <c r="N7238" s="1" t="n">
        <v>50</v>
      </c>
      <c r="O7238" s="1" t="n">
        <v>90</v>
      </c>
      <c r="P7238" s="1" t="s">
        <v>2455</v>
      </c>
    </row>
    <row r="7239" customFormat="false" ht="15" hidden="false" customHeight="true" outlineLevel="0" collapsed="false">
      <c r="A7239" s="1" t="n">
        <v>2</v>
      </c>
      <c r="B7239" s="75" t="n">
        <v>46260</v>
      </c>
      <c r="C7239" s="1" t="n">
        <v>11</v>
      </c>
      <c r="D7239" s="1" t="s">
        <v>2482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4827</v>
      </c>
      <c r="N7239" s="1" t="n">
        <v>12</v>
      </c>
      <c r="O7239" s="1" t="n">
        <v>20.51</v>
      </c>
      <c r="P7239" s="1" t="s">
        <v>2455</v>
      </c>
    </row>
    <row r="7240" customFormat="false" ht="15" hidden="false" customHeight="true" outlineLevel="0" collapsed="false">
      <c r="A7240" s="1" t="n">
        <v>2</v>
      </c>
      <c r="B7240" s="75" t="n">
        <v>46260</v>
      </c>
      <c r="C7240" s="1" t="n">
        <v>11</v>
      </c>
      <c r="D7240" s="1" t="s">
        <v>2482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2592</v>
      </c>
      <c r="N7240" s="1" t="n">
        <v>30</v>
      </c>
      <c r="O7240" s="1" t="n">
        <v>182.84</v>
      </c>
      <c r="P7240" s="1" t="s">
        <v>2455</v>
      </c>
    </row>
    <row r="7241" customFormat="false" ht="15" hidden="false" customHeight="true" outlineLevel="0" collapsed="false">
      <c r="A7241" s="1" t="n">
        <v>2</v>
      </c>
      <c r="B7241" s="75" t="n">
        <v>46260</v>
      </c>
      <c r="C7241" s="1" t="n">
        <v>11</v>
      </c>
      <c r="D7241" s="1" t="s">
        <v>2482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3006</v>
      </c>
      <c r="N7241" s="1" t="n">
        <v>18</v>
      </c>
      <c r="O7241" s="1" t="n">
        <v>134.98</v>
      </c>
      <c r="P7241" s="1" t="s">
        <v>2455</v>
      </c>
    </row>
    <row r="7242" customFormat="false" ht="15" hidden="false" customHeight="true" outlineLevel="0" collapsed="false">
      <c r="A7242" s="1" t="n">
        <v>2</v>
      </c>
      <c r="B7242" s="75" t="n">
        <v>46260</v>
      </c>
      <c r="C7242" s="1" t="n">
        <v>11</v>
      </c>
      <c r="D7242" s="1" t="s">
        <v>2482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2578</v>
      </c>
      <c r="N7242" s="1" t="n">
        <v>18</v>
      </c>
      <c r="O7242" s="1" t="n">
        <v>134.98</v>
      </c>
      <c r="P7242" s="1" t="s">
        <v>2455</v>
      </c>
    </row>
    <row r="7243" customFormat="false" ht="15" hidden="false" customHeight="true" outlineLevel="0" collapsed="false">
      <c r="A7243" s="1" t="n">
        <v>2</v>
      </c>
      <c r="B7243" s="75" t="n">
        <v>46260</v>
      </c>
      <c r="C7243" s="1" t="n">
        <v>11</v>
      </c>
      <c r="D7243" s="1" t="s">
        <v>2482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2667</v>
      </c>
      <c r="N7243" s="1" t="n">
        <v>24</v>
      </c>
      <c r="O7243" s="1" t="n">
        <v>68.62</v>
      </c>
      <c r="P7243" s="1" t="s">
        <v>2455</v>
      </c>
    </row>
    <row r="7244" customFormat="false" ht="15" hidden="false" customHeight="true" outlineLevel="0" collapsed="false">
      <c r="A7244" s="1" t="n">
        <v>2</v>
      </c>
      <c r="B7244" s="75" t="n">
        <v>46260</v>
      </c>
      <c r="C7244" s="1" t="n">
        <v>11</v>
      </c>
      <c r="D7244" s="1" t="s">
        <v>2482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2579</v>
      </c>
      <c r="N7244" s="1" t="n">
        <v>24</v>
      </c>
      <c r="O7244" s="1" t="n">
        <v>68.62</v>
      </c>
      <c r="P7244" s="1" t="s">
        <v>2455</v>
      </c>
    </row>
    <row r="7245" customFormat="false" ht="15" hidden="false" customHeight="true" outlineLevel="0" collapsed="false">
      <c r="A7245" s="1" t="n">
        <v>2</v>
      </c>
      <c r="B7245" s="75" t="n">
        <v>46260</v>
      </c>
      <c r="C7245" s="1" t="n">
        <v>11</v>
      </c>
      <c r="D7245" s="1" t="s">
        <v>2482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2580</v>
      </c>
      <c r="N7245" s="1" t="n">
        <v>96</v>
      </c>
      <c r="O7245" s="1" t="n">
        <v>307.69</v>
      </c>
      <c r="P7245" s="1" t="s">
        <v>2455</v>
      </c>
    </row>
    <row r="7246" customFormat="false" ht="15" hidden="false" customHeight="true" outlineLevel="0" collapsed="false">
      <c r="A7246" s="1" t="n">
        <v>2</v>
      </c>
      <c r="B7246" s="75" t="n">
        <v>46260</v>
      </c>
      <c r="C7246" s="1" t="n">
        <v>11</v>
      </c>
      <c r="D7246" s="1" t="s">
        <v>2482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2668</v>
      </c>
      <c r="N7246" s="1" t="n">
        <v>36</v>
      </c>
      <c r="O7246" s="1" t="n">
        <v>163.37</v>
      </c>
      <c r="P7246" s="1" t="s">
        <v>2455</v>
      </c>
    </row>
    <row r="7247" customFormat="false" ht="15" hidden="false" customHeight="true" outlineLevel="0" collapsed="false">
      <c r="A7247" s="1" t="n">
        <v>2</v>
      </c>
      <c r="B7247" s="75" t="n">
        <v>46260</v>
      </c>
      <c r="C7247" s="1" t="n">
        <v>11</v>
      </c>
      <c r="D7247" s="1" t="s">
        <v>2482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2581</v>
      </c>
      <c r="N7247" s="1" t="n">
        <v>18</v>
      </c>
      <c r="O7247" s="1" t="n">
        <v>109.71</v>
      </c>
      <c r="P7247" s="1" t="s">
        <v>2455</v>
      </c>
    </row>
    <row r="7248" customFormat="false" ht="15" hidden="false" customHeight="true" outlineLevel="0" collapsed="false">
      <c r="A7248" s="1" t="n">
        <v>2</v>
      </c>
      <c r="B7248" s="75" t="n">
        <v>46260</v>
      </c>
      <c r="C7248" s="1" t="n">
        <v>11</v>
      </c>
      <c r="D7248" s="1" t="s">
        <v>2482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4705</v>
      </c>
      <c r="N7248" s="1" t="n">
        <v>12</v>
      </c>
      <c r="O7248" s="1" t="n">
        <v>30.77</v>
      </c>
      <c r="P7248" s="1" t="s">
        <v>2455</v>
      </c>
    </row>
    <row r="7249" customFormat="false" ht="15" hidden="false" customHeight="true" outlineLevel="0" collapsed="false">
      <c r="A7249" s="1" t="n">
        <v>2</v>
      </c>
      <c r="B7249" s="75" t="n">
        <v>46260</v>
      </c>
      <c r="C7249" s="1" t="n">
        <v>11</v>
      </c>
      <c r="D7249" s="1" t="s">
        <v>2482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2583</v>
      </c>
      <c r="N7249" s="1" t="n">
        <v>48</v>
      </c>
      <c r="O7249" s="1" t="n">
        <v>149.94</v>
      </c>
      <c r="P7249" s="1" t="s">
        <v>2455</v>
      </c>
    </row>
    <row r="7250" customFormat="false" ht="15" hidden="false" customHeight="true" outlineLevel="0" collapsed="false">
      <c r="A7250" s="1" t="n">
        <v>2</v>
      </c>
      <c r="B7250" s="75" t="n">
        <v>46260</v>
      </c>
      <c r="C7250" s="1" t="n">
        <v>11</v>
      </c>
      <c r="D7250" s="1" t="s">
        <v>2482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2479</v>
      </c>
      <c r="N7250" s="1" t="n">
        <v>30</v>
      </c>
      <c r="O7250" s="1" t="n">
        <v>289.99</v>
      </c>
      <c r="P7250" s="1" t="s">
        <v>2455</v>
      </c>
    </row>
    <row r="7251" customFormat="false" ht="15" hidden="false" customHeight="true" outlineLevel="0" collapsed="false">
      <c r="A7251" s="1" t="n">
        <v>2</v>
      </c>
      <c r="B7251" s="75" t="n">
        <v>46260</v>
      </c>
      <c r="C7251" s="1" t="n">
        <v>11</v>
      </c>
      <c r="D7251" s="1" t="s">
        <v>2482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2481</v>
      </c>
      <c r="N7251" s="1" t="n">
        <v>54</v>
      </c>
      <c r="O7251" s="1" t="n">
        <v>362.09</v>
      </c>
      <c r="P7251" s="1" t="s">
        <v>2455</v>
      </c>
    </row>
    <row r="7252" customFormat="false" ht="15" hidden="false" customHeight="true" outlineLevel="0" collapsed="false">
      <c r="A7252" s="1" t="n">
        <v>2</v>
      </c>
      <c r="B7252" s="75" t="n">
        <v>46260</v>
      </c>
      <c r="C7252" s="1" t="n">
        <v>11</v>
      </c>
      <c r="D7252" s="1" t="s">
        <v>2482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4362</v>
      </c>
      <c r="N7252" s="1" t="n">
        <v>12</v>
      </c>
      <c r="O7252" s="1" t="n">
        <v>57.39</v>
      </c>
      <c r="P7252" s="1" t="s">
        <v>2455</v>
      </c>
    </row>
    <row r="7253" customFormat="false" ht="15" hidden="false" customHeight="true" outlineLevel="0" collapsed="false">
      <c r="A7253" s="1" t="n">
        <v>2</v>
      </c>
      <c r="B7253" s="75" t="n">
        <v>46260</v>
      </c>
      <c r="C7253" s="1" t="n">
        <v>11</v>
      </c>
      <c r="D7253" s="1" t="s">
        <v>2482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2671</v>
      </c>
      <c r="N7253" s="1" t="n">
        <v>12</v>
      </c>
      <c r="O7253" s="1" t="n">
        <v>65.81</v>
      </c>
      <c r="P7253" s="1" t="s">
        <v>2455</v>
      </c>
    </row>
    <row r="7254" customFormat="false" ht="15" hidden="false" customHeight="true" outlineLevel="0" collapsed="false">
      <c r="A7254" s="1" t="n">
        <v>2</v>
      </c>
      <c r="B7254" s="75" t="n">
        <v>46260</v>
      </c>
      <c r="C7254" s="1" t="n">
        <v>11</v>
      </c>
      <c r="D7254" s="1" t="s">
        <v>2482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2669</v>
      </c>
      <c r="N7254" s="1" t="n">
        <v>60</v>
      </c>
      <c r="O7254" s="1" t="n">
        <v>339.44</v>
      </c>
      <c r="P7254" s="1" t="s">
        <v>2455</v>
      </c>
    </row>
    <row r="7255" customFormat="false" ht="15" hidden="false" customHeight="true" outlineLevel="0" collapsed="false">
      <c r="A7255" s="1" t="n">
        <v>2</v>
      </c>
      <c r="B7255" s="75" t="n">
        <v>46260</v>
      </c>
      <c r="C7255" s="1" t="n">
        <v>11</v>
      </c>
      <c r="D7255" s="1" t="s">
        <v>2482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3269</v>
      </c>
      <c r="N7255" s="1" t="n">
        <v>12</v>
      </c>
      <c r="O7255" s="1" t="n">
        <v>22.59</v>
      </c>
      <c r="P7255" s="1" t="s">
        <v>2455</v>
      </c>
    </row>
    <row r="7256" customFormat="false" ht="15" hidden="false" customHeight="true" outlineLevel="0" collapsed="false">
      <c r="A7256" s="1" t="n">
        <v>2</v>
      </c>
      <c r="B7256" s="75" t="n">
        <v>46260</v>
      </c>
      <c r="C7256" s="1" t="n">
        <v>11</v>
      </c>
      <c r="D7256" s="1" t="s">
        <v>2482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4828</v>
      </c>
      <c r="N7256" s="1" t="n">
        <v>12</v>
      </c>
      <c r="O7256" s="1" t="n">
        <v>20.51</v>
      </c>
      <c r="P7256" s="1" t="s">
        <v>2455</v>
      </c>
    </row>
    <row r="7257" customFormat="false" ht="15" hidden="false" customHeight="true" outlineLevel="0" collapsed="false">
      <c r="A7257" s="1" t="n">
        <v>2</v>
      </c>
      <c r="B7257" s="75" t="n">
        <v>46260</v>
      </c>
      <c r="C7257" s="1" t="n">
        <v>11</v>
      </c>
      <c r="D7257" s="1" t="s">
        <v>2482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3600</v>
      </c>
      <c r="N7257" s="1" t="n">
        <v>12</v>
      </c>
      <c r="O7257" s="1" t="n">
        <v>42.12</v>
      </c>
      <c r="P7257" s="1" t="s">
        <v>2455</v>
      </c>
    </row>
    <row r="7258" customFormat="false" ht="15" hidden="false" customHeight="true" outlineLevel="0" collapsed="false">
      <c r="A7258" s="1" t="n">
        <v>2</v>
      </c>
      <c r="B7258" s="75" t="n">
        <v>46260</v>
      </c>
      <c r="C7258" s="1" t="n">
        <v>11</v>
      </c>
      <c r="D7258" s="1" t="s">
        <v>2482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5192</v>
      </c>
      <c r="N7258" s="1" t="n">
        <v>12</v>
      </c>
      <c r="O7258" s="1" t="n">
        <v>18.56</v>
      </c>
      <c r="P7258" s="1" t="s">
        <v>2455</v>
      </c>
    </row>
    <row r="7259" customFormat="false" ht="15" hidden="false" customHeight="true" outlineLevel="0" collapsed="false">
      <c r="A7259" s="1" t="n">
        <v>2</v>
      </c>
      <c r="B7259" s="75" t="n">
        <v>46260</v>
      </c>
      <c r="C7259" s="1" t="n">
        <v>11</v>
      </c>
      <c r="D7259" s="1" t="s">
        <v>2482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3007</v>
      </c>
      <c r="N7259" s="1" t="n">
        <v>12</v>
      </c>
      <c r="O7259" s="1" t="n">
        <v>89.99</v>
      </c>
      <c r="P7259" s="1" t="s">
        <v>2455</v>
      </c>
    </row>
    <row r="7260" customFormat="false" ht="15" hidden="false" customHeight="true" outlineLevel="0" collapsed="false">
      <c r="A7260" s="1" t="n">
        <v>2</v>
      </c>
      <c r="B7260" s="75" t="n">
        <v>46260</v>
      </c>
      <c r="C7260" s="1" t="n">
        <v>11</v>
      </c>
      <c r="D7260" s="1" t="s">
        <v>2482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2575</v>
      </c>
      <c r="N7260" s="1" t="n">
        <v>24</v>
      </c>
      <c r="O7260" s="1" t="n">
        <v>68.62</v>
      </c>
      <c r="P7260" s="1" t="s">
        <v>2455</v>
      </c>
    </row>
    <row r="7261" customFormat="false" ht="15" hidden="false" customHeight="true" outlineLevel="0" collapsed="false">
      <c r="A7261" s="1" t="n">
        <v>2</v>
      </c>
      <c r="B7261" s="75" t="n">
        <v>46260</v>
      </c>
      <c r="C7261" s="1" t="n">
        <v>11</v>
      </c>
      <c r="D7261" s="1" t="s">
        <v>2482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2586</v>
      </c>
      <c r="N7261" s="1" t="n">
        <v>36</v>
      </c>
      <c r="O7261" s="1" t="n">
        <v>317.58</v>
      </c>
      <c r="P7261" s="1" t="s">
        <v>2455</v>
      </c>
    </row>
    <row r="7262" customFormat="false" ht="15" hidden="false" customHeight="true" outlineLevel="0" collapsed="false">
      <c r="A7262" s="1" t="n">
        <v>2</v>
      </c>
      <c r="B7262" s="75" t="n">
        <v>46260</v>
      </c>
      <c r="C7262" s="1" t="n">
        <v>11</v>
      </c>
      <c r="D7262" s="1" t="s">
        <v>2482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2587</v>
      </c>
      <c r="N7262" s="1" t="n">
        <v>24</v>
      </c>
      <c r="O7262" s="1" t="n">
        <v>88.16</v>
      </c>
      <c r="P7262" s="1" t="s">
        <v>2455</v>
      </c>
    </row>
    <row r="7263" customFormat="false" ht="15" hidden="false" customHeight="true" outlineLevel="0" collapsed="false">
      <c r="A7263" s="1" t="n">
        <v>2</v>
      </c>
      <c r="B7263" s="75" t="n">
        <v>46260</v>
      </c>
      <c r="C7263" s="1" t="n">
        <v>11</v>
      </c>
      <c r="D7263" s="1" t="s">
        <v>2482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2672</v>
      </c>
      <c r="N7263" s="1" t="n">
        <v>30</v>
      </c>
      <c r="O7263" s="1" t="n">
        <v>102.26</v>
      </c>
      <c r="P7263" s="1" t="s">
        <v>2455</v>
      </c>
    </row>
    <row r="7264" customFormat="false" ht="15" hidden="false" customHeight="true" outlineLevel="0" collapsed="false">
      <c r="A7264" s="1" t="n">
        <v>2</v>
      </c>
      <c r="B7264" s="75" t="n">
        <v>46260</v>
      </c>
      <c r="C7264" s="1" t="n">
        <v>22</v>
      </c>
      <c r="D7264" s="1" t="s">
        <v>2490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2491</v>
      </c>
      <c r="N7264" s="1" t="n">
        <v>3.33</v>
      </c>
      <c r="O7264" s="1" t="n">
        <v>67.18</v>
      </c>
      <c r="P7264" s="1" t="s">
        <v>2455</v>
      </c>
    </row>
    <row r="7265" customFormat="false" ht="15" hidden="false" customHeight="true" outlineLevel="0" collapsed="false">
      <c r="A7265" s="1" t="n">
        <v>2</v>
      </c>
      <c r="B7265" s="75" t="n">
        <v>46260</v>
      </c>
      <c r="C7265" s="1" t="n">
        <v>22</v>
      </c>
      <c r="D7265" s="1" t="s">
        <v>2490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2593</v>
      </c>
      <c r="N7265" s="1" t="n">
        <v>0.904</v>
      </c>
      <c r="O7265" s="1" t="n">
        <v>22.8</v>
      </c>
      <c r="P7265" s="1" t="s">
        <v>2455</v>
      </c>
    </row>
    <row r="7266" customFormat="false" ht="15" hidden="false" customHeight="true" outlineLevel="0" collapsed="false">
      <c r="A7266" s="1" t="n">
        <v>2</v>
      </c>
      <c r="B7266" s="75" t="n">
        <v>46260</v>
      </c>
      <c r="C7266" s="1" t="n">
        <v>22</v>
      </c>
      <c r="D7266" s="1" t="s">
        <v>2490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2496</v>
      </c>
      <c r="N7266" s="1" t="n">
        <v>2.176</v>
      </c>
      <c r="O7266" s="1" t="n">
        <v>62.19</v>
      </c>
      <c r="P7266" s="1" t="s">
        <v>2455</v>
      </c>
    </row>
    <row r="7267" customFormat="false" ht="15" hidden="false" customHeight="true" outlineLevel="0" collapsed="false">
      <c r="A7267" s="1" t="n">
        <v>2</v>
      </c>
      <c r="B7267" s="75" t="n">
        <v>46260</v>
      </c>
      <c r="C7267" s="1" t="n">
        <v>22</v>
      </c>
      <c r="D7267" s="1" t="s">
        <v>2490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2497</v>
      </c>
      <c r="N7267" s="1" t="n">
        <v>1.83</v>
      </c>
      <c r="O7267" s="1" t="n">
        <v>46.15</v>
      </c>
      <c r="P7267" s="1" t="s">
        <v>2455</v>
      </c>
    </row>
    <row r="7268" customFormat="false" ht="15" hidden="false" customHeight="true" outlineLevel="0" collapsed="false">
      <c r="A7268" s="1" t="n">
        <v>2</v>
      </c>
      <c r="B7268" s="75" t="n">
        <v>46260</v>
      </c>
      <c r="C7268" s="1" t="n">
        <v>22</v>
      </c>
      <c r="D7268" s="1" t="s">
        <v>2490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2498</v>
      </c>
      <c r="N7268" s="1" t="n">
        <v>17.18</v>
      </c>
      <c r="O7268" s="1" t="n">
        <v>563.28</v>
      </c>
      <c r="P7268" s="1" t="s">
        <v>2455</v>
      </c>
    </row>
    <row r="7269" customFormat="false" ht="15" hidden="false" customHeight="true" outlineLevel="0" collapsed="false">
      <c r="A7269" s="1" t="n">
        <v>2</v>
      </c>
      <c r="B7269" s="75" t="n">
        <v>46260</v>
      </c>
      <c r="C7269" s="1" t="n">
        <v>22</v>
      </c>
      <c r="D7269" s="1" t="s">
        <v>2490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2498</v>
      </c>
      <c r="N7269" s="1" t="n">
        <v>18.58</v>
      </c>
      <c r="O7269" s="1" t="n">
        <v>571.25</v>
      </c>
      <c r="P7269" s="1" t="s">
        <v>2455</v>
      </c>
    </row>
    <row r="7270" customFormat="false" ht="15" hidden="false" customHeight="true" outlineLevel="0" collapsed="false">
      <c r="A7270" s="1" t="n">
        <v>2</v>
      </c>
      <c r="B7270" s="75" t="n">
        <v>46260</v>
      </c>
      <c r="C7270" s="1" t="n">
        <v>22</v>
      </c>
      <c r="D7270" s="1" t="s">
        <v>2490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2499</v>
      </c>
      <c r="N7270" s="1" t="n">
        <v>11.16</v>
      </c>
      <c r="O7270" s="1" t="n">
        <v>422.21</v>
      </c>
      <c r="P7270" s="1" t="s">
        <v>2455</v>
      </c>
    </row>
    <row r="7271" customFormat="false" ht="15" hidden="false" customHeight="true" outlineLevel="0" collapsed="false">
      <c r="A7271" s="1" t="n">
        <v>2</v>
      </c>
      <c r="B7271" s="75" t="n">
        <v>46260</v>
      </c>
      <c r="C7271" s="1" t="n">
        <v>22</v>
      </c>
      <c r="D7271" s="1" t="s">
        <v>2490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2500</v>
      </c>
      <c r="N7271" s="1" t="n">
        <v>5.478</v>
      </c>
      <c r="O7271" s="1" t="n">
        <v>230.28</v>
      </c>
      <c r="P7271" s="1" t="s">
        <v>2455</v>
      </c>
    </row>
    <row r="7272" customFormat="false" ht="15" hidden="false" customHeight="true" outlineLevel="0" collapsed="false">
      <c r="A7272" s="1" t="n">
        <v>2</v>
      </c>
      <c r="B7272" s="75" t="n">
        <v>46260</v>
      </c>
      <c r="C7272" s="1" t="n">
        <v>22</v>
      </c>
      <c r="D7272" s="1" t="s">
        <v>2490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2501</v>
      </c>
      <c r="N7272" s="1" t="n">
        <v>10.845</v>
      </c>
      <c r="O7272" s="1" t="n">
        <v>483.25</v>
      </c>
      <c r="P7272" s="1" t="s">
        <v>2455</v>
      </c>
    </row>
    <row r="7273" customFormat="false" ht="15" hidden="false" customHeight="true" outlineLevel="0" collapsed="false">
      <c r="A7273" s="1" t="n">
        <v>2</v>
      </c>
      <c r="B7273" s="75" t="n">
        <v>46260</v>
      </c>
      <c r="C7273" s="1" t="n">
        <v>22</v>
      </c>
      <c r="D7273" s="1" t="s">
        <v>2490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2502</v>
      </c>
      <c r="N7273" s="1" t="n">
        <v>4.592</v>
      </c>
      <c r="O7273" s="1" t="n">
        <v>208.48</v>
      </c>
      <c r="P7273" s="1" t="s">
        <v>2455</v>
      </c>
    </row>
    <row r="7274" customFormat="false" ht="15" hidden="false" customHeight="true" outlineLevel="0" collapsed="false">
      <c r="A7274" s="1" t="n">
        <v>2</v>
      </c>
      <c r="B7274" s="75" t="n">
        <v>46260</v>
      </c>
      <c r="C7274" s="1" t="n">
        <v>22</v>
      </c>
      <c r="D7274" s="1" t="s">
        <v>2490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2503</v>
      </c>
      <c r="N7274" s="1" t="n">
        <v>1.998</v>
      </c>
      <c r="O7274" s="1" t="n">
        <v>80.63</v>
      </c>
      <c r="P7274" s="1" t="s">
        <v>2455</v>
      </c>
    </row>
    <row r="7275" customFormat="false" ht="15" hidden="false" customHeight="true" outlineLevel="0" collapsed="false">
      <c r="A7275" s="1" t="n">
        <v>2</v>
      </c>
      <c r="B7275" s="75" t="n">
        <v>46260</v>
      </c>
      <c r="C7275" s="1" t="n">
        <v>22</v>
      </c>
      <c r="D7275" s="1" t="s">
        <v>2490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2504</v>
      </c>
      <c r="N7275" s="1" t="n">
        <v>2.496</v>
      </c>
      <c r="O7275" s="1" t="n">
        <v>125.91</v>
      </c>
      <c r="P7275" s="1" t="s">
        <v>2455</v>
      </c>
    </row>
    <row r="7276" customFormat="false" ht="15" hidden="false" customHeight="true" outlineLevel="0" collapsed="false">
      <c r="A7276" s="1" t="n">
        <v>2</v>
      </c>
      <c r="B7276" s="75" t="n">
        <v>46260</v>
      </c>
      <c r="C7276" s="1" t="n">
        <v>22</v>
      </c>
      <c r="D7276" s="1" t="s">
        <v>2490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2504</v>
      </c>
      <c r="N7276" s="1" t="n">
        <v>2.58</v>
      </c>
      <c r="O7276" s="1" t="n">
        <v>122.05</v>
      </c>
      <c r="P7276" s="1" t="s">
        <v>2455</v>
      </c>
    </row>
    <row r="7277" customFormat="false" ht="15" hidden="false" customHeight="true" outlineLevel="0" collapsed="false">
      <c r="A7277" s="1" t="n">
        <v>2</v>
      </c>
      <c r="B7277" s="75" t="n">
        <v>46260</v>
      </c>
      <c r="C7277" s="1" t="n">
        <v>22</v>
      </c>
      <c r="D7277" s="1" t="s">
        <v>2490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2505</v>
      </c>
      <c r="N7277" s="1" t="n">
        <v>1.654</v>
      </c>
      <c r="O7277" s="1" t="n">
        <v>97.35</v>
      </c>
      <c r="P7277" s="1" t="s">
        <v>2455</v>
      </c>
    </row>
    <row r="7278" customFormat="false" ht="15" hidden="false" customHeight="true" outlineLevel="0" collapsed="false">
      <c r="A7278" s="1" t="n">
        <v>2</v>
      </c>
      <c r="B7278" s="75" t="n">
        <v>46260</v>
      </c>
      <c r="C7278" s="1" t="n">
        <v>22</v>
      </c>
      <c r="D7278" s="1" t="s">
        <v>2490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4889</v>
      </c>
      <c r="N7278" s="1" t="n">
        <v>0.4</v>
      </c>
      <c r="O7278" s="1" t="n">
        <v>13.11</v>
      </c>
      <c r="P7278" s="1" t="s">
        <v>2455</v>
      </c>
    </row>
    <row r="7279" customFormat="false" ht="15" hidden="false" customHeight="true" outlineLevel="0" collapsed="false">
      <c r="A7279" s="1" t="n">
        <v>2</v>
      </c>
      <c r="B7279" s="75" t="n">
        <v>46260</v>
      </c>
      <c r="C7279" s="1" t="n">
        <v>22</v>
      </c>
      <c r="D7279" s="1" t="s">
        <v>2490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2506</v>
      </c>
      <c r="N7279" s="1" t="n">
        <v>2.644</v>
      </c>
      <c r="O7279" s="1" t="n">
        <v>97.8</v>
      </c>
      <c r="P7279" s="1" t="s">
        <v>2455</v>
      </c>
    </row>
    <row r="7280" customFormat="false" ht="15" hidden="false" customHeight="true" outlineLevel="0" collapsed="false">
      <c r="A7280" s="1" t="n">
        <v>2</v>
      </c>
      <c r="B7280" s="75" t="n">
        <v>46260</v>
      </c>
      <c r="C7280" s="1" t="n">
        <v>22</v>
      </c>
      <c r="D7280" s="1" t="s">
        <v>2490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2506</v>
      </c>
      <c r="N7280" s="1" t="n">
        <v>3.53</v>
      </c>
      <c r="O7280" s="1" t="n">
        <v>122.45</v>
      </c>
      <c r="P7280" s="1" t="s">
        <v>2455</v>
      </c>
    </row>
    <row r="7281" customFormat="false" ht="15" hidden="false" customHeight="true" outlineLevel="0" collapsed="false">
      <c r="A7281" s="1" t="n">
        <v>2</v>
      </c>
      <c r="B7281" s="75" t="n">
        <v>46260</v>
      </c>
      <c r="C7281" s="1" t="n">
        <v>22</v>
      </c>
      <c r="D7281" s="1" t="s">
        <v>2490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2507</v>
      </c>
      <c r="N7281" s="1" t="n">
        <v>2.184</v>
      </c>
      <c r="O7281" s="1" t="n">
        <v>5.49</v>
      </c>
      <c r="P7281" s="1" t="s">
        <v>2455</v>
      </c>
    </row>
    <row r="7282" customFormat="false" ht="15" hidden="false" customHeight="true" outlineLevel="0" collapsed="false">
      <c r="A7282" s="1" t="n">
        <v>2</v>
      </c>
      <c r="B7282" s="75" t="n">
        <v>46260</v>
      </c>
      <c r="C7282" s="1" t="n">
        <v>22</v>
      </c>
      <c r="D7282" s="1" t="s">
        <v>2490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2508</v>
      </c>
      <c r="N7282" s="1" t="n">
        <v>8.71</v>
      </c>
      <c r="O7282" s="1" t="n">
        <v>21.9</v>
      </c>
      <c r="P7282" s="1" t="s">
        <v>2455</v>
      </c>
    </row>
    <row r="7283" customFormat="false" ht="15" hidden="false" customHeight="true" outlineLevel="0" collapsed="false">
      <c r="A7283" s="1" t="n">
        <v>2</v>
      </c>
      <c r="B7283" s="75" t="n">
        <v>46260</v>
      </c>
      <c r="C7283" s="1" t="n">
        <v>22</v>
      </c>
      <c r="D7283" s="1" t="s">
        <v>2490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2509</v>
      </c>
      <c r="N7283" s="1" t="n">
        <v>0.41</v>
      </c>
      <c r="O7283" s="1" t="n">
        <v>0</v>
      </c>
      <c r="P7283" s="1" t="s">
        <v>2455</v>
      </c>
    </row>
    <row r="7284" customFormat="false" ht="15" hidden="false" customHeight="true" outlineLevel="0" collapsed="false">
      <c r="A7284" s="1" t="n">
        <v>2</v>
      </c>
      <c r="B7284" s="75" t="n">
        <v>46260</v>
      </c>
      <c r="C7284" s="1" t="n">
        <v>22</v>
      </c>
      <c r="D7284" s="1" t="s">
        <v>2490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2509</v>
      </c>
      <c r="N7284" s="1" t="n">
        <v>0.819</v>
      </c>
      <c r="O7284" s="1" t="n">
        <v>0</v>
      </c>
      <c r="P7284" s="1" t="s">
        <v>2455</v>
      </c>
    </row>
    <row r="7285" customFormat="false" ht="15" hidden="false" customHeight="true" outlineLevel="0" collapsed="false">
      <c r="A7285" s="1" t="n">
        <v>2</v>
      </c>
      <c r="B7285" s="75" t="n">
        <v>46260</v>
      </c>
      <c r="C7285" s="1" t="n">
        <v>39</v>
      </c>
      <c r="D7285" s="1" t="s">
        <v>3309</v>
      </c>
      <c r="E7285" s="1" t="n">
        <v>1835</v>
      </c>
      <c r="F7285" s="1" t="s">
        <v>2016</v>
      </c>
      <c r="I7285" s="1" t="n">
        <v>110228</v>
      </c>
      <c r="J7285" s="1" t="n">
        <v>82218</v>
      </c>
      <c r="K7285" s="1" t="n">
        <v>7898708505735</v>
      </c>
      <c r="L7285" s="1" t="s">
        <v>5193</v>
      </c>
      <c r="N7285" s="1" t="n">
        <v>3</v>
      </c>
      <c r="O7285" s="1" t="n">
        <v>256.41</v>
      </c>
      <c r="P7285" s="1" t="s">
        <v>2455</v>
      </c>
    </row>
    <row r="7286" customFormat="false" ht="15" hidden="false" customHeight="true" outlineLevel="0" collapsed="false">
      <c r="A7286" s="1" t="n">
        <v>2</v>
      </c>
      <c r="B7286" s="75" t="n">
        <v>46260</v>
      </c>
      <c r="C7286" s="1" t="n">
        <v>39</v>
      </c>
      <c r="D7286" s="1" t="s">
        <v>3309</v>
      </c>
      <c r="E7286" s="1" t="n">
        <v>1835</v>
      </c>
      <c r="F7286" s="1" t="s">
        <v>2016</v>
      </c>
      <c r="I7286" s="1" t="n">
        <v>110228</v>
      </c>
      <c r="J7286" s="1" t="n">
        <v>82219</v>
      </c>
      <c r="K7286" s="1" t="n">
        <v>7898708505520</v>
      </c>
      <c r="L7286" s="1" t="s">
        <v>5194</v>
      </c>
      <c r="N7286" s="1" t="n">
        <v>1</v>
      </c>
      <c r="O7286" s="1" t="n">
        <v>97.22</v>
      </c>
      <c r="P7286" s="1" t="s">
        <v>2455</v>
      </c>
    </row>
    <row r="7287" customFormat="false" ht="15" hidden="false" customHeight="true" outlineLevel="0" collapsed="false">
      <c r="A7287" s="1" t="n">
        <v>2</v>
      </c>
      <c r="B7287" s="75" t="n">
        <v>46260</v>
      </c>
      <c r="C7287" s="1" t="n">
        <v>100</v>
      </c>
      <c r="D7287" s="1" t="s">
        <v>2510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2491</v>
      </c>
      <c r="N7287" s="1" t="n">
        <v>3.33</v>
      </c>
      <c r="O7287" s="1" t="n">
        <v>67.18</v>
      </c>
      <c r="P7287" s="1" t="s">
        <v>2455</v>
      </c>
    </row>
    <row r="7288" customFormat="false" ht="15" hidden="false" customHeight="true" outlineLevel="0" collapsed="false">
      <c r="A7288" s="1" t="n">
        <v>2</v>
      </c>
      <c r="B7288" s="75" t="n">
        <v>46260</v>
      </c>
      <c r="C7288" s="1" t="n">
        <v>100</v>
      </c>
      <c r="D7288" s="1" t="s">
        <v>2510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2593</v>
      </c>
      <c r="N7288" s="1" t="n">
        <v>0.904</v>
      </c>
      <c r="O7288" s="1" t="n">
        <v>22.8</v>
      </c>
      <c r="P7288" s="1" t="s">
        <v>2455</v>
      </c>
    </row>
    <row r="7289" customFormat="false" ht="15" hidden="false" customHeight="true" outlineLevel="0" collapsed="false">
      <c r="A7289" s="1" t="n">
        <v>2</v>
      </c>
      <c r="B7289" s="75" t="n">
        <v>46260</v>
      </c>
      <c r="C7289" s="1" t="n">
        <v>100</v>
      </c>
      <c r="D7289" s="1" t="s">
        <v>2510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2496</v>
      </c>
      <c r="N7289" s="1" t="n">
        <v>2.176</v>
      </c>
      <c r="O7289" s="1" t="n">
        <v>62.19</v>
      </c>
      <c r="P7289" s="1" t="s">
        <v>2455</v>
      </c>
    </row>
    <row r="7290" customFormat="false" ht="15" hidden="false" customHeight="true" outlineLevel="0" collapsed="false">
      <c r="A7290" s="1" t="n">
        <v>2</v>
      </c>
      <c r="B7290" s="75" t="n">
        <v>46260</v>
      </c>
      <c r="C7290" s="1" t="n">
        <v>100</v>
      </c>
      <c r="D7290" s="1" t="s">
        <v>2510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2497</v>
      </c>
      <c r="N7290" s="1" t="n">
        <v>1.83</v>
      </c>
      <c r="O7290" s="1" t="n">
        <v>46.15</v>
      </c>
      <c r="P7290" s="1" t="s">
        <v>2455</v>
      </c>
    </row>
    <row r="7291" customFormat="false" ht="15" hidden="false" customHeight="true" outlineLevel="0" collapsed="false">
      <c r="A7291" s="1" t="n">
        <v>2</v>
      </c>
      <c r="B7291" s="75" t="n">
        <v>46260</v>
      </c>
      <c r="C7291" s="1" t="n">
        <v>100</v>
      </c>
      <c r="D7291" s="1" t="s">
        <v>2510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2498</v>
      </c>
      <c r="N7291" s="1" t="n">
        <v>17.18</v>
      </c>
      <c r="O7291" s="1" t="n">
        <v>563.28</v>
      </c>
      <c r="P7291" s="1" t="s">
        <v>2455</v>
      </c>
    </row>
    <row r="7292" customFormat="false" ht="15" hidden="false" customHeight="true" outlineLevel="0" collapsed="false">
      <c r="A7292" s="1" t="n">
        <v>2</v>
      </c>
      <c r="B7292" s="75" t="n">
        <v>46260</v>
      </c>
      <c r="C7292" s="1" t="n">
        <v>100</v>
      </c>
      <c r="D7292" s="1" t="s">
        <v>2510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2499</v>
      </c>
      <c r="N7292" s="1" t="n">
        <v>11.16</v>
      </c>
      <c r="O7292" s="1" t="n">
        <v>422.21</v>
      </c>
      <c r="P7292" s="1" t="s">
        <v>2455</v>
      </c>
    </row>
    <row r="7293" customFormat="false" ht="15" hidden="false" customHeight="true" outlineLevel="0" collapsed="false">
      <c r="A7293" s="1" t="n">
        <v>2</v>
      </c>
      <c r="B7293" s="75" t="n">
        <v>46260</v>
      </c>
      <c r="C7293" s="1" t="n">
        <v>100</v>
      </c>
      <c r="D7293" s="1" t="s">
        <v>2510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2500</v>
      </c>
      <c r="N7293" s="1" t="n">
        <v>5.478</v>
      </c>
      <c r="O7293" s="1" t="n">
        <v>230.28</v>
      </c>
      <c r="P7293" s="1" t="s">
        <v>2455</v>
      </c>
    </row>
    <row r="7294" customFormat="false" ht="15" hidden="false" customHeight="true" outlineLevel="0" collapsed="false">
      <c r="A7294" s="1" t="n">
        <v>2</v>
      </c>
      <c r="B7294" s="75" t="n">
        <v>46260</v>
      </c>
      <c r="C7294" s="1" t="n">
        <v>100</v>
      </c>
      <c r="D7294" s="1" t="s">
        <v>2510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2501</v>
      </c>
      <c r="N7294" s="1" t="n">
        <v>10.845</v>
      </c>
      <c r="O7294" s="1" t="n">
        <v>483.25</v>
      </c>
      <c r="P7294" s="1" t="s">
        <v>2455</v>
      </c>
    </row>
    <row r="7295" customFormat="false" ht="15" hidden="false" customHeight="true" outlineLevel="0" collapsed="false">
      <c r="A7295" s="1" t="n">
        <v>2</v>
      </c>
      <c r="B7295" s="75" t="n">
        <v>46260</v>
      </c>
      <c r="C7295" s="1" t="n">
        <v>100</v>
      </c>
      <c r="D7295" s="1" t="s">
        <v>2510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2502</v>
      </c>
      <c r="N7295" s="1" t="n">
        <v>4.592</v>
      </c>
      <c r="O7295" s="1" t="n">
        <v>208.48</v>
      </c>
      <c r="P7295" s="1" t="s">
        <v>2455</v>
      </c>
    </row>
    <row r="7296" customFormat="false" ht="15" hidden="false" customHeight="true" outlineLevel="0" collapsed="false">
      <c r="A7296" s="1" t="n">
        <v>2</v>
      </c>
      <c r="B7296" s="75" t="n">
        <v>46260</v>
      </c>
      <c r="C7296" s="1" t="n">
        <v>100</v>
      </c>
      <c r="D7296" s="1" t="s">
        <v>2510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2503</v>
      </c>
      <c r="N7296" s="1" t="n">
        <v>1.998</v>
      </c>
      <c r="O7296" s="1" t="n">
        <v>80.63</v>
      </c>
      <c r="P7296" s="1" t="s">
        <v>2455</v>
      </c>
    </row>
    <row r="7297" customFormat="false" ht="15" hidden="false" customHeight="true" outlineLevel="0" collapsed="false">
      <c r="A7297" s="1" t="n">
        <v>2</v>
      </c>
      <c r="B7297" s="75" t="n">
        <v>46260</v>
      </c>
      <c r="C7297" s="1" t="n">
        <v>100</v>
      </c>
      <c r="D7297" s="1" t="s">
        <v>2510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2504</v>
      </c>
      <c r="N7297" s="1" t="n">
        <v>2.496</v>
      </c>
      <c r="O7297" s="1" t="n">
        <v>125.91</v>
      </c>
      <c r="P7297" s="1" t="s">
        <v>2455</v>
      </c>
    </row>
    <row r="7298" customFormat="false" ht="15" hidden="false" customHeight="true" outlineLevel="0" collapsed="false">
      <c r="A7298" s="1" t="n">
        <v>2</v>
      </c>
      <c r="B7298" s="75" t="n">
        <v>46260</v>
      </c>
      <c r="C7298" s="1" t="n">
        <v>100</v>
      </c>
      <c r="D7298" s="1" t="s">
        <v>2510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2505</v>
      </c>
      <c r="N7298" s="1" t="n">
        <v>1.654</v>
      </c>
      <c r="O7298" s="1" t="n">
        <v>97.35</v>
      </c>
      <c r="P7298" s="1" t="s">
        <v>2455</v>
      </c>
    </row>
    <row r="7299" customFormat="false" ht="15" hidden="false" customHeight="true" outlineLevel="0" collapsed="false">
      <c r="A7299" s="1" t="n">
        <v>2</v>
      </c>
      <c r="B7299" s="75" t="n">
        <v>46260</v>
      </c>
      <c r="C7299" s="1" t="n">
        <v>100</v>
      </c>
      <c r="D7299" s="1" t="s">
        <v>2510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4889</v>
      </c>
      <c r="N7299" s="1" t="n">
        <v>0.4</v>
      </c>
      <c r="O7299" s="1" t="n">
        <v>13.11</v>
      </c>
      <c r="P7299" s="1" t="s">
        <v>2455</v>
      </c>
    </row>
    <row r="7300" customFormat="false" ht="15" hidden="false" customHeight="true" outlineLevel="0" collapsed="false">
      <c r="A7300" s="1" t="n">
        <v>2</v>
      </c>
      <c r="B7300" s="75" t="n">
        <v>46260</v>
      </c>
      <c r="C7300" s="1" t="n">
        <v>100</v>
      </c>
      <c r="D7300" s="1" t="s">
        <v>2510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2506</v>
      </c>
      <c r="N7300" s="1" t="n">
        <v>2.644</v>
      </c>
      <c r="O7300" s="1" t="n">
        <v>97.8</v>
      </c>
      <c r="P7300" s="1" t="s">
        <v>2455</v>
      </c>
    </row>
    <row r="7301" customFormat="false" ht="15" hidden="false" customHeight="true" outlineLevel="0" collapsed="false">
      <c r="A7301" s="1" t="n">
        <v>2</v>
      </c>
      <c r="B7301" s="75" t="n">
        <v>46260</v>
      </c>
      <c r="C7301" s="1" t="n">
        <v>100</v>
      </c>
      <c r="D7301" s="1" t="s">
        <v>2510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2507</v>
      </c>
      <c r="N7301" s="1" t="n">
        <v>2.184</v>
      </c>
      <c r="O7301" s="1" t="n">
        <v>5.49</v>
      </c>
      <c r="P7301" s="1" t="s">
        <v>2455</v>
      </c>
    </row>
    <row r="7302" customFormat="false" ht="15" hidden="false" customHeight="true" outlineLevel="0" collapsed="false">
      <c r="A7302" s="1" t="n">
        <v>2</v>
      </c>
      <c r="B7302" s="75" t="n">
        <v>46260</v>
      </c>
      <c r="C7302" s="1" t="n">
        <v>100</v>
      </c>
      <c r="D7302" s="1" t="s">
        <v>2510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2508</v>
      </c>
      <c r="N7302" s="1" t="n">
        <v>8.71</v>
      </c>
      <c r="O7302" s="1" t="n">
        <v>21.9</v>
      </c>
      <c r="P7302" s="1" t="s">
        <v>2455</v>
      </c>
    </row>
    <row r="7303" customFormat="false" ht="15" hidden="false" customHeight="true" outlineLevel="0" collapsed="false">
      <c r="A7303" s="1" t="n">
        <v>2</v>
      </c>
      <c r="B7303" s="75" t="n">
        <v>46260</v>
      </c>
      <c r="C7303" s="1" t="n">
        <v>100</v>
      </c>
      <c r="D7303" s="1" t="s">
        <v>2510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2509</v>
      </c>
      <c r="N7303" s="1" t="n">
        <v>0.819</v>
      </c>
      <c r="O7303" s="1" t="n">
        <v>0</v>
      </c>
      <c r="P7303" s="1" t="s">
        <v>2455</v>
      </c>
    </row>
    <row r="7304" customFormat="false" ht="15" hidden="false" customHeight="true" outlineLevel="0" collapsed="false">
      <c r="A7304" s="1" t="n">
        <v>2</v>
      </c>
      <c r="B7304" s="75" t="n">
        <v>46260</v>
      </c>
      <c r="C7304" s="1" t="n">
        <v>100</v>
      </c>
      <c r="D7304" s="1" t="s">
        <v>2510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2498</v>
      </c>
      <c r="N7304" s="1" t="n">
        <v>18.58</v>
      </c>
      <c r="O7304" s="1" t="n">
        <v>571.25</v>
      </c>
      <c r="P7304" s="1" t="s">
        <v>2455</v>
      </c>
    </row>
    <row r="7305" customFormat="false" ht="15" hidden="false" customHeight="true" outlineLevel="0" collapsed="false">
      <c r="A7305" s="1" t="n">
        <v>2</v>
      </c>
      <c r="B7305" s="75" t="n">
        <v>46260</v>
      </c>
      <c r="C7305" s="1" t="n">
        <v>100</v>
      </c>
      <c r="D7305" s="1" t="s">
        <v>2510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2504</v>
      </c>
      <c r="N7305" s="1" t="n">
        <v>2.58</v>
      </c>
      <c r="O7305" s="1" t="n">
        <v>122.05</v>
      </c>
      <c r="P7305" s="1" t="s">
        <v>2455</v>
      </c>
    </row>
    <row r="7306" customFormat="false" ht="15" hidden="false" customHeight="true" outlineLevel="0" collapsed="false">
      <c r="A7306" s="1" t="n">
        <v>2</v>
      </c>
      <c r="B7306" s="75" t="n">
        <v>46260</v>
      </c>
      <c r="C7306" s="1" t="n">
        <v>100</v>
      </c>
      <c r="D7306" s="1" t="s">
        <v>2510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2506</v>
      </c>
      <c r="N7306" s="1" t="n">
        <v>3.53</v>
      </c>
      <c r="O7306" s="1" t="n">
        <v>122.45</v>
      </c>
      <c r="P7306" s="1" t="s">
        <v>2455</v>
      </c>
    </row>
    <row r="7307" customFormat="false" ht="15" hidden="false" customHeight="true" outlineLevel="0" collapsed="false">
      <c r="A7307" s="1" t="n">
        <v>2</v>
      </c>
      <c r="B7307" s="75" t="n">
        <v>46260</v>
      </c>
      <c r="C7307" s="1" t="n">
        <v>100</v>
      </c>
      <c r="D7307" s="1" t="s">
        <v>2510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2509</v>
      </c>
      <c r="N7307" s="1" t="n">
        <v>0.41</v>
      </c>
      <c r="O7307" s="1" t="n">
        <v>0</v>
      </c>
      <c r="P7307" s="1" t="s">
        <v>2455</v>
      </c>
    </row>
    <row r="7308" customFormat="false" ht="15" hidden="false" customHeight="true" outlineLevel="0" collapsed="false">
      <c r="A7308" s="1" t="n">
        <v>2</v>
      </c>
      <c r="B7308" s="75" t="n">
        <v>46261</v>
      </c>
      <c r="C7308" s="1" t="n">
        <v>6</v>
      </c>
      <c r="D7308" s="1" t="s">
        <v>2564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2545</v>
      </c>
      <c r="N7308" s="1" t="n">
        <v>15</v>
      </c>
      <c r="O7308" s="1" t="n">
        <v>225</v>
      </c>
      <c r="P7308" s="1" t="s">
        <v>2455</v>
      </c>
    </row>
    <row r="7309" customFormat="false" ht="15" hidden="false" customHeight="true" outlineLevel="0" collapsed="false">
      <c r="A7309" s="1" t="n">
        <v>2</v>
      </c>
      <c r="B7309" s="75" t="n">
        <v>46261</v>
      </c>
      <c r="C7309" s="1" t="n">
        <v>11</v>
      </c>
      <c r="D7309" s="1" t="s">
        <v>2482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2520</v>
      </c>
      <c r="N7309" s="1" t="n">
        <v>10</v>
      </c>
      <c r="O7309" s="1" t="n">
        <v>120</v>
      </c>
      <c r="P7309" s="1" t="s">
        <v>2455</v>
      </c>
    </row>
    <row r="7310" customFormat="false" ht="15" hidden="false" customHeight="true" outlineLevel="0" collapsed="false">
      <c r="A7310" s="1" t="n">
        <v>2</v>
      </c>
      <c r="B7310" s="75" t="n">
        <v>46261</v>
      </c>
      <c r="C7310" s="1" t="n">
        <v>11</v>
      </c>
      <c r="D7310" s="1" t="s">
        <v>2482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2521</v>
      </c>
      <c r="N7310" s="1" t="n">
        <v>5</v>
      </c>
      <c r="O7310" s="1" t="n">
        <v>20</v>
      </c>
      <c r="P7310" s="1" t="s">
        <v>2455</v>
      </c>
    </row>
    <row r="7311" customFormat="false" ht="15" hidden="false" customHeight="true" outlineLevel="0" collapsed="false">
      <c r="A7311" s="1" t="n">
        <v>2</v>
      </c>
      <c r="B7311" s="75" t="n">
        <v>46261</v>
      </c>
      <c r="C7311" s="1" t="n">
        <v>11</v>
      </c>
      <c r="D7311" s="1" t="s">
        <v>2482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2511</v>
      </c>
      <c r="N7311" s="1" t="n">
        <v>1800</v>
      </c>
      <c r="O7311" s="1" t="n">
        <v>895</v>
      </c>
      <c r="P7311" s="1" t="s">
        <v>2455</v>
      </c>
    </row>
    <row r="7312" customFormat="false" ht="15" hidden="false" customHeight="true" outlineLevel="0" collapsed="false">
      <c r="A7312" s="1" t="n">
        <v>2</v>
      </c>
      <c r="B7312" s="75" t="n">
        <v>46261</v>
      </c>
      <c r="C7312" s="1" t="n">
        <v>11</v>
      </c>
      <c r="D7312" s="1" t="s">
        <v>2482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5195</v>
      </c>
      <c r="N7312" s="1" t="n">
        <v>24</v>
      </c>
      <c r="O7312" s="1" t="n">
        <v>120</v>
      </c>
      <c r="P7312" s="1" t="s">
        <v>2455</v>
      </c>
    </row>
    <row r="7313" customFormat="false" ht="15" hidden="false" customHeight="true" outlineLevel="0" collapsed="false">
      <c r="A7313" s="1" t="n">
        <v>2</v>
      </c>
      <c r="B7313" s="75" t="n">
        <v>46261</v>
      </c>
      <c r="C7313" s="1" t="n">
        <v>11</v>
      </c>
      <c r="D7313" s="1" t="s">
        <v>2482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5196</v>
      </c>
      <c r="N7313" s="1" t="n">
        <v>20</v>
      </c>
      <c r="O7313" s="1" t="n">
        <v>70</v>
      </c>
      <c r="P7313" s="1" t="s">
        <v>2455</v>
      </c>
    </row>
    <row r="7314" customFormat="false" ht="15" hidden="false" customHeight="true" outlineLevel="0" collapsed="false">
      <c r="A7314" s="1" t="n">
        <v>2</v>
      </c>
      <c r="B7314" s="75" t="n">
        <v>46261</v>
      </c>
      <c r="C7314" s="1" t="n">
        <v>11</v>
      </c>
      <c r="D7314" s="1" t="s">
        <v>2482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3463</v>
      </c>
      <c r="N7314" s="1" t="n">
        <v>24</v>
      </c>
      <c r="O7314" s="1" t="n">
        <v>60</v>
      </c>
      <c r="P7314" s="1" t="s">
        <v>2455</v>
      </c>
    </row>
    <row r="7315" customFormat="false" ht="15" hidden="false" customHeight="true" outlineLevel="0" collapsed="false">
      <c r="A7315" s="1" t="n">
        <v>2</v>
      </c>
      <c r="B7315" s="75" t="n">
        <v>46261</v>
      </c>
      <c r="C7315" s="1" t="n">
        <v>11</v>
      </c>
      <c r="D7315" s="1" t="s">
        <v>2482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3464</v>
      </c>
      <c r="N7315" s="1" t="n">
        <v>12</v>
      </c>
      <c r="O7315" s="1" t="n">
        <v>45</v>
      </c>
      <c r="P7315" s="1" t="s">
        <v>2455</v>
      </c>
    </row>
    <row r="7316" customFormat="false" ht="15" hidden="false" customHeight="true" outlineLevel="0" collapsed="false">
      <c r="A7316" s="1" t="n">
        <v>2</v>
      </c>
      <c r="B7316" s="75" t="n">
        <v>46261</v>
      </c>
      <c r="C7316" s="1" t="n">
        <v>11</v>
      </c>
      <c r="D7316" s="1" t="s">
        <v>2482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2620</v>
      </c>
      <c r="N7316" s="1" t="n">
        <v>9</v>
      </c>
      <c r="O7316" s="1" t="n">
        <v>80</v>
      </c>
      <c r="P7316" s="1" t="s">
        <v>2455</v>
      </c>
    </row>
    <row r="7317" customFormat="false" ht="15" hidden="false" customHeight="true" outlineLevel="0" collapsed="false">
      <c r="A7317" s="1" t="n">
        <v>2</v>
      </c>
      <c r="B7317" s="75" t="n">
        <v>46261</v>
      </c>
      <c r="C7317" s="1" t="n">
        <v>11</v>
      </c>
      <c r="D7317" s="1" t="s">
        <v>2482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2621</v>
      </c>
      <c r="N7317" s="1" t="n">
        <v>30</v>
      </c>
      <c r="O7317" s="1" t="n">
        <v>57</v>
      </c>
      <c r="P7317" s="1" t="s">
        <v>2455</v>
      </c>
    </row>
    <row r="7318" customFormat="false" ht="15" hidden="false" customHeight="true" outlineLevel="0" collapsed="false">
      <c r="A7318" s="1" t="n">
        <v>2</v>
      </c>
      <c r="B7318" s="75" t="n">
        <v>46261</v>
      </c>
      <c r="C7318" s="1" t="n">
        <v>11</v>
      </c>
      <c r="D7318" s="1" t="s">
        <v>2482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2623</v>
      </c>
      <c r="N7318" s="1" t="n">
        <v>20</v>
      </c>
      <c r="O7318" s="1" t="n">
        <v>61</v>
      </c>
      <c r="P7318" s="1" t="s">
        <v>2455</v>
      </c>
    </row>
    <row r="7319" customFormat="false" ht="15" hidden="false" customHeight="true" outlineLevel="0" collapsed="false">
      <c r="A7319" s="1" t="n">
        <v>2</v>
      </c>
      <c r="B7319" s="75" t="n">
        <v>46261</v>
      </c>
      <c r="C7319" s="1" t="n">
        <v>11</v>
      </c>
      <c r="D7319" s="1" t="s">
        <v>2482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2624</v>
      </c>
      <c r="N7319" s="1" t="n">
        <v>9</v>
      </c>
      <c r="O7319" s="1" t="n">
        <v>70.65</v>
      </c>
      <c r="P7319" s="1" t="s">
        <v>2455</v>
      </c>
    </row>
    <row r="7320" customFormat="false" ht="15" hidden="false" customHeight="true" outlineLevel="0" collapsed="false">
      <c r="A7320" s="1" t="n">
        <v>2</v>
      </c>
      <c r="B7320" s="75" t="n">
        <v>46261</v>
      </c>
      <c r="C7320" s="1" t="n">
        <v>11</v>
      </c>
      <c r="D7320" s="1" t="s">
        <v>2482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2625</v>
      </c>
      <c r="N7320" s="1" t="n">
        <v>20</v>
      </c>
      <c r="O7320" s="1" t="n">
        <v>68</v>
      </c>
      <c r="P7320" s="1" t="s">
        <v>2455</v>
      </c>
    </row>
    <row r="7321" customFormat="false" ht="15" hidden="false" customHeight="true" outlineLevel="0" collapsed="false">
      <c r="A7321" s="1" t="n">
        <v>2</v>
      </c>
      <c r="B7321" s="75" t="n">
        <v>46261</v>
      </c>
      <c r="C7321" s="1" t="n">
        <v>11</v>
      </c>
      <c r="D7321" s="1" t="s">
        <v>2482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2627</v>
      </c>
      <c r="N7321" s="1" t="n">
        <v>20</v>
      </c>
      <c r="O7321" s="1" t="n">
        <v>68</v>
      </c>
      <c r="P7321" s="1" t="s">
        <v>2455</v>
      </c>
    </row>
    <row r="7322" customFormat="false" ht="15" hidden="false" customHeight="true" outlineLevel="0" collapsed="false">
      <c r="A7322" s="1" t="n">
        <v>2</v>
      </c>
      <c r="B7322" s="75" t="n">
        <v>46261</v>
      </c>
      <c r="C7322" s="1" t="n">
        <v>11</v>
      </c>
      <c r="D7322" s="1" t="s">
        <v>2482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3999</v>
      </c>
      <c r="N7322" s="1" t="n">
        <v>20</v>
      </c>
      <c r="O7322" s="1" t="n">
        <v>80</v>
      </c>
      <c r="P7322" s="1" t="s">
        <v>2455</v>
      </c>
    </row>
    <row r="7323" customFormat="false" ht="15" hidden="false" customHeight="true" outlineLevel="0" collapsed="false">
      <c r="A7323" s="1" t="n">
        <v>2</v>
      </c>
      <c r="B7323" s="75" t="n">
        <v>46261</v>
      </c>
      <c r="C7323" s="1" t="n">
        <v>11</v>
      </c>
      <c r="D7323" s="1" t="s">
        <v>2482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2629</v>
      </c>
      <c r="N7323" s="1" t="n">
        <v>2</v>
      </c>
      <c r="O7323" s="1" t="n">
        <v>15.7</v>
      </c>
      <c r="P7323" s="1" t="s">
        <v>2455</v>
      </c>
    </row>
    <row r="7324" customFormat="false" ht="15" hidden="false" customHeight="true" outlineLevel="0" collapsed="false">
      <c r="A7324" s="1" t="n">
        <v>2</v>
      </c>
      <c r="B7324" s="75" t="n">
        <v>46261</v>
      </c>
      <c r="C7324" s="1" t="n">
        <v>11</v>
      </c>
      <c r="D7324" s="1" t="s">
        <v>2482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2630</v>
      </c>
      <c r="N7324" s="1" t="n">
        <v>2</v>
      </c>
      <c r="O7324" s="1" t="n">
        <v>15.7</v>
      </c>
      <c r="P7324" s="1" t="s">
        <v>2455</v>
      </c>
    </row>
    <row r="7325" customFormat="false" ht="15" hidden="false" customHeight="true" outlineLevel="0" collapsed="false">
      <c r="A7325" s="1" t="n">
        <v>2</v>
      </c>
      <c r="B7325" s="75" t="n">
        <v>46261</v>
      </c>
      <c r="C7325" s="1" t="n">
        <v>11</v>
      </c>
      <c r="D7325" s="1" t="s">
        <v>2482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2631</v>
      </c>
      <c r="N7325" s="1" t="n">
        <v>3</v>
      </c>
      <c r="O7325" s="1" t="n">
        <v>23.55</v>
      </c>
      <c r="P7325" s="1" t="s">
        <v>2455</v>
      </c>
    </row>
    <row r="7326" customFormat="false" ht="15" hidden="false" customHeight="true" outlineLevel="0" collapsed="false">
      <c r="A7326" s="1" t="n">
        <v>2</v>
      </c>
      <c r="B7326" s="75" t="n">
        <v>46261</v>
      </c>
      <c r="C7326" s="1" t="n">
        <v>11</v>
      </c>
      <c r="D7326" s="1" t="s">
        <v>2482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2632</v>
      </c>
      <c r="N7326" s="1" t="n">
        <v>2</v>
      </c>
      <c r="O7326" s="1" t="n">
        <v>15.7</v>
      </c>
      <c r="P7326" s="1" t="s">
        <v>2455</v>
      </c>
    </row>
    <row r="7327" customFormat="false" ht="15" hidden="false" customHeight="true" outlineLevel="0" collapsed="false">
      <c r="A7327" s="1" t="n">
        <v>2</v>
      </c>
      <c r="B7327" s="75" t="n">
        <v>46261</v>
      </c>
      <c r="C7327" s="1" t="n">
        <v>11</v>
      </c>
      <c r="D7327" s="1" t="s">
        <v>2482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2633</v>
      </c>
      <c r="N7327" s="1" t="n">
        <v>20</v>
      </c>
      <c r="O7327" s="1" t="n">
        <v>81</v>
      </c>
      <c r="P7327" s="1" t="s">
        <v>2455</v>
      </c>
    </row>
    <row r="7328" customFormat="false" ht="15" hidden="false" customHeight="true" outlineLevel="0" collapsed="false">
      <c r="A7328" s="1" t="n">
        <v>2</v>
      </c>
      <c r="B7328" s="75" t="n">
        <v>46261</v>
      </c>
      <c r="C7328" s="1" t="n">
        <v>11</v>
      </c>
      <c r="D7328" s="1" t="s">
        <v>2482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3465</v>
      </c>
      <c r="N7328" s="1" t="n">
        <v>24</v>
      </c>
      <c r="O7328" s="1" t="n">
        <v>38</v>
      </c>
      <c r="P7328" s="1" t="s">
        <v>2455</v>
      </c>
    </row>
    <row r="7329" customFormat="false" ht="15" hidden="false" customHeight="true" outlineLevel="0" collapsed="false">
      <c r="A7329" s="1" t="n">
        <v>2</v>
      </c>
      <c r="B7329" s="75" t="n">
        <v>46261</v>
      </c>
      <c r="C7329" s="1" t="n">
        <v>11</v>
      </c>
      <c r="D7329" s="1" t="s">
        <v>2482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3466</v>
      </c>
      <c r="N7329" s="1" t="n">
        <v>60</v>
      </c>
      <c r="O7329" s="1" t="n">
        <v>95</v>
      </c>
      <c r="P7329" s="1" t="s">
        <v>2455</v>
      </c>
    </row>
    <row r="7330" customFormat="false" ht="15" hidden="false" customHeight="true" outlineLevel="0" collapsed="false">
      <c r="A7330" s="1" t="n">
        <v>2</v>
      </c>
      <c r="B7330" s="75" t="n">
        <v>46261</v>
      </c>
      <c r="C7330" s="1" t="n">
        <v>11</v>
      </c>
      <c r="D7330" s="1" t="s">
        <v>2482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3466</v>
      </c>
      <c r="N7330" s="1" t="n">
        <v>60</v>
      </c>
      <c r="O7330" s="1" t="n">
        <v>95</v>
      </c>
      <c r="P7330" s="1" t="s">
        <v>2455</v>
      </c>
    </row>
    <row r="7331" customFormat="false" ht="15" hidden="false" customHeight="true" outlineLevel="0" collapsed="false">
      <c r="A7331" s="1" t="n">
        <v>2</v>
      </c>
      <c r="B7331" s="75" t="n">
        <v>46261</v>
      </c>
      <c r="C7331" s="1" t="n">
        <v>11</v>
      </c>
      <c r="D7331" s="1" t="s">
        <v>2482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2461</v>
      </c>
      <c r="N7331" s="1" t="n">
        <v>48.6</v>
      </c>
      <c r="O7331" s="1" t="n">
        <v>1069.2</v>
      </c>
      <c r="P7331" s="1" t="s">
        <v>2455</v>
      </c>
    </row>
    <row r="7332" customFormat="false" ht="15" hidden="false" customHeight="true" outlineLevel="0" collapsed="false">
      <c r="A7332" s="1" t="n">
        <v>2</v>
      </c>
      <c r="B7332" s="75" t="n">
        <v>46261</v>
      </c>
      <c r="C7332" s="1" t="n">
        <v>11</v>
      </c>
      <c r="D7332" s="1" t="s">
        <v>2482</v>
      </c>
      <c r="E7332" s="1" t="n">
        <v>1706</v>
      </c>
      <c r="F7332" s="1" t="s">
        <v>1671</v>
      </c>
      <c r="I7332" s="1" t="n">
        <v>206697</v>
      </c>
      <c r="J7332" s="1" t="n">
        <v>57639</v>
      </c>
      <c r="K7332" s="1" t="n">
        <v>7896004006277</v>
      </c>
      <c r="L7332" s="1" t="s">
        <v>5078</v>
      </c>
      <c r="N7332" s="1" t="n">
        <v>108</v>
      </c>
      <c r="O7332" s="1" t="n">
        <v>862.92</v>
      </c>
      <c r="P7332" s="1" t="s">
        <v>2455</v>
      </c>
    </row>
    <row r="7333" customFormat="false" ht="15" hidden="false" customHeight="true" outlineLevel="0" collapsed="false">
      <c r="A7333" s="1" t="n">
        <v>2</v>
      </c>
      <c r="B7333" s="75" t="n">
        <v>46261</v>
      </c>
      <c r="C7333" s="1" t="n">
        <v>11</v>
      </c>
      <c r="D7333" s="1" t="s">
        <v>2482</v>
      </c>
      <c r="E7333" s="1" t="n">
        <v>1706</v>
      </c>
      <c r="F7333" s="1" t="s">
        <v>1671</v>
      </c>
      <c r="I7333" s="1" t="n">
        <v>206697</v>
      </c>
      <c r="J7333" s="1" t="n">
        <v>57878</v>
      </c>
      <c r="K7333" s="1" t="n">
        <v>7896004006239</v>
      </c>
      <c r="L7333" s="1" t="s">
        <v>5197</v>
      </c>
      <c r="N7333" s="1" t="n">
        <v>54</v>
      </c>
      <c r="O7333" s="1" t="n">
        <v>431.46</v>
      </c>
      <c r="P7333" s="1" t="s">
        <v>2455</v>
      </c>
    </row>
    <row r="7334" customFormat="false" ht="15" hidden="false" customHeight="true" outlineLevel="0" collapsed="false">
      <c r="A7334" s="1" t="n">
        <v>2</v>
      </c>
      <c r="B7334" s="75" t="n">
        <v>46261</v>
      </c>
      <c r="C7334" s="1" t="n">
        <v>11</v>
      </c>
      <c r="D7334" s="1" t="s">
        <v>2482</v>
      </c>
      <c r="E7334" s="1" t="n">
        <v>1706</v>
      </c>
      <c r="F7334" s="1" t="s">
        <v>1671</v>
      </c>
      <c r="I7334" s="1" t="n">
        <v>206697</v>
      </c>
      <c r="J7334" s="1" t="n">
        <v>61667</v>
      </c>
      <c r="K7334" s="1" t="n">
        <v>7896004006284</v>
      </c>
      <c r="L7334" s="1" t="s">
        <v>5198</v>
      </c>
      <c r="N7334" s="1" t="n">
        <v>36</v>
      </c>
      <c r="O7334" s="1" t="n">
        <v>287.64</v>
      </c>
      <c r="P7334" s="1" t="s">
        <v>2455</v>
      </c>
    </row>
    <row r="7335" customFormat="false" ht="15" hidden="false" customHeight="true" outlineLevel="0" collapsed="false">
      <c r="A7335" s="1" t="n">
        <v>2</v>
      </c>
      <c r="B7335" s="75" t="n">
        <v>46261</v>
      </c>
      <c r="C7335" s="1" t="n">
        <v>11</v>
      </c>
      <c r="D7335" s="1" t="s">
        <v>2482</v>
      </c>
      <c r="E7335" s="1" t="n">
        <v>1706</v>
      </c>
      <c r="F7335" s="1" t="s">
        <v>1671</v>
      </c>
      <c r="I7335" s="1" t="n">
        <v>206697</v>
      </c>
      <c r="J7335" s="1" t="n">
        <v>63233</v>
      </c>
      <c r="K7335" s="1" t="n">
        <v>7896004006406</v>
      </c>
      <c r="L7335" s="1" t="s">
        <v>5199</v>
      </c>
      <c r="N7335" s="1" t="n">
        <v>36</v>
      </c>
      <c r="O7335" s="1" t="n">
        <v>287.64</v>
      </c>
      <c r="P7335" s="1" t="s">
        <v>2455</v>
      </c>
    </row>
    <row r="7336" customFormat="false" ht="15" hidden="false" customHeight="true" outlineLevel="0" collapsed="false">
      <c r="A7336" s="1" t="n">
        <v>2</v>
      </c>
      <c r="B7336" s="75" t="n">
        <v>46261</v>
      </c>
      <c r="C7336" s="1" t="n">
        <v>11</v>
      </c>
      <c r="D7336" s="1" t="s">
        <v>2482</v>
      </c>
      <c r="E7336" s="1" t="n">
        <v>1706</v>
      </c>
      <c r="F7336" s="1" t="s">
        <v>1671</v>
      </c>
      <c r="I7336" s="1" t="n">
        <v>206697</v>
      </c>
      <c r="J7336" s="1" t="n">
        <v>63943</v>
      </c>
      <c r="K7336" s="1" t="n">
        <v>7896004008998</v>
      </c>
      <c r="L7336" s="1" t="s">
        <v>5200</v>
      </c>
      <c r="N7336" s="1" t="n">
        <v>36</v>
      </c>
      <c r="O7336" s="1" t="n">
        <v>287.64</v>
      </c>
      <c r="P7336" s="1" t="s">
        <v>2455</v>
      </c>
    </row>
    <row r="7337" customFormat="false" ht="15" hidden="false" customHeight="true" outlineLevel="0" collapsed="false">
      <c r="A7337" s="1" t="n">
        <v>2</v>
      </c>
      <c r="B7337" s="75" t="n">
        <v>46261</v>
      </c>
      <c r="C7337" s="1" t="n">
        <v>11</v>
      </c>
      <c r="D7337" s="1" t="s">
        <v>2482</v>
      </c>
      <c r="E7337" s="1" t="n">
        <v>1706</v>
      </c>
      <c r="F7337" s="1" t="s">
        <v>1671</v>
      </c>
      <c r="I7337" s="1" t="n">
        <v>206697</v>
      </c>
      <c r="J7337" s="1" t="n">
        <v>66069</v>
      </c>
      <c r="K7337" s="1" t="n">
        <v>7896004010076</v>
      </c>
      <c r="L7337" s="1" t="s">
        <v>3302</v>
      </c>
      <c r="N7337" s="1" t="n">
        <v>60</v>
      </c>
      <c r="O7337" s="1" t="n">
        <v>258.9</v>
      </c>
      <c r="P7337" s="1" t="s">
        <v>2455</v>
      </c>
    </row>
    <row r="7338" customFormat="false" ht="15" hidden="false" customHeight="true" outlineLevel="0" collapsed="false">
      <c r="A7338" s="1" t="n">
        <v>2</v>
      </c>
      <c r="B7338" s="75" t="n">
        <v>46261</v>
      </c>
      <c r="C7338" s="1" t="n">
        <v>11</v>
      </c>
      <c r="D7338" s="1" t="s">
        <v>2482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4453</v>
      </c>
      <c r="N7338" s="1" t="n">
        <v>2</v>
      </c>
      <c r="O7338" s="1" t="n">
        <v>26.52</v>
      </c>
      <c r="P7338" s="1" t="s">
        <v>2455</v>
      </c>
    </row>
    <row r="7339" customFormat="false" ht="15" hidden="false" customHeight="true" outlineLevel="0" collapsed="false">
      <c r="A7339" s="1" t="n">
        <v>2</v>
      </c>
      <c r="B7339" s="75" t="n">
        <v>46261</v>
      </c>
      <c r="C7339" s="1" t="n">
        <v>11</v>
      </c>
      <c r="D7339" s="1" t="s">
        <v>2482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4457</v>
      </c>
      <c r="N7339" s="1" t="n">
        <v>1</v>
      </c>
      <c r="O7339" s="1" t="n">
        <v>14.72</v>
      </c>
      <c r="P7339" s="1" t="s">
        <v>2455</v>
      </c>
    </row>
    <row r="7340" customFormat="false" ht="15" hidden="false" customHeight="true" outlineLevel="0" collapsed="false">
      <c r="A7340" s="1" t="n">
        <v>2</v>
      </c>
      <c r="B7340" s="75" t="n">
        <v>46261</v>
      </c>
      <c r="C7340" s="1" t="n">
        <v>11</v>
      </c>
      <c r="D7340" s="1" t="s">
        <v>2482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4458</v>
      </c>
      <c r="N7340" s="1" t="n">
        <v>3</v>
      </c>
      <c r="O7340" s="1" t="n">
        <v>24.21</v>
      </c>
      <c r="P7340" s="1" t="s">
        <v>2455</v>
      </c>
    </row>
    <row r="7341" customFormat="false" ht="15" hidden="false" customHeight="true" outlineLevel="0" collapsed="false">
      <c r="A7341" s="1" t="n">
        <v>2</v>
      </c>
      <c r="B7341" s="75" t="n">
        <v>46261</v>
      </c>
      <c r="C7341" s="1" t="n">
        <v>11</v>
      </c>
      <c r="D7341" s="1" t="s">
        <v>2482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4459</v>
      </c>
      <c r="N7341" s="1" t="n">
        <v>2</v>
      </c>
      <c r="O7341" s="1" t="n">
        <v>26.52</v>
      </c>
      <c r="P7341" s="1" t="s">
        <v>2455</v>
      </c>
    </row>
    <row r="7342" customFormat="false" ht="15" hidden="false" customHeight="true" outlineLevel="0" collapsed="false">
      <c r="A7342" s="1" t="n">
        <v>2</v>
      </c>
      <c r="B7342" s="75" t="n">
        <v>46261</v>
      </c>
      <c r="C7342" s="1" t="n">
        <v>11</v>
      </c>
      <c r="D7342" s="1" t="s">
        <v>2482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4460</v>
      </c>
      <c r="N7342" s="1" t="n">
        <v>2</v>
      </c>
      <c r="O7342" s="1" t="n">
        <v>26.52</v>
      </c>
      <c r="P7342" s="1" t="s">
        <v>2455</v>
      </c>
    </row>
    <row r="7343" customFormat="false" ht="15" hidden="false" customHeight="true" outlineLevel="0" collapsed="false">
      <c r="A7343" s="1" t="n">
        <v>2</v>
      </c>
      <c r="B7343" s="75" t="n">
        <v>46261</v>
      </c>
      <c r="C7343" s="1" t="n">
        <v>11</v>
      </c>
      <c r="D7343" s="1" t="s">
        <v>2482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4461</v>
      </c>
      <c r="N7343" s="1" t="n">
        <v>3</v>
      </c>
      <c r="O7343" s="1" t="n">
        <v>24.21</v>
      </c>
      <c r="P7343" s="1" t="s">
        <v>2455</v>
      </c>
    </row>
    <row r="7344" customFormat="false" ht="15" hidden="false" customHeight="true" outlineLevel="0" collapsed="false">
      <c r="A7344" s="1" t="n">
        <v>2</v>
      </c>
      <c r="B7344" s="75" t="n">
        <v>46261</v>
      </c>
      <c r="C7344" s="1" t="n">
        <v>11</v>
      </c>
      <c r="D7344" s="1" t="s">
        <v>2482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4466</v>
      </c>
      <c r="N7344" s="1" t="n">
        <v>1</v>
      </c>
      <c r="O7344" s="1" t="n">
        <v>20.85</v>
      </c>
      <c r="P7344" s="1" t="s">
        <v>2455</v>
      </c>
    </row>
    <row r="7345" customFormat="false" ht="15" hidden="false" customHeight="true" outlineLevel="0" collapsed="false">
      <c r="A7345" s="1" t="n">
        <v>2</v>
      </c>
      <c r="B7345" s="75" t="n">
        <v>46261</v>
      </c>
      <c r="C7345" s="1" t="n">
        <v>11</v>
      </c>
      <c r="D7345" s="1" t="s">
        <v>2482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4467</v>
      </c>
      <c r="N7345" s="1" t="n">
        <v>12</v>
      </c>
      <c r="O7345" s="1" t="n">
        <v>26.64</v>
      </c>
      <c r="P7345" s="1" t="s">
        <v>2455</v>
      </c>
    </row>
    <row r="7346" customFormat="false" ht="15" hidden="false" customHeight="true" outlineLevel="0" collapsed="false">
      <c r="A7346" s="1" t="n">
        <v>2</v>
      </c>
      <c r="B7346" s="75" t="n">
        <v>46261</v>
      </c>
      <c r="C7346" s="1" t="n">
        <v>11</v>
      </c>
      <c r="D7346" s="1" t="s">
        <v>2482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4470</v>
      </c>
      <c r="N7346" s="1" t="n">
        <v>1</v>
      </c>
      <c r="O7346" s="1" t="n">
        <v>27.72</v>
      </c>
      <c r="P7346" s="1" t="s">
        <v>2455</v>
      </c>
    </row>
    <row r="7347" customFormat="false" ht="15" hidden="false" customHeight="true" outlineLevel="0" collapsed="false">
      <c r="A7347" s="1" t="n">
        <v>2</v>
      </c>
      <c r="B7347" s="75" t="n">
        <v>46261</v>
      </c>
      <c r="C7347" s="1" t="n">
        <v>11</v>
      </c>
      <c r="D7347" s="1" t="s">
        <v>2482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5201</v>
      </c>
      <c r="N7347" s="1" t="n">
        <v>2</v>
      </c>
      <c r="O7347" s="1" t="n">
        <v>26.52</v>
      </c>
      <c r="P7347" s="1" t="s">
        <v>2455</v>
      </c>
    </row>
    <row r="7348" customFormat="false" ht="15" hidden="false" customHeight="true" outlineLevel="0" collapsed="false">
      <c r="A7348" s="1" t="n">
        <v>2</v>
      </c>
      <c r="B7348" s="75" t="n">
        <v>46261</v>
      </c>
      <c r="C7348" s="1" t="n">
        <v>11</v>
      </c>
      <c r="D7348" s="1" t="s">
        <v>2482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4474</v>
      </c>
      <c r="N7348" s="1" t="n">
        <v>1</v>
      </c>
      <c r="O7348" s="1" t="n">
        <v>27.03</v>
      </c>
      <c r="P7348" s="1" t="s">
        <v>2455</v>
      </c>
    </row>
    <row r="7349" customFormat="false" ht="15" hidden="false" customHeight="true" outlineLevel="0" collapsed="false">
      <c r="A7349" s="1" t="n">
        <v>2</v>
      </c>
      <c r="B7349" s="75" t="n">
        <v>46261</v>
      </c>
      <c r="C7349" s="1" t="n">
        <v>11</v>
      </c>
      <c r="D7349" s="1" t="s">
        <v>2482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2650</v>
      </c>
      <c r="N7349" s="1" t="n">
        <v>6</v>
      </c>
      <c r="O7349" s="1" t="n">
        <v>15.78</v>
      </c>
      <c r="P7349" s="1" t="s">
        <v>2455</v>
      </c>
    </row>
    <row r="7350" customFormat="false" ht="15" hidden="false" customHeight="true" outlineLevel="0" collapsed="false">
      <c r="A7350" s="1" t="n">
        <v>2</v>
      </c>
      <c r="B7350" s="75" t="n">
        <v>46261</v>
      </c>
      <c r="C7350" s="1" t="n">
        <v>11</v>
      </c>
      <c r="D7350" s="1" t="s">
        <v>2482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2651</v>
      </c>
      <c r="N7350" s="1" t="n">
        <v>3</v>
      </c>
      <c r="O7350" s="1" t="n">
        <v>26.67</v>
      </c>
      <c r="P7350" s="1" t="s">
        <v>2455</v>
      </c>
    </row>
    <row r="7351" customFormat="false" ht="15" hidden="false" customHeight="true" outlineLevel="0" collapsed="false">
      <c r="A7351" s="1" t="n">
        <v>2</v>
      </c>
      <c r="B7351" s="75" t="n">
        <v>46261</v>
      </c>
      <c r="C7351" s="1" t="n">
        <v>11</v>
      </c>
      <c r="D7351" s="1" t="s">
        <v>2482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2993</v>
      </c>
      <c r="N7351" s="1" t="n">
        <v>6</v>
      </c>
      <c r="O7351" s="1" t="n">
        <v>62.88</v>
      </c>
      <c r="P7351" s="1" t="s">
        <v>2455</v>
      </c>
    </row>
    <row r="7352" customFormat="false" ht="15" hidden="false" customHeight="true" outlineLevel="0" collapsed="false">
      <c r="A7352" s="1" t="n">
        <v>2</v>
      </c>
      <c r="B7352" s="75" t="n">
        <v>46261</v>
      </c>
      <c r="C7352" s="1" t="n">
        <v>11</v>
      </c>
      <c r="D7352" s="1" t="s">
        <v>2482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2656</v>
      </c>
      <c r="N7352" s="1" t="n">
        <v>6</v>
      </c>
      <c r="O7352" s="1" t="n">
        <v>52.8</v>
      </c>
      <c r="P7352" s="1" t="s">
        <v>2455</v>
      </c>
    </row>
    <row r="7353" customFormat="false" ht="15" hidden="false" customHeight="true" outlineLevel="0" collapsed="false">
      <c r="A7353" s="1" t="n">
        <v>2</v>
      </c>
      <c r="B7353" s="75" t="n">
        <v>46261</v>
      </c>
      <c r="C7353" s="1" t="n">
        <v>11</v>
      </c>
      <c r="D7353" s="1" t="s">
        <v>2482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2657</v>
      </c>
      <c r="N7353" s="1" t="n">
        <v>6</v>
      </c>
      <c r="O7353" s="1" t="n">
        <v>52.8</v>
      </c>
      <c r="P7353" s="1" t="s">
        <v>2455</v>
      </c>
    </row>
    <row r="7354" customFormat="false" ht="15" hidden="false" customHeight="true" outlineLevel="0" collapsed="false">
      <c r="A7354" s="1" t="n">
        <v>2</v>
      </c>
      <c r="B7354" s="75" t="n">
        <v>46261</v>
      </c>
      <c r="C7354" s="1" t="n">
        <v>11</v>
      </c>
      <c r="D7354" s="1" t="s">
        <v>2482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2995</v>
      </c>
      <c r="N7354" s="1" t="n">
        <v>3</v>
      </c>
      <c r="O7354" s="1" t="n">
        <v>40.17</v>
      </c>
      <c r="P7354" s="1" t="s">
        <v>2455</v>
      </c>
    </row>
    <row r="7355" customFormat="false" ht="15" hidden="false" customHeight="true" outlineLevel="0" collapsed="false">
      <c r="A7355" s="1" t="n">
        <v>2</v>
      </c>
      <c r="B7355" s="75" t="n">
        <v>46261</v>
      </c>
      <c r="C7355" s="1" t="n">
        <v>11</v>
      </c>
      <c r="D7355" s="1" t="s">
        <v>2482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2658</v>
      </c>
      <c r="N7355" s="1" t="n">
        <v>6</v>
      </c>
      <c r="O7355" s="1" t="n">
        <v>35.58</v>
      </c>
      <c r="P7355" s="1" t="s">
        <v>2455</v>
      </c>
    </row>
    <row r="7356" customFormat="false" ht="15" hidden="false" customHeight="true" outlineLevel="0" collapsed="false">
      <c r="A7356" s="1" t="n">
        <v>2</v>
      </c>
      <c r="B7356" s="75" t="n">
        <v>46261</v>
      </c>
      <c r="C7356" s="1" t="n">
        <v>11</v>
      </c>
      <c r="D7356" s="1" t="s">
        <v>2482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2996</v>
      </c>
      <c r="N7356" s="1" t="n">
        <v>4</v>
      </c>
      <c r="O7356" s="1" t="n">
        <v>30.04</v>
      </c>
      <c r="P7356" s="1" t="s">
        <v>2455</v>
      </c>
    </row>
    <row r="7357" customFormat="false" ht="15" hidden="false" customHeight="true" outlineLevel="0" collapsed="false">
      <c r="A7357" s="1" t="n">
        <v>2</v>
      </c>
      <c r="B7357" s="75" t="n">
        <v>46261</v>
      </c>
      <c r="C7357" s="1" t="n">
        <v>11</v>
      </c>
      <c r="D7357" s="1" t="s">
        <v>2482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2529</v>
      </c>
      <c r="N7357" s="1" t="n">
        <v>3</v>
      </c>
      <c r="O7357" s="1" t="n">
        <v>21.96</v>
      </c>
      <c r="P7357" s="1" t="s">
        <v>2455</v>
      </c>
    </row>
    <row r="7358" customFormat="false" ht="15" hidden="false" customHeight="true" outlineLevel="0" collapsed="false">
      <c r="A7358" s="1" t="n">
        <v>2</v>
      </c>
      <c r="B7358" s="75" t="n">
        <v>46261</v>
      </c>
      <c r="C7358" s="1" t="n">
        <v>11</v>
      </c>
      <c r="D7358" s="1" t="s">
        <v>2482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4634</v>
      </c>
      <c r="N7358" s="1" t="n">
        <v>3</v>
      </c>
      <c r="O7358" s="1" t="n">
        <v>26.67</v>
      </c>
      <c r="P7358" s="1" t="s">
        <v>2455</v>
      </c>
    </row>
    <row r="7359" customFormat="false" ht="15" hidden="false" customHeight="true" outlineLevel="0" collapsed="false">
      <c r="A7359" s="1" t="n">
        <v>2</v>
      </c>
      <c r="B7359" s="75" t="n">
        <v>46261</v>
      </c>
      <c r="C7359" s="1" t="n">
        <v>11</v>
      </c>
      <c r="D7359" s="1" t="s">
        <v>2482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2660</v>
      </c>
      <c r="N7359" s="1" t="n">
        <v>6</v>
      </c>
      <c r="O7359" s="1" t="n">
        <v>35.58</v>
      </c>
      <c r="P7359" s="1" t="s">
        <v>2455</v>
      </c>
    </row>
    <row r="7360" customFormat="false" ht="15" hidden="false" customHeight="true" outlineLevel="0" collapsed="false">
      <c r="A7360" s="1" t="n">
        <v>2</v>
      </c>
      <c r="B7360" s="75" t="n">
        <v>46261</v>
      </c>
      <c r="C7360" s="1" t="n">
        <v>11</v>
      </c>
      <c r="D7360" s="1" t="s">
        <v>2482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2532</v>
      </c>
      <c r="N7360" s="1" t="n">
        <v>2</v>
      </c>
      <c r="O7360" s="1" t="n">
        <v>10.92</v>
      </c>
      <c r="P7360" s="1" t="s">
        <v>2455</v>
      </c>
    </row>
    <row r="7361" customFormat="false" ht="15" hidden="false" customHeight="true" outlineLevel="0" collapsed="false">
      <c r="A7361" s="1" t="n">
        <v>2</v>
      </c>
      <c r="B7361" s="75" t="n">
        <v>46261</v>
      </c>
      <c r="C7361" s="1" t="n">
        <v>11</v>
      </c>
      <c r="D7361" s="1" t="s">
        <v>2482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2997</v>
      </c>
      <c r="N7361" s="1" t="n">
        <v>3</v>
      </c>
      <c r="O7361" s="1" t="n">
        <v>44.61</v>
      </c>
      <c r="P7361" s="1" t="s">
        <v>2455</v>
      </c>
    </row>
    <row r="7362" customFormat="false" ht="15" hidden="false" customHeight="true" outlineLevel="0" collapsed="false">
      <c r="A7362" s="1" t="n">
        <v>2</v>
      </c>
      <c r="B7362" s="75" t="n">
        <v>46261</v>
      </c>
      <c r="C7362" s="1" t="n">
        <v>11</v>
      </c>
      <c r="D7362" s="1" t="s">
        <v>2482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2661</v>
      </c>
      <c r="N7362" s="1" t="n">
        <v>12</v>
      </c>
      <c r="O7362" s="1" t="n">
        <v>37.68</v>
      </c>
      <c r="P7362" s="1" t="s">
        <v>2455</v>
      </c>
    </row>
    <row r="7363" customFormat="false" ht="15" hidden="false" customHeight="true" outlineLevel="0" collapsed="false">
      <c r="A7363" s="1" t="n">
        <v>2</v>
      </c>
      <c r="B7363" s="75" t="n">
        <v>46261</v>
      </c>
      <c r="C7363" s="1" t="n">
        <v>11</v>
      </c>
      <c r="D7363" s="1" t="s">
        <v>2482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2662</v>
      </c>
      <c r="N7363" s="1" t="n">
        <v>2</v>
      </c>
      <c r="O7363" s="1" t="n">
        <v>25.62</v>
      </c>
      <c r="P7363" s="1" t="s">
        <v>2455</v>
      </c>
    </row>
    <row r="7364" customFormat="false" ht="15" hidden="false" customHeight="true" outlineLevel="0" collapsed="false">
      <c r="A7364" s="1" t="n">
        <v>2</v>
      </c>
      <c r="B7364" s="75" t="n">
        <v>46261</v>
      </c>
      <c r="C7364" s="1" t="n">
        <v>11</v>
      </c>
      <c r="D7364" s="1" t="s">
        <v>2482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2998</v>
      </c>
      <c r="N7364" s="1" t="n">
        <v>2</v>
      </c>
      <c r="O7364" s="1" t="n">
        <v>25.62</v>
      </c>
      <c r="P7364" s="1" t="s">
        <v>2455</v>
      </c>
    </row>
    <row r="7365" customFormat="false" ht="15" hidden="false" customHeight="true" outlineLevel="0" collapsed="false">
      <c r="A7365" s="1" t="n">
        <v>2</v>
      </c>
      <c r="B7365" s="75" t="n">
        <v>46261</v>
      </c>
      <c r="C7365" s="1" t="n">
        <v>11</v>
      </c>
      <c r="D7365" s="1" t="s">
        <v>2482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2999</v>
      </c>
      <c r="N7365" s="1" t="n">
        <v>6</v>
      </c>
      <c r="O7365" s="1" t="n">
        <v>22.8</v>
      </c>
      <c r="P7365" s="1" t="s">
        <v>2455</v>
      </c>
    </row>
    <row r="7366" customFormat="false" ht="15" hidden="false" customHeight="true" outlineLevel="0" collapsed="false">
      <c r="A7366" s="1" t="n">
        <v>2</v>
      </c>
      <c r="B7366" s="75" t="n">
        <v>46261</v>
      </c>
      <c r="C7366" s="1" t="n">
        <v>11</v>
      </c>
      <c r="D7366" s="1" t="s">
        <v>2482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2533</v>
      </c>
      <c r="N7366" s="1" t="n">
        <v>6</v>
      </c>
      <c r="O7366" s="1" t="n">
        <v>22.8</v>
      </c>
      <c r="P7366" s="1" t="s">
        <v>2455</v>
      </c>
    </row>
    <row r="7367" customFormat="false" ht="15" hidden="false" customHeight="true" outlineLevel="0" collapsed="false">
      <c r="A7367" s="1" t="n">
        <v>2</v>
      </c>
      <c r="B7367" s="75" t="n">
        <v>46261</v>
      </c>
      <c r="C7367" s="1" t="n">
        <v>11</v>
      </c>
      <c r="D7367" s="1" t="s">
        <v>2482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2534</v>
      </c>
      <c r="N7367" s="1" t="n">
        <v>2</v>
      </c>
      <c r="O7367" s="1" t="n">
        <v>7.6</v>
      </c>
      <c r="P7367" s="1" t="s">
        <v>2455</v>
      </c>
    </row>
    <row r="7368" customFormat="false" ht="15" hidden="false" customHeight="true" outlineLevel="0" collapsed="false">
      <c r="A7368" s="1" t="n">
        <v>2</v>
      </c>
      <c r="B7368" s="75" t="n">
        <v>46261</v>
      </c>
      <c r="C7368" s="1" t="n">
        <v>11</v>
      </c>
      <c r="D7368" s="1" t="s">
        <v>2482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2663</v>
      </c>
      <c r="N7368" s="1" t="n">
        <v>4</v>
      </c>
      <c r="O7368" s="1" t="n">
        <v>13.24</v>
      </c>
      <c r="P7368" s="1" t="s">
        <v>2455</v>
      </c>
    </row>
    <row r="7369" customFormat="false" ht="15" hidden="false" customHeight="true" outlineLevel="0" collapsed="false">
      <c r="A7369" s="1" t="n">
        <v>2</v>
      </c>
      <c r="B7369" s="75" t="n">
        <v>46261</v>
      </c>
      <c r="C7369" s="1" t="n">
        <v>11</v>
      </c>
      <c r="D7369" s="1" t="s">
        <v>2482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3000</v>
      </c>
      <c r="N7369" s="1" t="n">
        <v>2</v>
      </c>
      <c r="O7369" s="1" t="n">
        <v>14.72</v>
      </c>
      <c r="P7369" s="1" t="s">
        <v>2455</v>
      </c>
    </row>
    <row r="7370" customFormat="false" ht="15" hidden="false" customHeight="true" outlineLevel="0" collapsed="false">
      <c r="A7370" s="1" t="n">
        <v>2</v>
      </c>
      <c r="B7370" s="75" t="n">
        <v>46261</v>
      </c>
      <c r="C7370" s="1" t="n">
        <v>11</v>
      </c>
      <c r="D7370" s="1" t="s">
        <v>2482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2535</v>
      </c>
      <c r="N7370" s="1" t="n">
        <v>3</v>
      </c>
      <c r="O7370" s="1" t="n">
        <v>21.96</v>
      </c>
      <c r="P7370" s="1" t="s">
        <v>2455</v>
      </c>
    </row>
    <row r="7371" customFormat="false" ht="15" hidden="false" customHeight="true" outlineLevel="0" collapsed="false">
      <c r="A7371" s="1" t="n">
        <v>2</v>
      </c>
      <c r="B7371" s="75" t="n">
        <v>46261</v>
      </c>
      <c r="C7371" s="1" t="n">
        <v>11</v>
      </c>
      <c r="D7371" s="1" t="s">
        <v>2482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3001</v>
      </c>
      <c r="N7371" s="1" t="n">
        <v>4</v>
      </c>
      <c r="O7371" s="1" t="n">
        <v>10.52</v>
      </c>
      <c r="P7371" s="1" t="s">
        <v>2455</v>
      </c>
    </row>
    <row r="7372" customFormat="false" ht="15" hidden="false" customHeight="true" outlineLevel="0" collapsed="false">
      <c r="A7372" s="1" t="n">
        <v>2</v>
      </c>
      <c r="B7372" s="75" t="n">
        <v>46261</v>
      </c>
      <c r="C7372" s="1" t="n">
        <v>11</v>
      </c>
      <c r="D7372" s="1" t="s">
        <v>2482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5202</v>
      </c>
      <c r="N7372" s="1" t="n">
        <v>2</v>
      </c>
      <c r="O7372" s="1" t="n">
        <v>25.32</v>
      </c>
      <c r="P7372" s="1" t="s">
        <v>2455</v>
      </c>
    </row>
    <row r="7373" customFormat="false" ht="15" hidden="false" customHeight="true" outlineLevel="0" collapsed="false">
      <c r="A7373" s="1" t="n">
        <v>2</v>
      </c>
      <c r="B7373" s="75" t="n">
        <v>46261</v>
      </c>
      <c r="C7373" s="1" t="n">
        <v>11</v>
      </c>
      <c r="D7373" s="1" t="s">
        <v>2482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2538</v>
      </c>
      <c r="N7373" s="1" t="n">
        <v>4</v>
      </c>
      <c r="O7373" s="1" t="n">
        <v>50.64</v>
      </c>
      <c r="P7373" s="1" t="s">
        <v>2455</v>
      </c>
    </row>
    <row r="7374" customFormat="false" ht="15" hidden="false" customHeight="true" outlineLevel="0" collapsed="false">
      <c r="A7374" s="1" t="n">
        <v>2</v>
      </c>
      <c r="B7374" s="75" t="n">
        <v>46261</v>
      </c>
      <c r="C7374" s="1" t="n">
        <v>11</v>
      </c>
      <c r="D7374" s="1" t="s">
        <v>2482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2542</v>
      </c>
      <c r="N7374" s="1" t="n">
        <v>6</v>
      </c>
      <c r="O7374" s="1" t="n">
        <v>17.04</v>
      </c>
      <c r="P7374" s="1" t="s">
        <v>2455</v>
      </c>
    </row>
    <row r="7375" customFormat="false" ht="15" hidden="false" customHeight="true" outlineLevel="0" collapsed="false">
      <c r="A7375" s="1" t="n">
        <v>2</v>
      </c>
      <c r="B7375" s="75" t="n">
        <v>46261</v>
      </c>
      <c r="C7375" s="1" t="n">
        <v>11</v>
      </c>
      <c r="D7375" s="1" t="s">
        <v>2482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2543</v>
      </c>
      <c r="N7375" s="1" t="n">
        <v>8</v>
      </c>
      <c r="O7375" s="1" t="n">
        <v>22.72</v>
      </c>
      <c r="P7375" s="1" t="s">
        <v>2455</v>
      </c>
    </row>
    <row r="7376" customFormat="false" ht="15" hidden="false" customHeight="true" outlineLevel="0" collapsed="false">
      <c r="A7376" s="1" t="n">
        <v>2</v>
      </c>
      <c r="B7376" s="75" t="n">
        <v>46261</v>
      </c>
      <c r="C7376" s="1" t="n">
        <v>11</v>
      </c>
      <c r="D7376" s="1" t="s">
        <v>2482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5203</v>
      </c>
      <c r="N7376" s="1" t="n">
        <v>48</v>
      </c>
      <c r="O7376" s="1" t="n">
        <v>811.2</v>
      </c>
      <c r="P7376" s="1" t="s">
        <v>2455</v>
      </c>
    </row>
    <row r="7377" customFormat="false" ht="15" hidden="false" customHeight="true" outlineLevel="0" collapsed="false">
      <c r="A7377" s="1" t="n">
        <v>2</v>
      </c>
      <c r="B7377" s="75" t="n">
        <v>46261</v>
      </c>
      <c r="C7377" s="1" t="n">
        <v>11</v>
      </c>
      <c r="D7377" s="1" t="s">
        <v>2482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3175</v>
      </c>
      <c r="N7377" s="1" t="n">
        <v>66</v>
      </c>
      <c r="O7377" s="1" t="n">
        <v>131.49</v>
      </c>
      <c r="P7377" s="1" t="s">
        <v>2455</v>
      </c>
    </row>
    <row r="7378" customFormat="false" ht="15" hidden="false" customHeight="true" outlineLevel="0" collapsed="false">
      <c r="A7378" s="1" t="n">
        <v>2</v>
      </c>
      <c r="B7378" s="75" t="n">
        <v>46261</v>
      </c>
      <c r="C7378" s="1" t="n">
        <v>11</v>
      </c>
      <c r="D7378" s="1" t="s">
        <v>2482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5204</v>
      </c>
      <c r="N7378" s="1" t="n">
        <v>75</v>
      </c>
      <c r="O7378" s="1" t="n">
        <v>974.55</v>
      </c>
      <c r="P7378" s="1" t="s">
        <v>2455</v>
      </c>
    </row>
    <row r="7379" customFormat="false" ht="15" hidden="false" customHeight="true" outlineLevel="0" collapsed="false">
      <c r="A7379" s="1" t="n">
        <v>2</v>
      </c>
      <c r="B7379" s="75" t="n">
        <v>46261</v>
      </c>
      <c r="C7379" s="1" t="n">
        <v>11</v>
      </c>
      <c r="D7379" s="1" t="s">
        <v>2482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4383</v>
      </c>
      <c r="N7379" s="1" t="n">
        <v>30</v>
      </c>
      <c r="O7379" s="1" t="n">
        <v>74.38</v>
      </c>
      <c r="P7379" s="1" t="s">
        <v>2455</v>
      </c>
    </row>
    <row r="7380" customFormat="false" ht="15" hidden="false" customHeight="true" outlineLevel="0" collapsed="false">
      <c r="A7380" s="1" t="n">
        <v>2</v>
      </c>
      <c r="B7380" s="75" t="n">
        <v>46261</v>
      </c>
      <c r="C7380" s="1" t="n">
        <v>11</v>
      </c>
      <c r="D7380" s="1" t="s">
        <v>2482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2926</v>
      </c>
      <c r="N7380" s="1" t="n">
        <v>30</v>
      </c>
      <c r="O7380" s="1" t="n">
        <v>86.83</v>
      </c>
      <c r="P7380" s="1" t="s">
        <v>2455</v>
      </c>
    </row>
    <row r="7381" customFormat="false" ht="15" hidden="false" customHeight="true" outlineLevel="0" collapsed="false">
      <c r="A7381" s="1" t="n">
        <v>2</v>
      </c>
      <c r="B7381" s="75" t="n">
        <v>46261</v>
      </c>
      <c r="C7381" s="1" t="n">
        <v>11</v>
      </c>
      <c r="D7381" s="1" t="s">
        <v>2482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2929</v>
      </c>
      <c r="N7381" s="1" t="n">
        <v>30</v>
      </c>
      <c r="O7381" s="1" t="n">
        <v>84.53</v>
      </c>
      <c r="P7381" s="1" t="s">
        <v>2455</v>
      </c>
    </row>
    <row r="7382" customFormat="false" ht="15" hidden="false" customHeight="true" outlineLevel="0" collapsed="false">
      <c r="A7382" s="1" t="n">
        <v>2</v>
      </c>
      <c r="B7382" s="75" t="n">
        <v>46261</v>
      </c>
      <c r="C7382" s="1" t="n">
        <v>11</v>
      </c>
      <c r="D7382" s="1" t="s">
        <v>2482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2931</v>
      </c>
      <c r="N7382" s="1" t="n">
        <v>30</v>
      </c>
      <c r="O7382" s="1" t="n">
        <v>61.63</v>
      </c>
      <c r="P7382" s="1" t="s">
        <v>2455</v>
      </c>
    </row>
    <row r="7383" customFormat="false" ht="15" hidden="false" customHeight="true" outlineLevel="0" collapsed="false">
      <c r="A7383" s="1" t="n">
        <v>2</v>
      </c>
      <c r="B7383" s="75" t="n">
        <v>46261</v>
      </c>
      <c r="C7383" s="1" t="n">
        <v>11</v>
      </c>
      <c r="D7383" s="1" t="s">
        <v>2482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2932</v>
      </c>
      <c r="N7383" s="1" t="n">
        <v>30</v>
      </c>
      <c r="O7383" s="1" t="n">
        <v>61.63</v>
      </c>
      <c r="P7383" s="1" t="s">
        <v>2455</v>
      </c>
    </row>
    <row r="7384" customFormat="false" ht="15" hidden="false" customHeight="true" outlineLevel="0" collapsed="false">
      <c r="A7384" s="1" t="n">
        <v>2</v>
      </c>
      <c r="B7384" s="75" t="n">
        <v>46261</v>
      </c>
      <c r="C7384" s="1" t="n">
        <v>11</v>
      </c>
      <c r="D7384" s="1" t="s">
        <v>2482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2934</v>
      </c>
      <c r="N7384" s="1" t="n">
        <v>30</v>
      </c>
      <c r="O7384" s="1" t="n">
        <v>61.63</v>
      </c>
      <c r="P7384" s="1" t="s">
        <v>2455</v>
      </c>
    </row>
    <row r="7385" customFormat="false" ht="15" hidden="false" customHeight="true" outlineLevel="0" collapsed="false">
      <c r="A7385" s="1" t="n">
        <v>2</v>
      </c>
      <c r="B7385" s="75" t="n">
        <v>46261</v>
      </c>
      <c r="C7385" s="1" t="n">
        <v>11</v>
      </c>
      <c r="D7385" s="1" t="s">
        <v>2482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2935</v>
      </c>
      <c r="N7385" s="1" t="n">
        <v>60</v>
      </c>
      <c r="O7385" s="1" t="n">
        <v>114.85</v>
      </c>
      <c r="P7385" s="1" t="s">
        <v>2455</v>
      </c>
    </row>
    <row r="7386" customFormat="false" ht="15" hidden="false" customHeight="true" outlineLevel="0" collapsed="false">
      <c r="A7386" s="1" t="n">
        <v>2</v>
      </c>
      <c r="B7386" s="75" t="n">
        <v>46261</v>
      </c>
      <c r="C7386" s="1" t="n">
        <v>11</v>
      </c>
      <c r="D7386" s="1" t="s">
        <v>2482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2936</v>
      </c>
      <c r="N7386" s="1" t="n">
        <v>60</v>
      </c>
      <c r="O7386" s="1" t="n">
        <v>114.85</v>
      </c>
      <c r="P7386" s="1" t="s">
        <v>2455</v>
      </c>
    </row>
    <row r="7387" customFormat="false" ht="15" hidden="false" customHeight="true" outlineLevel="0" collapsed="false">
      <c r="A7387" s="1" t="n">
        <v>2</v>
      </c>
      <c r="B7387" s="75" t="n">
        <v>46261</v>
      </c>
      <c r="C7387" s="1" t="n">
        <v>11</v>
      </c>
      <c r="D7387" s="1" t="s">
        <v>2482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2937</v>
      </c>
      <c r="N7387" s="1" t="n">
        <v>60</v>
      </c>
      <c r="O7387" s="1" t="n">
        <v>114.85</v>
      </c>
      <c r="P7387" s="1" t="s">
        <v>2455</v>
      </c>
    </row>
    <row r="7388" customFormat="false" ht="15" hidden="false" customHeight="true" outlineLevel="0" collapsed="false">
      <c r="A7388" s="1" t="n">
        <v>2</v>
      </c>
      <c r="B7388" s="75" t="n">
        <v>46261</v>
      </c>
      <c r="C7388" s="1" t="n">
        <v>11</v>
      </c>
      <c r="D7388" s="1" t="s">
        <v>2482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2940</v>
      </c>
      <c r="N7388" s="1" t="n">
        <v>36</v>
      </c>
      <c r="O7388" s="1" t="n">
        <v>78.91</v>
      </c>
      <c r="P7388" s="1" t="s">
        <v>2455</v>
      </c>
    </row>
    <row r="7389" customFormat="false" ht="15" hidden="false" customHeight="true" outlineLevel="0" collapsed="false">
      <c r="A7389" s="1" t="n">
        <v>2</v>
      </c>
      <c r="B7389" s="75" t="n">
        <v>46261</v>
      </c>
      <c r="C7389" s="1" t="n">
        <v>11</v>
      </c>
      <c r="D7389" s="1" t="s">
        <v>2482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2941</v>
      </c>
      <c r="N7389" s="1" t="n">
        <v>36</v>
      </c>
      <c r="O7389" s="1" t="n">
        <v>78.91</v>
      </c>
      <c r="P7389" s="1" t="s">
        <v>2455</v>
      </c>
    </row>
    <row r="7390" customFormat="false" ht="15" hidden="false" customHeight="true" outlineLevel="0" collapsed="false">
      <c r="A7390" s="1" t="n">
        <v>2</v>
      </c>
      <c r="B7390" s="75" t="n">
        <v>46261</v>
      </c>
      <c r="C7390" s="1" t="n">
        <v>11</v>
      </c>
      <c r="D7390" s="1" t="s">
        <v>2482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2942</v>
      </c>
      <c r="N7390" s="1" t="n">
        <v>36</v>
      </c>
      <c r="O7390" s="1" t="n">
        <v>78.91</v>
      </c>
      <c r="P7390" s="1" t="s">
        <v>2455</v>
      </c>
    </row>
    <row r="7391" customFormat="false" ht="15" hidden="false" customHeight="true" outlineLevel="0" collapsed="false">
      <c r="A7391" s="1" t="n">
        <v>2</v>
      </c>
      <c r="B7391" s="75" t="n">
        <v>46261</v>
      </c>
      <c r="C7391" s="1" t="n">
        <v>11</v>
      </c>
      <c r="D7391" s="1" t="s">
        <v>2482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2943</v>
      </c>
      <c r="N7391" s="1" t="n">
        <v>108</v>
      </c>
      <c r="O7391" s="1" t="n">
        <v>236.74</v>
      </c>
      <c r="P7391" s="1" t="s">
        <v>2455</v>
      </c>
    </row>
    <row r="7392" customFormat="false" ht="15" hidden="false" customHeight="true" outlineLevel="0" collapsed="false">
      <c r="A7392" s="1" t="n">
        <v>2</v>
      </c>
      <c r="B7392" s="75" t="n">
        <v>46261</v>
      </c>
      <c r="C7392" s="1" t="n">
        <v>11</v>
      </c>
      <c r="D7392" s="1" t="s">
        <v>2482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2944</v>
      </c>
      <c r="N7392" s="1" t="n">
        <v>108</v>
      </c>
      <c r="O7392" s="1" t="n">
        <v>236.74</v>
      </c>
      <c r="P7392" s="1" t="s">
        <v>2455</v>
      </c>
    </row>
    <row r="7393" customFormat="false" ht="15" hidden="false" customHeight="true" outlineLevel="0" collapsed="false">
      <c r="A7393" s="1" t="n">
        <v>2</v>
      </c>
      <c r="B7393" s="75" t="n">
        <v>46261</v>
      </c>
      <c r="C7393" s="1" t="n">
        <v>11</v>
      </c>
      <c r="D7393" s="1" t="s">
        <v>2482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2945</v>
      </c>
      <c r="N7393" s="1" t="n">
        <v>72</v>
      </c>
      <c r="O7393" s="1" t="n">
        <v>157.83</v>
      </c>
      <c r="P7393" s="1" t="s">
        <v>2455</v>
      </c>
    </row>
    <row r="7394" customFormat="false" ht="15" hidden="false" customHeight="true" outlineLevel="0" collapsed="false">
      <c r="A7394" s="1" t="n">
        <v>2</v>
      </c>
      <c r="B7394" s="75" t="n">
        <v>46261</v>
      </c>
      <c r="C7394" s="1" t="n">
        <v>11</v>
      </c>
      <c r="D7394" s="1" t="s">
        <v>2482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2947</v>
      </c>
      <c r="N7394" s="1" t="n">
        <v>36</v>
      </c>
      <c r="O7394" s="1" t="n">
        <v>78.91</v>
      </c>
      <c r="P7394" s="1" t="s">
        <v>2455</v>
      </c>
    </row>
    <row r="7395" customFormat="false" ht="15" hidden="false" customHeight="true" outlineLevel="0" collapsed="false">
      <c r="A7395" s="1" t="n">
        <v>2</v>
      </c>
      <c r="B7395" s="75" t="n">
        <v>46261</v>
      </c>
      <c r="C7395" s="1" t="n">
        <v>11</v>
      </c>
      <c r="D7395" s="1" t="s">
        <v>2482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2948</v>
      </c>
      <c r="N7395" s="1" t="n">
        <v>108</v>
      </c>
      <c r="O7395" s="1" t="n">
        <v>236.74</v>
      </c>
      <c r="P7395" s="1" t="s">
        <v>2455</v>
      </c>
    </row>
    <row r="7396" customFormat="false" ht="15" hidden="false" customHeight="true" outlineLevel="0" collapsed="false">
      <c r="A7396" s="1" t="n">
        <v>2</v>
      </c>
      <c r="B7396" s="75" t="n">
        <v>46261</v>
      </c>
      <c r="C7396" s="1" t="n">
        <v>11</v>
      </c>
      <c r="D7396" s="1" t="s">
        <v>2482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2949</v>
      </c>
      <c r="N7396" s="1" t="n">
        <v>36</v>
      </c>
      <c r="O7396" s="1" t="n">
        <v>78.91</v>
      </c>
      <c r="P7396" s="1" t="s">
        <v>2455</v>
      </c>
    </row>
    <row r="7397" customFormat="false" ht="15" hidden="false" customHeight="true" outlineLevel="0" collapsed="false">
      <c r="A7397" s="1" t="n">
        <v>2</v>
      </c>
      <c r="B7397" s="75" t="n">
        <v>46261</v>
      </c>
      <c r="C7397" s="1" t="n">
        <v>11</v>
      </c>
      <c r="D7397" s="1" t="s">
        <v>2482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2954</v>
      </c>
      <c r="N7397" s="1" t="n">
        <v>36</v>
      </c>
      <c r="O7397" s="1" t="n">
        <v>78.91</v>
      </c>
      <c r="P7397" s="1" t="s">
        <v>2455</v>
      </c>
    </row>
    <row r="7398" customFormat="false" ht="15" hidden="false" customHeight="true" outlineLevel="0" collapsed="false">
      <c r="A7398" s="1" t="n">
        <v>2</v>
      </c>
      <c r="B7398" s="75" t="n">
        <v>46261</v>
      </c>
      <c r="C7398" s="1" t="n">
        <v>11</v>
      </c>
      <c r="D7398" s="1" t="s">
        <v>2482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2955</v>
      </c>
      <c r="N7398" s="1" t="n">
        <v>36</v>
      </c>
      <c r="O7398" s="1" t="n">
        <v>78.91</v>
      </c>
      <c r="P7398" s="1" t="s">
        <v>2455</v>
      </c>
    </row>
    <row r="7399" customFormat="false" ht="15" hidden="false" customHeight="true" outlineLevel="0" collapsed="false">
      <c r="A7399" s="1" t="n">
        <v>2</v>
      </c>
      <c r="B7399" s="75" t="n">
        <v>46261</v>
      </c>
      <c r="C7399" s="1" t="n">
        <v>22</v>
      </c>
      <c r="D7399" s="1" t="s">
        <v>2490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2491</v>
      </c>
      <c r="N7399" s="1" t="n">
        <v>2.858</v>
      </c>
      <c r="O7399" s="1" t="n">
        <v>53.59</v>
      </c>
      <c r="P7399" s="1" t="s">
        <v>2455</v>
      </c>
    </row>
    <row r="7400" customFormat="false" ht="15" hidden="false" customHeight="true" outlineLevel="0" collapsed="false">
      <c r="A7400" s="1" t="n">
        <v>2</v>
      </c>
      <c r="B7400" s="75" t="n">
        <v>46261</v>
      </c>
      <c r="C7400" s="1" t="n">
        <v>22</v>
      </c>
      <c r="D7400" s="1" t="s">
        <v>2490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2492</v>
      </c>
      <c r="N7400" s="1" t="n">
        <v>9.17</v>
      </c>
      <c r="O7400" s="1" t="n">
        <v>186.27</v>
      </c>
      <c r="P7400" s="1" t="s">
        <v>2455</v>
      </c>
    </row>
    <row r="7401" customFormat="false" ht="15" hidden="false" customHeight="true" outlineLevel="0" collapsed="false">
      <c r="A7401" s="1" t="n">
        <v>2</v>
      </c>
      <c r="B7401" s="75" t="n">
        <v>46261</v>
      </c>
      <c r="C7401" s="1" t="n">
        <v>22</v>
      </c>
      <c r="D7401" s="1" t="s">
        <v>2490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2493</v>
      </c>
      <c r="N7401" s="1" t="n">
        <v>14.21</v>
      </c>
      <c r="O7401" s="1" t="n">
        <v>333.07</v>
      </c>
      <c r="P7401" s="1" t="s">
        <v>2455</v>
      </c>
    </row>
    <row r="7402" customFormat="false" ht="15" hidden="false" customHeight="true" outlineLevel="0" collapsed="false">
      <c r="A7402" s="1" t="n">
        <v>2</v>
      </c>
      <c r="B7402" s="75" t="n">
        <v>46261</v>
      </c>
      <c r="C7402" s="1" t="n">
        <v>22</v>
      </c>
      <c r="D7402" s="1" t="s">
        <v>2490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2494</v>
      </c>
      <c r="N7402" s="1" t="n">
        <v>15.35</v>
      </c>
      <c r="O7402" s="1" t="n">
        <v>383.78</v>
      </c>
      <c r="P7402" s="1" t="s">
        <v>2455</v>
      </c>
    </row>
    <row r="7403" customFormat="false" ht="15" hidden="false" customHeight="true" outlineLevel="0" collapsed="false">
      <c r="A7403" s="1" t="n">
        <v>2</v>
      </c>
      <c r="B7403" s="75" t="n">
        <v>46261</v>
      </c>
      <c r="C7403" s="1" t="n">
        <v>22</v>
      </c>
      <c r="D7403" s="1" t="s">
        <v>2490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2495</v>
      </c>
      <c r="N7403" s="1" t="n">
        <v>1.622</v>
      </c>
      <c r="O7403" s="1" t="n">
        <v>35.48</v>
      </c>
      <c r="P7403" s="1" t="s">
        <v>2455</v>
      </c>
    </row>
    <row r="7404" customFormat="false" ht="15" hidden="false" customHeight="true" outlineLevel="0" collapsed="false">
      <c r="A7404" s="1" t="n">
        <v>2</v>
      </c>
      <c r="B7404" s="75" t="n">
        <v>46261</v>
      </c>
      <c r="C7404" s="1" t="n">
        <v>22</v>
      </c>
      <c r="D7404" s="1" t="s">
        <v>2490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2497</v>
      </c>
      <c r="N7404" s="1" t="n">
        <v>1.358</v>
      </c>
      <c r="O7404" s="1" t="n">
        <v>31.83</v>
      </c>
      <c r="P7404" s="1" t="s">
        <v>2455</v>
      </c>
    </row>
    <row r="7405" customFormat="false" ht="15" hidden="false" customHeight="true" outlineLevel="0" collapsed="false">
      <c r="A7405" s="1" t="n">
        <v>2</v>
      </c>
      <c r="B7405" s="75" t="n">
        <v>46261</v>
      </c>
      <c r="C7405" s="1" t="n">
        <v>22</v>
      </c>
      <c r="D7405" s="1" t="s">
        <v>2490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2594</v>
      </c>
      <c r="N7405" s="1" t="n">
        <v>1.584</v>
      </c>
      <c r="O7405" s="1" t="n">
        <v>39.6</v>
      </c>
      <c r="P7405" s="1" t="s">
        <v>2455</v>
      </c>
    </row>
    <row r="7406" customFormat="false" ht="15" hidden="false" customHeight="true" outlineLevel="0" collapsed="false">
      <c r="A7406" s="1" t="n">
        <v>2</v>
      </c>
      <c r="B7406" s="75" t="n">
        <v>46261</v>
      </c>
      <c r="C7406" s="1" t="n">
        <v>22</v>
      </c>
      <c r="D7406" s="1" t="s">
        <v>2490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2507</v>
      </c>
      <c r="N7406" s="1" t="n">
        <v>0.986</v>
      </c>
      <c r="O7406" s="1" t="n">
        <v>2.3</v>
      </c>
      <c r="P7406" s="1" t="s">
        <v>2455</v>
      </c>
    </row>
    <row r="7407" customFormat="false" ht="15" hidden="false" customHeight="true" outlineLevel="0" collapsed="false">
      <c r="A7407" s="1" t="n">
        <v>2</v>
      </c>
      <c r="B7407" s="75" t="n">
        <v>46261</v>
      </c>
      <c r="C7407" s="1" t="n">
        <v>22</v>
      </c>
      <c r="D7407" s="1" t="s">
        <v>2490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2508</v>
      </c>
      <c r="N7407" s="1" t="n">
        <v>1.4</v>
      </c>
      <c r="O7407" s="1" t="n">
        <v>3.27</v>
      </c>
      <c r="P7407" s="1" t="s">
        <v>2455</v>
      </c>
    </row>
    <row r="7408" customFormat="false" ht="15" hidden="false" customHeight="true" outlineLevel="0" collapsed="false">
      <c r="A7408" s="1" t="n">
        <v>2</v>
      </c>
      <c r="B7408" s="75" t="n">
        <v>46261</v>
      </c>
      <c r="C7408" s="1" t="n">
        <v>22</v>
      </c>
      <c r="D7408" s="1" t="s">
        <v>2490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2509</v>
      </c>
      <c r="N7408" s="1" t="n">
        <v>0.062</v>
      </c>
      <c r="O7408" s="1" t="n">
        <v>0.01</v>
      </c>
      <c r="P7408" s="1" t="s">
        <v>2455</v>
      </c>
    </row>
    <row r="7409" customFormat="false" ht="15" hidden="false" customHeight="true" outlineLevel="0" collapsed="false">
      <c r="A7409" s="1" t="n">
        <v>2</v>
      </c>
      <c r="B7409" s="75" t="n">
        <v>46261</v>
      </c>
      <c r="C7409" s="1" t="n">
        <v>100</v>
      </c>
      <c r="D7409" s="1" t="s">
        <v>2510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2491</v>
      </c>
      <c r="N7409" s="1" t="n">
        <v>2.858</v>
      </c>
      <c r="O7409" s="1" t="n">
        <v>53.59</v>
      </c>
      <c r="P7409" s="1" t="s">
        <v>2455</v>
      </c>
    </row>
    <row r="7410" customFormat="false" ht="15" hidden="false" customHeight="true" outlineLevel="0" collapsed="false">
      <c r="A7410" s="1" t="n">
        <v>2</v>
      </c>
      <c r="B7410" s="75" t="n">
        <v>46261</v>
      </c>
      <c r="C7410" s="1" t="n">
        <v>100</v>
      </c>
      <c r="D7410" s="1" t="s">
        <v>2510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2492</v>
      </c>
      <c r="N7410" s="1" t="n">
        <v>9.17</v>
      </c>
      <c r="O7410" s="1" t="n">
        <v>186.27</v>
      </c>
      <c r="P7410" s="1" t="s">
        <v>2455</v>
      </c>
    </row>
    <row r="7411" customFormat="false" ht="15" hidden="false" customHeight="true" outlineLevel="0" collapsed="false">
      <c r="A7411" s="1" t="n">
        <v>2</v>
      </c>
      <c r="B7411" s="75" t="n">
        <v>46261</v>
      </c>
      <c r="C7411" s="1" t="n">
        <v>100</v>
      </c>
      <c r="D7411" s="1" t="s">
        <v>2510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2493</v>
      </c>
      <c r="N7411" s="1" t="n">
        <v>14.21</v>
      </c>
      <c r="O7411" s="1" t="n">
        <v>333.07</v>
      </c>
      <c r="P7411" s="1" t="s">
        <v>2455</v>
      </c>
    </row>
    <row r="7412" customFormat="false" ht="15" hidden="false" customHeight="true" outlineLevel="0" collapsed="false">
      <c r="A7412" s="1" t="n">
        <v>2</v>
      </c>
      <c r="B7412" s="75" t="n">
        <v>46261</v>
      </c>
      <c r="C7412" s="1" t="n">
        <v>100</v>
      </c>
      <c r="D7412" s="1" t="s">
        <v>2510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2494</v>
      </c>
      <c r="N7412" s="1" t="n">
        <v>15.35</v>
      </c>
      <c r="O7412" s="1" t="n">
        <v>383.78</v>
      </c>
      <c r="P7412" s="1" t="s">
        <v>2455</v>
      </c>
    </row>
    <row r="7413" customFormat="false" ht="15" hidden="false" customHeight="true" outlineLevel="0" collapsed="false">
      <c r="A7413" s="1" t="n">
        <v>2</v>
      </c>
      <c r="B7413" s="75" t="n">
        <v>46261</v>
      </c>
      <c r="C7413" s="1" t="n">
        <v>100</v>
      </c>
      <c r="D7413" s="1" t="s">
        <v>2510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2495</v>
      </c>
      <c r="N7413" s="1" t="n">
        <v>1.622</v>
      </c>
      <c r="O7413" s="1" t="n">
        <v>35.48</v>
      </c>
      <c r="P7413" s="1" t="s">
        <v>2455</v>
      </c>
    </row>
    <row r="7414" customFormat="false" ht="15" hidden="false" customHeight="true" outlineLevel="0" collapsed="false">
      <c r="A7414" s="1" t="n">
        <v>2</v>
      </c>
      <c r="B7414" s="75" t="n">
        <v>46261</v>
      </c>
      <c r="C7414" s="1" t="n">
        <v>100</v>
      </c>
      <c r="D7414" s="1" t="s">
        <v>2510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2497</v>
      </c>
      <c r="N7414" s="1" t="n">
        <v>1.358</v>
      </c>
      <c r="O7414" s="1" t="n">
        <v>31.83</v>
      </c>
      <c r="P7414" s="1" t="s">
        <v>2455</v>
      </c>
    </row>
    <row r="7415" customFormat="false" ht="15" hidden="false" customHeight="true" outlineLevel="0" collapsed="false">
      <c r="A7415" s="1" t="n">
        <v>2</v>
      </c>
      <c r="B7415" s="75" t="n">
        <v>46261</v>
      </c>
      <c r="C7415" s="1" t="n">
        <v>100</v>
      </c>
      <c r="D7415" s="1" t="s">
        <v>2510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2594</v>
      </c>
      <c r="N7415" s="1" t="n">
        <v>1.584</v>
      </c>
      <c r="O7415" s="1" t="n">
        <v>39.6</v>
      </c>
      <c r="P7415" s="1" t="s">
        <v>2455</v>
      </c>
    </row>
    <row r="7416" customFormat="false" ht="15" hidden="false" customHeight="true" outlineLevel="0" collapsed="false">
      <c r="A7416" s="1" t="n">
        <v>2</v>
      </c>
      <c r="B7416" s="75" t="n">
        <v>46261</v>
      </c>
      <c r="C7416" s="1" t="n">
        <v>100</v>
      </c>
      <c r="D7416" s="1" t="s">
        <v>2510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2507</v>
      </c>
      <c r="N7416" s="1" t="n">
        <v>0.986</v>
      </c>
      <c r="O7416" s="1" t="n">
        <v>2.3</v>
      </c>
      <c r="P7416" s="1" t="s">
        <v>2455</v>
      </c>
    </row>
    <row r="7417" customFormat="false" ht="15" hidden="false" customHeight="true" outlineLevel="0" collapsed="false">
      <c r="A7417" s="1" t="n">
        <v>2</v>
      </c>
      <c r="B7417" s="75" t="n">
        <v>46261</v>
      </c>
      <c r="C7417" s="1" t="n">
        <v>100</v>
      </c>
      <c r="D7417" s="1" t="s">
        <v>2510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2508</v>
      </c>
      <c r="N7417" s="1" t="n">
        <v>1.4</v>
      </c>
      <c r="O7417" s="1" t="n">
        <v>3.27</v>
      </c>
      <c r="P7417" s="1" t="s">
        <v>2455</v>
      </c>
    </row>
    <row r="7418" customFormat="false" ht="15" hidden="false" customHeight="true" outlineLevel="0" collapsed="false">
      <c r="A7418" s="1" t="n">
        <v>2</v>
      </c>
      <c r="B7418" s="75" t="n">
        <v>46261</v>
      </c>
      <c r="C7418" s="1" t="n">
        <v>100</v>
      </c>
      <c r="D7418" s="1" t="s">
        <v>2510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2509</v>
      </c>
      <c r="N7418" s="1" t="n">
        <v>0.062</v>
      </c>
      <c r="O7418" s="1" t="n">
        <v>0.01</v>
      </c>
      <c r="P7418" s="1" t="s">
        <v>2455</v>
      </c>
    </row>
    <row r="7419" customFormat="false" ht="15" hidden="false" customHeight="true" outlineLevel="0" collapsed="false">
      <c r="A7419" s="1" t="n">
        <v>2</v>
      </c>
      <c r="B7419" s="75" t="n">
        <v>46262</v>
      </c>
      <c r="C7419" s="1" t="n">
        <v>6</v>
      </c>
      <c r="D7419" s="1" t="s">
        <v>2564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2550</v>
      </c>
      <c r="N7419" s="1" t="n">
        <v>20</v>
      </c>
      <c r="O7419" s="1" t="n">
        <v>85</v>
      </c>
      <c r="P7419" s="1" t="s">
        <v>2455</v>
      </c>
    </row>
    <row r="7420" customFormat="false" ht="15" hidden="false" customHeight="true" outlineLevel="0" collapsed="false">
      <c r="A7420" s="1" t="n">
        <v>2</v>
      </c>
      <c r="B7420" s="75" t="n">
        <v>46262</v>
      </c>
      <c r="C7420" s="1" t="n">
        <v>6</v>
      </c>
      <c r="D7420" s="1" t="s">
        <v>2564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2560</v>
      </c>
      <c r="N7420" s="1" t="n">
        <v>20</v>
      </c>
      <c r="O7420" s="1" t="n">
        <v>115</v>
      </c>
      <c r="P7420" s="1" t="s">
        <v>2455</v>
      </c>
    </row>
    <row r="7421" customFormat="false" ht="15" hidden="false" customHeight="true" outlineLevel="0" collapsed="false">
      <c r="A7421" s="1" t="n">
        <v>2</v>
      </c>
      <c r="B7421" s="75" t="n">
        <v>46262</v>
      </c>
      <c r="C7421" s="1" t="n">
        <v>6</v>
      </c>
      <c r="D7421" s="1" t="s">
        <v>2564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2546</v>
      </c>
      <c r="N7421" s="1" t="n">
        <v>5</v>
      </c>
      <c r="O7421" s="1" t="n">
        <v>36</v>
      </c>
      <c r="P7421" s="1" t="s">
        <v>2455</v>
      </c>
    </row>
    <row r="7422" customFormat="false" ht="15" hidden="false" customHeight="true" outlineLevel="0" collapsed="false">
      <c r="A7422" s="1" t="n">
        <v>2</v>
      </c>
      <c r="B7422" s="75" t="n">
        <v>46262</v>
      </c>
      <c r="C7422" s="1" t="n">
        <v>6</v>
      </c>
      <c r="D7422" s="1" t="s">
        <v>2564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2704</v>
      </c>
      <c r="N7422" s="1" t="n">
        <v>5</v>
      </c>
      <c r="O7422" s="1" t="n">
        <v>25</v>
      </c>
      <c r="P7422" s="1" t="s">
        <v>2455</v>
      </c>
    </row>
    <row r="7423" customFormat="false" ht="15" hidden="false" customHeight="true" outlineLevel="0" collapsed="false">
      <c r="A7423" s="1" t="n">
        <v>2</v>
      </c>
      <c r="B7423" s="75" t="n">
        <v>46262</v>
      </c>
      <c r="C7423" s="1" t="n">
        <v>6</v>
      </c>
      <c r="D7423" s="1" t="s">
        <v>2564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2548</v>
      </c>
      <c r="N7423" s="1" t="n">
        <v>20</v>
      </c>
      <c r="O7423" s="1" t="n">
        <v>100</v>
      </c>
      <c r="P7423" s="1" t="s">
        <v>2455</v>
      </c>
    </row>
    <row r="7424" customFormat="false" ht="15" hidden="false" customHeight="true" outlineLevel="0" collapsed="false">
      <c r="A7424" s="1" t="n">
        <v>2</v>
      </c>
      <c r="B7424" s="75" t="n">
        <v>46262</v>
      </c>
      <c r="C7424" s="1" t="n">
        <v>6</v>
      </c>
      <c r="D7424" s="1" t="s">
        <v>2564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2705</v>
      </c>
      <c r="N7424" s="1" t="n">
        <v>15</v>
      </c>
      <c r="O7424" s="1" t="n">
        <v>150</v>
      </c>
      <c r="P7424" s="1" t="s">
        <v>2455</v>
      </c>
    </row>
    <row r="7425" customFormat="false" ht="15" hidden="false" customHeight="true" outlineLevel="0" collapsed="false">
      <c r="A7425" s="1" t="n">
        <v>2</v>
      </c>
      <c r="B7425" s="75" t="n">
        <v>46262</v>
      </c>
      <c r="C7425" s="1" t="n">
        <v>6</v>
      </c>
      <c r="D7425" s="1" t="s">
        <v>2564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2551</v>
      </c>
      <c r="N7425" s="1" t="n">
        <v>2</v>
      </c>
      <c r="O7425" s="1" t="n">
        <v>36</v>
      </c>
      <c r="P7425" s="1" t="s">
        <v>2455</v>
      </c>
    </row>
    <row r="7426" customFormat="false" ht="15" hidden="false" customHeight="true" outlineLevel="0" collapsed="false">
      <c r="A7426" s="1" t="n">
        <v>2</v>
      </c>
      <c r="B7426" s="75" t="n">
        <v>46262</v>
      </c>
      <c r="C7426" s="1" t="n">
        <v>6</v>
      </c>
      <c r="D7426" s="1" t="s">
        <v>2564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2553</v>
      </c>
      <c r="N7426" s="1" t="n">
        <v>3</v>
      </c>
      <c r="O7426" s="1" t="n">
        <v>54</v>
      </c>
      <c r="P7426" s="1" t="s">
        <v>2455</v>
      </c>
    </row>
    <row r="7427" customFormat="false" ht="15" hidden="false" customHeight="true" outlineLevel="0" collapsed="false">
      <c r="A7427" s="1" t="n">
        <v>2</v>
      </c>
      <c r="B7427" s="75" t="n">
        <v>46262</v>
      </c>
      <c r="C7427" s="1" t="n">
        <v>6</v>
      </c>
      <c r="D7427" s="1" t="s">
        <v>2564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2554</v>
      </c>
      <c r="N7427" s="1" t="n">
        <v>3</v>
      </c>
      <c r="O7427" s="1" t="n">
        <v>45</v>
      </c>
      <c r="P7427" s="1" t="s">
        <v>2455</v>
      </c>
    </row>
    <row r="7428" customFormat="false" ht="15" hidden="false" customHeight="true" outlineLevel="0" collapsed="false">
      <c r="A7428" s="1" t="n">
        <v>2</v>
      </c>
      <c r="B7428" s="75" t="n">
        <v>46262</v>
      </c>
      <c r="C7428" s="1" t="n">
        <v>6</v>
      </c>
      <c r="D7428" s="1" t="s">
        <v>2564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2555</v>
      </c>
      <c r="N7428" s="1" t="n">
        <v>2</v>
      </c>
      <c r="O7428" s="1" t="n">
        <v>34</v>
      </c>
      <c r="P7428" s="1" t="s">
        <v>2455</v>
      </c>
    </row>
    <row r="7429" customFormat="false" ht="15" hidden="false" customHeight="true" outlineLevel="0" collapsed="false">
      <c r="A7429" s="1" t="n">
        <v>2</v>
      </c>
      <c r="B7429" s="75" t="n">
        <v>46262</v>
      </c>
      <c r="C7429" s="1" t="n">
        <v>6</v>
      </c>
      <c r="D7429" s="1" t="s">
        <v>2564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2608</v>
      </c>
      <c r="N7429" s="1" t="n">
        <v>20</v>
      </c>
      <c r="O7429" s="1" t="n">
        <v>150</v>
      </c>
      <c r="P7429" s="1" t="s">
        <v>2455</v>
      </c>
    </row>
    <row r="7430" customFormat="false" ht="15" hidden="false" customHeight="true" outlineLevel="0" collapsed="false">
      <c r="A7430" s="1" t="n">
        <v>2</v>
      </c>
      <c r="B7430" s="75" t="n">
        <v>46262</v>
      </c>
      <c r="C7430" s="1" t="n">
        <v>6</v>
      </c>
      <c r="D7430" s="1" t="s">
        <v>2564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2556</v>
      </c>
      <c r="N7430" s="1" t="n">
        <v>5</v>
      </c>
      <c r="O7430" s="1" t="n">
        <v>32.5</v>
      </c>
      <c r="P7430" s="1" t="s">
        <v>2455</v>
      </c>
    </row>
    <row r="7431" customFormat="false" ht="15" hidden="false" customHeight="true" outlineLevel="0" collapsed="false">
      <c r="A7431" s="1" t="n">
        <v>2</v>
      </c>
      <c r="B7431" s="75" t="n">
        <v>46262</v>
      </c>
      <c r="C7431" s="1" t="n">
        <v>6</v>
      </c>
      <c r="D7431" s="1" t="s">
        <v>2564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2557</v>
      </c>
      <c r="N7431" s="1" t="n">
        <v>44.31</v>
      </c>
      <c r="O7431" s="1" t="n">
        <v>125</v>
      </c>
      <c r="P7431" s="1" t="s">
        <v>2455</v>
      </c>
    </row>
    <row r="7432" customFormat="false" ht="15" hidden="false" customHeight="true" outlineLevel="0" collapsed="false">
      <c r="A7432" s="1" t="n">
        <v>2</v>
      </c>
      <c r="B7432" s="75" t="n">
        <v>46262</v>
      </c>
      <c r="C7432" s="1" t="n">
        <v>6</v>
      </c>
      <c r="D7432" s="1" t="s">
        <v>2564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2558</v>
      </c>
      <c r="N7432" s="1" t="n">
        <v>20</v>
      </c>
      <c r="O7432" s="1" t="n">
        <v>110</v>
      </c>
      <c r="P7432" s="1" t="s">
        <v>2455</v>
      </c>
    </row>
    <row r="7433" customFormat="false" ht="15" hidden="false" customHeight="true" outlineLevel="0" collapsed="false">
      <c r="A7433" s="1" t="n">
        <v>2</v>
      </c>
      <c r="B7433" s="75" t="n">
        <v>46262</v>
      </c>
      <c r="C7433" s="1" t="n">
        <v>6</v>
      </c>
      <c r="D7433" s="1" t="s">
        <v>2564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4693</v>
      </c>
      <c r="N7433" s="1" t="n">
        <v>20</v>
      </c>
      <c r="O7433" s="1" t="n">
        <v>140</v>
      </c>
      <c r="P7433" s="1" t="s">
        <v>2455</v>
      </c>
    </row>
    <row r="7434" customFormat="false" ht="15" hidden="false" customHeight="true" outlineLevel="0" collapsed="false">
      <c r="A7434" s="1" t="n">
        <v>2</v>
      </c>
      <c r="B7434" s="75" t="n">
        <v>46262</v>
      </c>
      <c r="C7434" s="1" t="n">
        <v>6</v>
      </c>
      <c r="D7434" s="1" t="s">
        <v>2564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2707</v>
      </c>
      <c r="N7434" s="1" t="n">
        <v>5</v>
      </c>
      <c r="O7434" s="1" t="n">
        <v>40</v>
      </c>
      <c r="P7434" s="1" t="s">
        <v>2455</v>
      </c>
    </row>
    <row r="7435" customFormat="false" ht="15" hidden="false" customHeight="true" outlineLevel="0" collapsed="false">
      <c r="A7435" s="1" t="n">
        <v>2</v>
      </c>
      <c r="B7435" s="75" t="n">
        <v>46262</v>
      </c>
      <c r="C7435" s="1" t="n">
        <v>6</v>
      </c>
      <c r="D7435" s="1" t="s">
        <v>2564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2561</v>
      </c>
      <c r="N7435" s="1" t="n">
        <v>40</v>
      </c>
      <c r="O7435" s="1" t="n">
        <v>270</v>
      </c>
      <c r="P7435" s="1" t="s">
        <v>2455</v>
      </c>
    </row>
    <row r="7436" customFormat="false" ht="15" hidden="false" customHeight="true" outlineLevel="0" collapsed="false">
      <c r="A7436" s="1" t="n">
        <v>2</v>
      </c>
      <c r="B7436" s="75" t="n">
        <v>46262</v>
      </c>
      <c r="C7436" s="1" t="n">
        <v>6</v>
      </c>
      <c r="D7436" s="1" t="s">
        <v>2564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2562</v>
      </c>
      <c r="N7436" s="1" t="n">
        <v>10</v>
      </c>
      <c r="O7436" s="1" t="n">
        <v>30</v>
      </c>
      <c r="P7436" s="1" t="s">
        <v>2455</v>
      </c>
    </row>
    <row r="7437" customFormat="false" ht="15" hidden="false" customHeight="true" outlineLevel="0" collapsed="false">
      <c r="A7437" s="1" t="n">
        <v>2</v>
      </c>
      <c r="B7437" s="75" t="n">
        <v>46262</v>
      </c>
      <c r="C7437" s="1" t="n">
        <v>6</v>
      </c>
      <c r="D7437" s="1" t="s">
        <v>2564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2563</v>
      </c>
      <c r="N7437" s="1" t="n">
        <v>10</v>
      </c>
      <c r="O7437" s="1" t="n">
        <v>40</v>
      </c>
      <c r="P7437" s="1" t="s">
        <v>2455</v>
      </c>
    </row>
    <row r="7438" customFormat="false" ht="15" hidden="false" customHeight="true" outlineLevel="0" collapsed="false">
      <c r="A7438" s="1" t="n">
        <v>2</v>
      </c>
      <c r="B7438" s="75" t="n">
        <v>46262</v>
      </c>
      <c r="C7438" s="1" t="n">
        <v>6</v>
      </c>
      <c r="D7438" s="1" t="s">
        <v>2564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4056</v>
      </c>
      <c r="N7438" s="1" t="n">
        <v>10</v>
      </c>
      <c r="O7438" s="1" t="n">
        <v>40</v>
      </c>
      <c r="P7438" s="1" t="s">
        <v>2455</v>
      </c>
    </row>
    <row r="7439" customFormat="false" ht="15" hidden="false" customHeight="true" outlineLevel="0" collapsed="false">
      <c r="A7439" s="1" t="n">
        <v>2</v>
      </c>
      <c r="B7439" s="75" t="n">
        <v>46262</v>
      </c>
      <c r="C7439" s="1" t="n">
        <v>11</v>
      </c>
      <c r="D7439" s="1" t="s">
        <v>2482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2722</v>
      </c>
      <c r="N7439" s="1" t="n">
        <v>15</v>
      </c>
      <c r="O7439" s="1" t="n">
        <v>142.5</v>
      </c>
      <c r="P7439" s="1" t="s">
        <v>2455</v>
      </c>
    </row>
    <row r="7440" customFormat="false" ht="15" hidden="false" customHeight="true" outlineLevel="0" collapsed="false">
      <c r="A7440" s="1" t="n">
        <v>2</v>
      </c>
      <c r="B7440" s="75" t="n">
        <v>46262</v>
      </c>
      <c r="C7440" s="1" t="n">
        <v>11</v>
      </c>
      <c r="D7440" s="1" t="s">
        <v>2482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2723</v>
      </c>
      <c r="N7440" s="1" t="n">
        <v>15</v>
      </c>
      <c r="O7440" s="1" t="n">
        <v>72</v>
      </c>
      <c r="P7440" s="1" t="s">
        <v>2455</v>
      </c>
    </row>
    <row r="7441" customFormat="false" ht="15" hidden="false" customHeight="true" outlineLevel="0" collapsed="false">
      <c r="A7441" s="1" t="n">
        <v>2</v>
      </c>
      <c r="B7441" s="75" t="n">
        <v>46262</v>
      </c>
      <c r="C7441" s="1" t="n">
        <v>11</v>
      </c>
      <c r="D7441" s="1" t="s">
        <v>2482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2724</v>
      </c>
      <c r="N7441" s="1" t="n">
        <v>96</v>
      </c>
      <c r="O7441" s="1" t="n">
        <v>160.32</v>
      </c>
      <c r="P7441" s="1" t="s">
        <v>2455</v>
      </c>
    </row>
    <row r="7442" customFormat="false" ht="15" hidden="false" customHeight="true" outlineLevel="0" collapsed="false">
      <c r="A7442" s="1" t="n">
        <v>2</v>
      </c>
      <c r="B7442" s="75" t="n">
        <v>46262</v>
      </c>
      <c r="C7442" s="1" t="n">
        <v>11</v>
      </c>
      <c r="D7442" s="1" t="s">
        <v>2482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5205</v>
      </c>
      <c r="N7442" s="1" t="n">
        <v>200</v>
      </c>
      <c r="O7442" s="1" t="n">
        <v>2398</v>
      </c>
      <c r="P7442" s="1" t="s">
        <v>2455</v>
      </c>
    </row>
    <row r="7443" customFormat="false" ht="15" hidden="false" customHeight="true" outlineLevel="0" collapsed="false">
      <c r="A7443" s="1" t="n">
        <v>2</v>
      </c>
      <c r="B7443" s="75" t="n">
        <v>46262</v>
      </c>
      <c r="C7443" s="1" t="n">
        <v>11</v>
      </c>
      <c r="D7443" s="1" t="s">
        <v>2482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4892</v>
      </c>
      <c r="N7443" s="1" t="n">
        <v>60</v>
      </c>
      <c r="O7443" s="1" t="n">
        <v>242.84</v>
      </c>
      <c r="P7443" s="1" t="s">
        <v>2455</v>
      </c>
    </row>
    <row r="7444" customFormat="false" ht="15" hidden="false" customHeight="true" outlineLevel="0" collapsed="false">
      <c r="A7444" s="1" t="n">
        <v>2</v>
      </c>
      <c r="B7444" s="75" t="n">
        <v>46262</v>
      </c>
      <c r="C7444" s="1" t="n">
        <v>11</v>
      </c>
      <c r="D7444" s="1" t="s">
        <v>2482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5206</v>
      </c>
      <c r="N7444" s="1" t="n">
        <v>20</v>
      </c>
      <c r="O7444" s="1" t="n">
        <v>97.84</v>
      </c>
      <c r="P7444" s="1" t="s">
        <v>2455</v>
      </c>
    </row>
    <row r="7445" customFormat="false" ht="15" hidden="false" customHeight="true" outlineLevel="0" collapsed="false">
      <c r="A7445" s="1" t="n">
        <v>2</v>
      </c>
      <c r="B7445" s="75" t="n">
        <v>46262</v>
      </c>
      <c r="C7445" s="1" t="n">
        <v>11</v>
      </c>
      <c r="D7445" s="1" t="s">
        <v>2482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5207</v>
      </c>
      <c r="N7445" s="1" t="n">
        <v>40</v>
      </c>
      <c r="O7445" s="1" t="n">
        <v>151</v>
      </c>
      <c r="P7445" s="1" t="s">
        <v>2455</v>
      </c>
    </row>
    <row r="7446" customFormat="false" ht="15" hidden="false" customHeight="true" outlineLevel="0" collapsed="false">
      <c r="A7446" s="1" t="n">
        <v>2</v>
      </c>
      <c r="B7446" s="75" t="n">
        <v>46262</v>
      </c>
      <c r="C7446" s="1" t="n">
        <v>11</v>
      </c>
      <c r="D7446" s="1" t="s">
        <v>2482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4893</v>
      </c>
      <c r="N7446" s="1" t="n">
        <v>60</v>
      </c>
      <c r="O7446" s="1" t="n">
        <v>242.84</v>
      </c>
      <c r="P7446" s="1" t="s">
        <v>2455</v>
      </c>
    </row>
    <row r="7447" customFormat="false" ht="15" hidden="false" customHeight="true" outlineLevel="0" collapsed="false">
      <c r="A7447" s="1" t="n">
        <v>2</v>
      </c>
      <c r="B7447" s="75" t="n">
        <v>46262</v>
      </c>
      <c r="C7447" s="1" t="n">
        <v>11</v>
      </c>
      <c r="D7447" s="1" t="s">
        <v>2482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4894</v>
      </c>
      <c r="N7447" s="1" t="n">
        <v>72</v>
      </c>
      <c r="O7447" s="1" t="n">
        <v>288.22</v>
      </c>
      <c r="P7447" s="1" t="s">
        <v>2455</v>
      </c>
    </row>
    <row r="7448" customFormat="false" ht="15" hidden="false" customHeight="true" outlineLevel="0" collapsed="false">
      <c r="A7448" s="1" t="n">
        <v>2</v>
      </c>
      <c r="B7448" s="75" t="n">
        <v>46262</v>
      </c>
      <c r="C7448" s="1" t="n">
        <v>11</v>
      </c>
      <c r="D7448" s="1" t="s">
        <v>2482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5208</v>
      </c>
      <c r="N7448" s="1" t="n">
        <v>27</v>
      </c>
      <c r="O7448" s="1" t="n">
        <v>129.55</v>
      </c>
      <c r="P7448" s="1" t="s">
        <v>2455</v>
      </c>
    </row>
    <row r="7449" customFormat="false" ht="15" hidden="false" customHeight="true" outlineLevel="0" collapsed="false">
      <c r="A7449" s="1" t="n">
        <v>2</v>
      </c>
      <c r="B7449" s="75" t="n">
        <v>46262</v>
      </c>
      <c r="C7449" s="1" t="n">
        <v>11</v>
      </c>
      <c r="D7449" s="1" t="s">
        <v>2482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5209</v>
      </c>
      <c r="N7449" s="1" t="n">
        <v>20</v>
      </c>
      <c r="O7449" s="1" t="n">
        <v>91.57</v>
      </c>
      <c r="P7449" s="1" t="s">
        <v>2455</v>
      </c>
    </row>
    <row r="7450" customFormat="false" ht="15" hidden="false" customHeight="true" outlineLevel="0" collapsed="false">
      <c r="A7450" s="1" t="n">
        <v>2</v>
      </c>
      <c r="B7450" s="75" t="n">
        <v>46262</v>
      </c>
      <c r="C7450" s="1" t="n">
        <v>11</v>
      </c>
      <c r="D7450" s="1" t="s">
        <v>2482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4674</v>
      </c>
      <c r="N7450" s="1" t="n">
        <v>40</v>
      </c>
      <c r="O7450" s="1" t="n">
        <v>519.6</v>
      </c>
      <c r="P7450" s="1" t="s">
        <v>2455</v>
      </c>
    </row>
    <row r="7451" customFormat="false" ht="15" hidden="false" customHeight="true" outlineLevel="0" collapsed="false">
      <c r="A7451" s="1" t="n">
        <v>2</v>
      </c>
      <c r="B7451" s="75" t="n">
        <v>46262</v>
      </c>
      <c r="C7451" s="1" t="n">
        <v>11</v>
      </c>
      <c r="D7451" s="1" t="s">
        <v>2482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2779</v>
      </c>
      <c r="N7451" s="1" t="n">
        <v>50</v>
      </c>
      <c r="O7451" s="1" t="n">
        <v>287.5</v>
      </c>
      <c r="P7451" s="1" t="s">
        <v>2455</v>
      </c>
    </row>
    <row r="7452" customFormat="false" ht="15" hidden="false" customHeight="true" outlineLevel="0" collapsed="false">
      <c r="A7452" s="1" t="n">
        <v>2</v>
      </c>
      <c r="B7452" s="75" t="n">
        <v>46262</v>
      </c>
      <c r="C7452" s="1" t="n">
        <v>11</v>
      </c>
      <c r="D7452" s="1" t="s">
        <v>2482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2779</v>
      </c>
      <c r="N7452" s="1" t="n">
        <v>40</v>
      </c>
      <c r="O7452" s="1" t="n">
        <v>552</v>
      </c>
      <c r="P7452" s="1" t="s">
        <v>2455</v>
      </c>
    </row>
    <row r="7453" customFormat="false" ht="15" hidden="false" customHeight="true" outlineLevel="0" collapsed="false">
      <c r="A7453" s="1" t="n">
        <v>2</v>
      </c>
      <c r="B7453" s="75" t="n">
        <v>46262</v>
      </c>
      <c r="C7453" s="1" t="n">
        <v>11</v>
      </c>
      <c r="D7453" s="1" t="s">
        <v>2482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3331</v>
      </c>
      <c r="N7453" s="1" t="n">
        <v>50</v>
      </c>
      <c r="O7453" s="1" t="n">
        <v>287.5</v>
      </c>
      <c r="P7453" s="1" t="s">
        <v>2455</v>
      </c>
    </row>
    <row r="7454" customFormat="false" ht="15" hidden="false" customHeight="true" outlineLevel="0" collapsed="false">
      <c r="A7454" s="1" t="n">
        <v>2</v>
      </c>
      <c r="B7454" s="75" t="n">
        <v>46262</v>
      </c>
      <c r="C7454" s="1" t="n">
        <v>11</v>
      </c>
      <c r="D7454" s="1" t="s">
        <v>2482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4752</v>
      </c>
      <c r="N7454" s="1" t="n">
        <v>360</v>
      </c>
      <c r="O7454" s="1" t="n">
        <v>309.6</v>
      </c>
      <c r="P7454" s="1" t="s">
        <v>2455</v>
      </c>
    </row>
    <row r="7455" customFormat="false" ht="15" hidden="false" customHeight="true" outlineLevel="0" collapsed="false">
      <c r="A7455" s="1" t="n">
        <v>2</v>
      </c>
      <c r="B7455" s="75" t="n">
        <v>46262</v>
      </c>
      <c r="C7455" s="1" t="n">
        <v>11</v>
      </c>
      <c r="D7455" s="1" t="s">
        <v>2482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5210</v>
      </c>
      <c r="N7455" s="1" t="n">
        <v>20</v>
      </c>
      <c r="O7455" s="1" t="n">
        <v>161.2</v>
      </c>
      <c r="P7455" s="1" t="s">
        <v>2455</v>
      </c>
    </row>
    <row r="7456" customFormat="false" ht="15" hidden="false" customHeight="true" outlineLevel="0" collapsed="false">
      <c r="A7456" s="1" t="n">
        <v>2</v>
      </c>
      <c r="B7456" s="75" t="n">
        <v>46262</v>
      </c>
      <c r="C7456" s="1" t="n">
        <v>11</v>
      </c>
      <c r="D7456" s="1" t="s">
        <v>2482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2644</v>
      </c>
      <c r="N7456" s="1" t="n">
        <v>50</v>
      </c>
      <c r="O7456" s="1" t="n">
        <v>579</v>
      </c>
      <c r="P7456" s="1" t="s">
        <v>2455</v>
      </c>
    </row>
    <row r="7457" customFormat="false" ht="15" hidden="false" customHeight="true" outlineLevel="0" collapsed="false">
      <c r="A7457" s="1" t="n">
        <v>2</v>
      </c>
      <c r="B7457" s="75" t="n">
        <v>46262</v>
      </c>
      <c r="C7457" s="1" t="n">
        <v>11</v>
      </c>
      <c r="D7457" s="1" t="s">
        <v>2482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5211</v>
      </c>
      <c r="N7457" s="1" t="n">
        <v>40</v>
      </c>
      <c r="O7457" s="1" t="n">
        <v>151.2</v>
      </c>
      <c r="P7457" s="1" t="s">
        <v>2455</v>
      </c>
    </row>
    <row r="7458" customFormat="false" ht="15" hidden="false" customHeight="true" outlineLevel="0" collapsed="false">
      <c r="A7458" s="1" t="n">
        <v>2</v>
      </c>
      <c r="B7458" s="75" t="n">
        <v>46262</v>
      </c>
      <c r="C7458" s="1" t="n">
        <v>11</v>
      </c>
      <c r="D7458" s="1" t="s">
        <v>2482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2784</v>
      </c>
      <c r="N7458" s="1" t="n">
        <v>60</v>
      </c>
      <c r="O7458" s="1" t="n">
        <v>54</v>
      </c>
      <c r="P7458" s="1" t="s">
        <v>2455</v>
      </c>
    </row>
    <row r="7459" customFormat="false" ht="15" hidden="false" customHeight="true" outlineLevel="0" collapsed="false">
      <c r="A7459" s="1" t="n">
        <v>2</v>
      </c>
      <c r="B7459" s="75" t="n">
        <v>46262</v>
      </c>
      <c r="C7459" s="1" t="n">
        <v>11</v>
      </c>
      <c r="D7459" s="1" t="s">
        <v>2482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3476</v>
      </c>
      <c r="N7459" s="1" t="n">
        <v>48</v>
      </c>
      <c r="O7459" s="1" t="n">
        <v>289.92</v>
      </c>
      <c r="P7459" s="1" t="s">
        <v>2455</v>
      </c>
    </row>
    <row r="7460" customFormat="false" ht="15" hidden="false" customHeight="true" outlineLevel="0" collapsed="false">
      <c r="A7460" s="1" t="n">
        <v>2</v>
      </c>
      <c r="B7460" s="75" t="n">
        <v>46262</v>
      </c>
      <c r="C7460" s="1" t="n">
        <v>11</v>
      </c>
      <c r="D7460" s="1" t="s">
        <v>2482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2602</v>
      </c>
      <c r="N7460" s="1" t="n">
        <v>48</v>
      </c>
      <c r="O7460" s="1" t="n">
        <v>69.16</v>
      </c>
      <c r="P7460" s="1" t="s">
        <v>2455</v>
      </c>
    </row>
    <row r="7461" customFormat="false" ht="15" hidden="false" customHeight="true" outlineLevel="0" collapsed="false">
      <c r="A7461" s="1" t="n">
        <v>2</v>
      </c>
      <c r="B7461" s="75" t="n">
        <v>46262</v>
      </c>
      <c r="C7461" s="1" t="n">
        <v>11</v>
      </c>
      <c r="D7461" s="1" t="s">
        <v>2482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2603</v>
      </c>
      <c r="N7461" s="1" t="n">
        <v>48</v>
      </c>
      <c r="O7461" s="1" t="n">
        <v>81.8</v>
      </c>
      <c r="P7461" s="1" t="s">
        <v>2455</v>
      </c>
    </row>
    <row r="7462" customFormat="false" ht="15" hidden="false" customHeight="true" outlineLevel="0" collapsed="false">
      <c r="A7462" s="1" t="n">
        <v>2</v>
      </c>
      <c r="B7462" s="75" t="n">
        <v>46262</v>
      </c>
      <c r="C7462" s="1" t="n">
        <v>11</v>
      </c>
      <c r="D7462" s="1" t="s">
        <v>2482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3858</v>
      </c>
      <c r="N7462" s="1" t="n">
        <v>24</v>
      </c>
      <c r="O7462" s="1" t="n">
        <v>42.76</v>
      </c>
      <c r="P7462" s="1" t="s">
        <v>2455</v>
      </c>
    </row>
    <row r="7463" customFormat="false" ht="15" hidden="false" customHeight="true" outlineLevel="0" collapsed="false">
      <c r="A7463" s="1" t="n">
        <v>2</v>
      </c>
      <c r="B7463" s="75" t="n">
        <v>46262</v>
      </c>
      <c r="C7463" s="1" t="n">
        <v>11</v>
      </c>
      <c r="D7463" s="1" t="s">
        <v>2482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2604</v>
      </c>
      <c r="N7463" s="1" t="n">
        <v>48</v>
      </c>
      <c r="O7463" s="1" t="n">
        <v>77.16</v>
      </c>
      <c r="P7463" s="1" t="s">
        <v>2455</v>
      </c>
    </row>
    <row r="7464" customFormat="false" ht="15" hidden="false" customHeight="true" outlineLevel="0" collapsed="false">
      <c r="A7464" s="1" t="n">
        <v>2</v>
      </c>
      <c r="B7464" s="75" t="n">
        <v>46262</v>
      </c>
      <c r="C7464" s="1" t="n">
        <v>11</v>
      </c>
      <c r="D7464" s="1" t="s">
        <v>2482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2606</v>
      </c>
      <c r="N7464" s="1" t="n">
        <v>48</v>
      </c>
      <c r="O7464" s="1" t="n">
        <v>195.6</v>
      </c>
      <c r="P7464" s="1" t="s">
        <v>2455</v>
      </c>
    </row>
    <row r="7465" customFormat="false" ht="15" hidden="false" customHeight="true" outlineLevel="0" collapsed="false">
      <c r="A7465" s="1" t="n">
        <v>2</v>
      </c>
      <c r="B7465" s="75" t="n">
        <v>46262</v>
      </c>
      <c r="C7465" s="1" t="n">
        <v>11</v>
      </c>
      <c r="D7465" s="1" t="s">
        <v>2482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2603</v>
      </c>
      <c r="N7465" s="1" t="n">
        <v>4</v>
      </c>
      <c r="O7465" s="1" t="n">
        <v>66.04</v>
      </c>
      <c r="P7465" s="1" t="s">
        <v>2455</v>
      </c>
    </row>
    <row r="7466" customFormat="false" ht="15" hidden="false" customHeight="true" outlineLevel="0" collapsed="false">
      <c r="A7466" s="1" t="n">
        <v>2</v>
      </c>
      <c r="B7466" s="75" t="n">
        <v>46262</v>
      </c>
      <c r="C7466" s="1" t="n">
        <v>11</v>
      </c>
      <c r="D7466" s="1" t="s">
        <v>2482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2605</v>
      </c>
      <c r="N7466" s="1" t="n">
        <v>4</v>
      </c>
      <c r="O7466" s="1" t="n">
        <v>91.89</v>
      </c>
      <c r="P7466" s="1" t="s">
        <v>2455</v>
      </c>
    </row>
    <row r="7467" customFormat="false" ht="15" hidden="false" customHeight="true" outlineLevel="0" collapsed="false">
      <c r="A7467" s="1" t="n">
        <v>2</v>
      </c>
      <c r="B7467" s="75" t="n">
        <v>46262</v>
      </c>
      <c r="C7467" s="1" t="n">
        <v>11</v>
      </c>
      <c r="D7467" s="1" t="s">
        <v>2482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2476</v>
      </c>
      <c r="N7467" s="1" t="n">
        <v>20</v>
      </c>
      <c r="O7467" s="1" t="n">
        <v>30</v>
      </c>
      <c r="P7467" s="1" t="s">
        <v>2455</v>
      </c>
    </row>
    <row r="7468" customFormat="false" ht="15" hidden="false" customHeight="true" outlineLevel="0" collapsed="false">
      <c r="A7468" s="1" t="n">
        <v>2</v>
      </c>
      <c r="B7468" s="75" t="n">
        <v>46262</v>
      </c>
      <c r="C7468" s="1" t="n">
        <v>11</v>
      </c>
      <c r="D7468" s="1" t="s">
        <v>2482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2477</v>
      </c>
      <c r="N7468" s="1" t="n">
        <v>8</v>
      </c>
      <c r="O7468" s="1" t="n">
        <v>36</v>
      </c>
      <c r="P7468" s="1" t="s">
        <v>2455</v>
      </c>
    </row>
    <row r="7469" customFormat="false" ht="15" hidden="false" customHeight="true" outlineLevel="0" collapsed="false">
      <c r="A7469" s="1" t="n">
        <v>2</v>
      </c>
      <c r="B7469" s="75" t="n">
        <v>46262</v>
      </c>
      <c r="C7469" s="1" t="n">
        <v>11</v>
      </c>
      <c r="D7469" s="1" t="s">
        <v>2482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2478</v>
      </c>
      <c r="N7469" s="1" t="n">
        <v>70</v>
      </c>
      <c r="O7469" s="1" t="n">
        <v>126</v>
      </c>
      <c r="P7469" s="1" t="s">
        <v>2455</v>
      </c>
    </row>
    <row r="7470" customFormat="false" ht="15" hidden="false" customHeight="true" outlineLevel="0" collapsed="false">
      <c r="A7470" s="1" t="n">
        <v>2</v>
      </c>
      <c r="B7470" s="75" t="n">
        <v>46263</v>
      </c>
      <c r="C7470" s="1" t="n">
        <v>6</v>
      </c>
      <c r="D7470" s="1" t="s">
        <v>2564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2545</v>
      </c>
      <c r="N7470" s="1" t="n">
        <v>20</v>
      </c>
      <c r="O7470" s="1" t="n">
        <v>300</v>
      </c>
      <c r="P7470" s="1" t="s">
        <v>2455</v>
      </c>
    </row>
    <row r="7471" customFormat="false" ht="15" hidden="false" customHeight="true" outlineLevel="0" collapsed="false">
      <c r="A7471" s="1" t="n">
        <v>2</v>
      </c>
      <c r="B7471" s="75" t="n">
        <v>46263</v>
      </c>
      <c r="C7471" s="1" t="n">
        <v>11</v>
      </c>
      <c r="D7471" s="1" t="s">
        <v>2482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2520</v>
      </c>
      <c r="N7471" s="1" t="n">
        <v>10</v>
      </c>
      <c r="O7471" s="1" t="n">
        <v>120</v>
      </c>
      <c r="P7471" s="1" t="s">
        <v>2455</v>
      </c>
    </row>
    <row r="7472" customFormat="false" ht="15" hidden="false" customHeight="true" outlineLevel="0" collapsed="false">
      <c r="A7472" s="1" t="n">
        <v>2</v>
      </c>
      <c r="B7472" s="75" t="n">
        <v>46263</v>
      </c>
      <c r="C7472" s="1" t="n">
        <v>11</v>
      </c>
      <c r="D7472" s="1" t="s">
        <v>2482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2521</v>
      </c>
      <c r="N7472" s="1" t="n">
        <v>5</v>
      </c>
      <c r="O7472" s="1" t="n">
        <v>20</v>
      </c>
      <c r="P7472" s="1" t="s">
        <v>2455</v>
      </c>
    </row>
    <row r="7473" customFormat="false" ht="15" hidden="false" customHeight="true" outlineLevel="0" collapsed="false">
      <c r="A7473" s="1" t="n">
        <v>2</v>
      </c>
      <c r="B7473" s="75" t="n">
        <v>46263</v>
      </c>
      <c r="C7473" s="1" t="n">
        <v>11</v>
      </c>
      <c r="D7473" s="1" t="s">
        <v>2482</v>
      </c>
      <c r="E7473" s="1" t="n">
        <v>10090</v>
      </c>
      <c r="F7473" s="1" t="s">
        <v>1578</v>
      </c>
      <c r="I7473" s="1" t="n">
        <v>299</v>
      </c>
      <c r="J7473" s="1" t="n">
        <v>101859</v>
      </c>
      <c r="K7473" s="1" t="n">
        <v>7896224807098</v>
      </c>
      <c r="L7473" s="1" t="s">
        <v>4674</v>
      </c>
      <c r="N7473" s="1" t="n">
        <v>40</v>
      </c>
      <c r="O7473" s="1" t="n">
        <v>544</v>
      </c>
      <c r="P7473" s="1" t="s">
        <v>2455</v>
      </c>
    </row>
    <row r="7474" customFormat="false" ht="15" hidden="false" customHeight="true" outlineLevel="0" collapsed="false">
      <c r="A7474" s="1" t="n">
        <v>2</v>
      </c>
      <c r="B7474" s="75" t="n">
        <v>46263</v>
      </c>
      <c r="C7474" s="1" t="n">
        <v>11</v>
      </c>
      <c r="D7474" s="1" t="s">
        <v>2482</v>
      </c>
      <c r="E7474" s="1" t="n">
        <v>10090</v>
      </c>
      <c r="F7474" s="1" t="s">
        <v>1578</v>
      </c>
      <c r="I7474" s="1" t="n">
        <v>299</v>
      </c>
      <c r="J7474" s="1" t="n">
        <v>102325</v>
      </c>
      <c r="K7474" s="1" t="n">
        <v>7896002100014</v>
      </c>
      <c r="L7474" s="1" t="s">
        <v>4329</v>
      </c>
      <c r="N7474" s="1" t="n">
        <v>12</v>
      </c>
      <c r="O7474" s="1" t="n">
        <v>126</v>
      </c>
      <c r="P7474" s="1" t="s">
        <v>2455</v>
      </c>
    </row>
    <row r="7475" customFormat="false" ht="15" hidden="false" customHeight="true" outlineLevel="0" collapsed="false">
      <c r="A7475" s="1" t="n">
        <v>2</v>
      </c>
      <c r="B7475" s="75" t="n">
        <v>46263</v>
      </c>
      <c r="C7475" s="1" t="n">
        <v>11</v>
      </c>
      <c r="D7475" s="1" t="s">
        <v>2482</v>
      </c>
      <c r="E7475" s="1" t="n">
        <v>10090</v>
      </c>
      <c r="F7475" s="1" t="s">
        <v>1578</v>
      </c>
      <c r="I7475" s="1" t="n">
        <v>299</v>
      </c>
      <c r="J7475" s="1" t="n">
        <v>12855</v>
      </c>
      <c r="K7475" s="1" t="n">
        <v>7898910758127</v>
      </c>
      <c r="L7475" s="1" t="s">
        <v>3469</v>
      </c>
      <c r="N7475" s="1" t="n">
        <v>30</v>
      </c>
      <c r="O7475" s="1" t="n">
        <v>134.7</v>
      </c>
      <c r="P7475" s="1" t="s">
        <v>2455</v>
      </c>
    </row>
    <row r="7476" customFormat="false" ht="15" hidden="false" customHeight="true" outlineLevel="0" collapsed="false">
      <c r="A7476" s="1" t="n">
        <v>2</v>
      </c>
      <c r="B7476" s="75" t="n">
        <v>46263</v>
      </c>
      <c r="C7476" s="1" t="n">
        <v>11</v>
      </c>
      <c r="D7476" s="1" t="s">
        <v>2482</v>
      </c>
      <c r="E7476" s="1" t="n">
        <v>10090</v>
      </c>
      <c r="F7476" s="1" t="s">
        <v>1578</v>
      </c>
      <c r="I7476" s="1" t="n">
        <v>299</v>
      </c>
      <c r="J7476" s="1" t="n">
        <v>23197</v>
      </c>
      <c r="K7476" s="1" t="n">
        <v>7896116900029</v>
      </c>
      <c r="L7476" s="1" t="s">
        <v>5210</v>
      </c>
      <c r="N7476" s="1" t="n">
        <v>10</v>
      </c>
      <c r="O7476" s="1" t="n">
        <v>79.9</v>
      </c>
      <c r="P7476" s="1" t="s">
        <v>2455</v>
      </c>
    </row>
    <row r="7477" customFormat="false" ht="15" hidden="false" customHeight="true" outlineLevel="0" collapsed="false">
      <c r="A7477" s="1" t="n">
        <v>2</v>
      </c>
      <c r="B7477" s="75" t="n">
        <v>46263</v>
      </c>
      <c r="C7477" s="1" t="n">
        <v>11</v>
      </c>
      <c r="D7477" s="1" t="s">
        <v>2482</v>
      </c>
      <c r="E7477" s="1" t="n">
        <v>10090</v>
      </c>
      <c r="F7477" s="1" t="s">
        <v>1578</v>
      </c>
      <c r="I7477" s="1" t="n">
        <v>299</v>
      </c>
      <c r="J7477" s="1" t="n">
        <v>23197</v>
      </c>
      <c r="K7477" s="1" t="n">
        <v>7896116900029</v>
      </c>
      <c r="L7477" s="1" t="s">
        <v>5210</v>
      </c>
      <c r="N7477" s="1" t="n">
        <v>20</v>
      </c>
      <c r="O7477" s="1" t="n">
        <v>159.8</v>
      </c>
      <c r="P7477" s="1" t="s">
        <v>2455</v>
      </c>
    </row>
    <row r="7478" customFormat="false" ht="15" hidden="false" customHeight="true" outlineLevel="0" collapsed="false">
      <c r="A7478" s="1" t="n">
        <v>2</v>
      </c>
      <c r="B7478" s="75" t="n">
        <v>46263</v>
      </c>
      <c r="C7478" s="1" t="n">
        <v>11</v>
      </c>
      <c r="D7478" s="1" t="s">
        <v>2482</v>
      </c>
      <c r="E7478" s="1" t="n">
        <v>10090</v>
      </c>
      <c r="F7478" s="1" t="s">
        <v>1578</v>
      </c>
      <c r="I7478" s="1" t="n">
        <v>299</v>
      </c>
      <c r="J7478" s="1" t="n">
        <v>27241</v>
      </c>
      <c r="K7478" s="1" t="n">
        <v>7898910758639</v>
      </c>
      <c r="L7478" s="1" t="s">
        <v>3474</v>
      </c>
      <c r="N7478" s="1" t="n">
        <v>30</v>
      </c>
      <c r="O7478" s="1" t="n">
        <v>289.5</v>
      </c>
      <c r="P7478" s="1" t="s">
        <v>2455</v>
      </c>
    </row>
    <row r="7479" customFormat="false" ht="15" hidden="false" customHeight="true" outlineLevel="0" collapsed="false">
      <c r="A7479" s="1" t="n">
        <v>2</v>
      </c>
      <c r="B7479" s="75" t="n">
        <v>46263</v>
      </c>
      <c r="C7479" s="1" t="n">
        <v>11</v>
      </c>
      <c r="D7479" s="1" t="s">
        <v>2482</v>
      </c>
      <c r="E7479" s="1" t="n">
        <v>10090</v>
      </c>
      <c r="F7479" s="1" t="s">
        <v>1578</v>
      </c>
      <c r="I7479" s="1" t="n">
        <v>299</v>
      </c>
      <c r="J7479" s="1" t="n">
        <v>27242</v>
      </c>
      <c r="K7479" s="1" t="n">
        <v>7898910758622</v>
      </c>
      <c r="L7479" s="1" t="s">
        <v>3475</v>
      </c>
      <c r="N7479" s="1" t="n">
        <v>30</v>
      </c>
      <c r="O7479" s="1" t="n">
        <v>289.5</v>
      </c>
      <c r="P7479" s="1" t="s">
        <v>2455</v>
      </c>
    </row>
    <row r="7480" customFormat="false" ht="15" hidden="false" customHeight="true" outlineLevel="0" collapsed="false">
      <c r="A7480" s="1" t="n">
        <v>2</v>
      </c>
      <c r="B7480" s="75" t="n">
        <v>46263</v>
      </c>
      <c r="C7480" s="1" t="n">
        <v>11</v>
      </c>
      <c r="D7480" s="1" t="s">
        <v>2482</v>
      </c>
      <c r="E7480" s="1" t="n">
        <v>10090</v>
      </c>
      <c r="F7480" s="1" t="s">
        <v>1578</v>
      </c>
      <c r="I7480" s="1" t="n">
        <v>299</v>
      </c>
      <c r="J7480" s="1" t="n">
        <v>27415</v>
      </c>
      <c r="K7480" s="1" t="n">
        <v>7898910758684</v>
      </c>
      <c r="L7480" s="1" t="s">
        <v>3994</v>
      </c>
      <c r="N7480" s="1" t="n">
        <v>18</v>
      </c>
      <c r="O7480" s="1" t="n">
        <v>80.82</v>
      </c>
      <c r="P7480" s="1" t="s">
        <v>2455</v>
      </c>
    </row>
    <row r="7481" customFormat="false" ht="15" hidden="false" customHeight="true" outlineLevel="0" collapsed="false">
      <c r="A7481" s="1" t="n">
        <v>2</v>
      </c>
      <c r="B7481" s="75" t="n">
        <v>46263</v>
      </c>
      <c r="C7481" s="1" t="n">
        <v>11</v>
      </c>
      <c r="D7481" s="1" t="s">
        <v>2482</v>
      </c>
      <c r="E7481" s="1" t="n">
        <v>10090</v>
      </c>
      <c r="F7481" s="1" t="s">
        <v>1578</v>
      </c>
      <c r="I7481" s="1" t="n">
        <v>299</v>
      </c>
      <c r="J7481" s="1" t="n">
        <v>29846</v>
      </c>
      <c r="K7481" s="1" t="n">
        <v>7891097102059</v>
      </c>
      <c r="L7481" s="1" t="s">
        <v>2644</v>
      </c>
      <c r="N7481" s="1" t="n">
        <v>25</v>
      </c>
      <c r="O7481" s="1" t="n">
        <v>283.75</v>
      </c>
      <c r="P7481" s="1" t="s">
        <v>2455</v>
      </c>
    </row>
    <row r="7482" customFormat="false" ht="15" hidden="false" customHeight="true" outlineLevel="0" collapsed="false">
      <c r="A7482" s="1" t="n">
        <v>2</v>
      </c>
      <c r="B7482" s="75" t="n">
        <v>46263</v>
      </c>
      <c r="C7482" s="1" t="n">
        <v>11</v>
      </c>
      <c r="D7482" s="1" t="s">
        <v>2482</v>
      </c>
      <c r="E7482" s="1" t="n">
        <v>10090</v>
      </c>
      <c r="F7482" s="1" t="s">
        <v>1578</v>
      </c>
      <c r="I7482" s="1" t="n">
        <v>299</v>
      </c>
      <c r="J7482" s="1" t="n">
        <v>31871</v>
      </c>
      <c r="K7482" s="1" t="n">
        <v>7891150055070</v>
      </c>
      <c r="L7482" s="1" t="s">
        <v>5212</v>
      </c>
      <c r="N7482" s="1" t="n">
        <v>9</v>
      </c>
      <c r="O7482" s="1" t="n">
        <v>36.9</v>
      </c>
      <c r="P7482" s="1" t="s">
        <v>2455</v>
      </c>
    </row>
    <row r="7483" customFormat="false" ht="15" hidden="false" customHeight="true" outlineLevel="0" collapsed="false">
      <c r="A7483" s="1" t="n">
        <v>2</v>
      </c>
      <c r="B7483" s="75" t="n">
        <v>46263</v>
      </c>
      <c r="C7483" s="1" t="n">
        <v>11</v>
      </c>
      <c r="D7483" s="1" t="s">
        <v>2482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2512</v>
      </c>
      <c r="N7483" s="1" t="n">
        <v>20</v>
      </c>
      <c r="O7483" s="1" t="n">
        <v>240</v>
      </c>
      <c r="P7483" s="1" t="s">
        <v>2455</v>
      </c>
    </row>
    <row r="7484" customFormat="false" ht="15" hidden="false" customHeight="true" outlineLevel="0" collapsed="false">
      <c r="A7484" s="1" t="n">
        <v>2</v>
      </c>
      <c r="B7484" s="75" t="n">
        <v>46263</v>
      </c>
      <c r="C7484" s="1" t="n">
        <v>11</v>
      </c>
      <c r="D7484" s="1" t="s">
        <v>2482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2460</v>
      </c>
      <c r="N7484" s="1" t="n">
        <v>86.6</v>
      </c>
      <c r="O7484" s="1" t="n">
        <v>2771.2</v>
      </c>
      <c r="P7484" s="1" t="s">
        <v>2455</v>
      </c>
    </row>
    <row r="7485" customFormat="false" ht="15" hidden="false" customHeight="true" outlineLevel="0" collapsed="false">
      <c r="A7485" s="1" t="n">
        <v>2</v>
      </c>
      <c r="B7485" s="75" t="n">
        <v>46263</v>
      </c>
      <c r="C7485" s="1" t="n">
        <v>11</v>
      </c>
      <c r="D7485" s="1" t="s">
        <v>2482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2590</v>
      </c>
      <c r="N7485" s="1" t="n">
        <v>20</v>
      </c>
      <c r="O7485" s="1" t="n">
        <v>130</v>
      </c>
      <c r="P7485" s="1" t="s">
        <v>2455</v>
      </c>
    </row>
    <row r="7486" customFormat="false" ht="15" hidden="false" customHeight="true" outlineLevel="0" collapsed="false">
      <c r="A7486" s="1" t="n">
        <v>2</v>
      </c>
      <c r="B7486" s="75" t="n">
        <v>46263</v>
      </c>
      <c r="C7486" s="1" t="n">
        <v>11</v>
      </c>
      <c r="D7486" s="1" t="s">
        <v>2482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2591</v>
      </c>
      <c r="N7486" s="1" t="n">
        <v>20</v>
      </c>
      <c r="O7486" s="1" t="n">
        <v>69</v>
      </c>
      <c r="P7486" s="1" t="s">
        <v>2455</v>
      </c>
    </row>
    <row r="7487" customFormat="false" ht="15" hidden="false" customHeight="true" outlineLevel="0" collapsed="false">
      <c r="A7487" s="1" t="n">
        <v>2</v>
      </c>
      <c r="B7487" s="75" t="n">
        <v>46263</v>
      </c>
      <c r="C7487" s="1" t="n">
        <v>11</v>
      </c>
      <c r="D7487" s="1" t="s">
        <v>2482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2957</v>
      </c>
      <c r="N7487" s="1" t="n">
        <v>10</v>
      </c>
      <c r="O7487" s="1" t="n">
        <v>65</v>
      </c>
      <c r="P7487" s="1" t="s">
        <v>2455</v>
      </c>
    </row>
    <row r="7488" customFormat="false" ht="15" hidden="false" customHeight="true" outlineLevel="0" collapsed="false">
      <c r="A7488" s="1" t="n">
        <v>2</v>
      </c>
      <c r="B7488" s="75" t="n">
        <v>46263</v>
      </c>
      <c r="C7488" s="1" t="n">
        <v>22</v>
      </c>
      <c r="D7488" s="1" t="s">
        <v>2490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2491</v>
      </c>
      <c r="N7488" s="1" t="n">
        <v>3.708</v>
      </c>
      <c r="O7488" s="1" t="n">
        <v>73.78</v>
      </c>
      <c r="P7488" s="1" t="s">
        <v>2455</v>
      </c>
    </row>
    <row r="7489" customFormat="false" ht="15" hidden="false" customHeight="true" outlineLevel="0" collapsed="false">
      <c r="A7489" s="1" t="n">
        <v>2</v>
      </c>
      <c r="B7489" s="75" t="n">
        <v>46263</v>
      </c>
      <c r="C7489" s="1" t="n">
        <v>22</v>
      </c>
      <c r="D7489" s="1" t="s">
        <v>2490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2496</v>
      </c>
      <c r="N7489" s="1" t="n">
        <v>2.59</v>
      </c>
      <c r="O7489" s="1" t="n">
        <v>73.01</v>
      </c>
      <c r="P7489" s="1" t="s">
        <v>2455</v>
      </c>
    </row>
    <row r="7490" customFormat="false" ht="15" hidden="false" customHeight="true" outlineLevel="0" collapsed="false">
      <c r="A7490" s="1" t="n">
        <v>2</v>
      </c>
      <c r="B7490" s="75" t="n">
        <v>46263</v>
      </c>
      <c r="C7490" s="1" t="n">
        <v>22</v>
      </c>
      <c r="D7490" s="1" t="s">
        <v>2490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2497</v>
      </c>
      <c r="N7490" s="1" t="n">
        <v>1.512</v>
      </c>
      <c r="O7490" s="1" t="n">
        <v>37.61</v>
      </c>
      <c r="P7490" s="1" t="s">
        <v>2455</v>
      </c>
    </row>
    <row r="7491" customFormat="false" ht="15" hidden="false" customHeight="true" outlineLevel="0" collapsed="false">
      <c r="A7491" s="1" t="n">
        <v>2</v>
      </c>
      <c r="B7491" s="75" t="n">
        <v>46263</v>
      </c>
      <c r="C7491" s="1" t="n">
        <v>22</v>
      </c>
      <c r="D7491" s="1" t="s">
        <v>2490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2498</v>
      </c>
      <c r="N7491" s="1" t="n">
        <v>18.23</v>
      </c>
      <c r="O7491" s="1" t="n">
        <v>589.5</v>
      </c>
      <c r="P7491" s="1" t="s">
        <v>2455</v>
      </c>
    </row>
    <row r="7492" customFormat="false" ht="15" hidden="false" customHeight="true" outlineLevel="0" collapsed="false">
      <c r="A7492" s="1" t="n">
        <v>2</v>
      </c>
      <c r="B7492" s="75" t="n">
        <v>46263</v>
      </c>
      <c r="C7492" s="1" t="n">
        <v>22</v>
      </c>
      <c r="D7492" s="1" t="s">
        <v>2490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2499</v>
      </c>
      <c r="N7492" s="1" t="n">
        <v>12.94</v>
      </c>
      <c r="O7492" s="1" t="n">
        <v>482.83</v>
      </c>
      <c r="P7492" s="1" t="s">
        <v>2455</v>
      </c>
    </row>
    <row r="7493" customFormat="false" ht="15" hidden="false" customHeight="true" outlineLevel="0" collapsed="false">
      <c r="A7493" s="1" t="n">
        <v>2</v>
      </c>
      <c r="B7493" s="75" t="n">
        <v>46263</v>
      </c>
      <c r="C7493" s="1" t="n">
        <v>22</v>
      </c>
      <c r="D7493" s="1" t="s">
        <v>2490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2500</v>
      </c>
      <c r="N7493" s="1" t="n">
        <v>6</v>
      </c>
      <c r="O7493" s="1" t="n">
        <v>248.76</v>
      </c>
      <c r="P7493" s="1" t="s">
        <v>2455</v>
      </c>
    </row>
    <row r="7494" customFormat="false" ht="15" hidden="false" customHeight="true" outlineLevel="0" collapsed="false">
      <c r="A7494" s="1" t="n">
        <v>2</v>
      </c>
      <c r="B7494" s="75" t="n">
        <v>46263</v>
      </c>
      <c r="C7494" s="1" t="n">
        <v>22</v>
      </c>
      <c r="D7494" s="1" t="s">
        <v>2490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2501</v>
      </c>
      <c r="N7494" s="1" t="n">
        <v>13.12</v>
      </c>
      <c r="O7494" s="1" t="n">
        <v>576.59</v>
      </c>
      <c r="P7494" s="1" t="s">
        <v>2455</v>
      </c>
    </row>
    <row r="7495" customFormat="false" ht="15" hidden="false" customHeight="true" outlineLevel="0" collapsed="false">
      <c r="A7495" s="1" t="n">
        <v>2</v>
      </c>
      <c r="B7495" s="75" t="n">
        <v>46263</v>
      </c>
      <c r="C7495" s="1" t="n">
        <v>22</v>
      </c>
      <c r="D7495" s="1" t="s">
        <v>2490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2502</v>
      </c>
      <c r="N7495" s="1" t="n">
        <v>5.332</v>
      </c>
      <c r="O7495" s="1" t="n">
        <v>238.75</v>
      </c>
      <c r="P7495" s="1" t="s">
        <v>2455</v>
      </c>
    </row>
    <row r="7496" customFormat="false" ht="15" hidden="false" customHeight="true" outlineLevel="0" collapsed="false">
      <c r="A7496" s="1" t="n">
        <v>2</v>
      </c>
      <c r="B7496" s="75" t="n">
        <v>46263</v>
      </c>
      <c r="C7496" s="1" t="n">
        <v>22</v>
      </c>
      <c r="D7496" s="1" t="s">
        <v>2490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2503</v>
      </c>
      <c r="N7496" s="1" t="n">
        <v>2.124</v>
      </c>
      <c r="O7496" s="1" t="n">
        <v>84.54</v>
      </c>
      <c r="P7496" s="1" t="s">
        <v>2455</v>
      </c>
    </row>
    <row r="7497" customFormat="false" ht="15" hidden="false" customHeight="true" outlineLevel="0" collapsed="false">
      <c r="A7497" s="1" t="n">
        <v>2</v>
      </c>
      <c r="B7497" s="75" t="n">
        <v>46263</v>
      </c>
      <c r="C7497" s="1" t="n">
        <v>22</v>
      </c>
      <c r="D7497" s="1" t="s">
        <v>2490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2504</v>
      </c>
      <c r="N7497" s="1" t="n">
        <v>2.734</v>
      </c>
      <c r="O7497" s="1" t="n">
        <v>136.03</v>
      </c>
      <c r="P7497" s="1" t="s">
        <v>2455</v>
      </c>
    </row>
    <row r="7498" customFormat="false" ht="15" hidden="false" customHeight="true" outlineLevel="0" collapsed="false">
      <c r="A7498" s="1" t="n">
        <v>2</v>
      </c>
      <c r="B7498" s="75" t="n">
        <v>46263</v>
      </c>
      <c r="C7498" s="1" t="n">
        <v>22</v>
      </c>
      <c r="D7498" s="1" t="s">
        <v>2490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2505</v>
      </c>
      <c r="N7498" s="1" t="n">
        <v>1.632</v>
      </c>
      <c r="O7498" s="1" t="n">
        <v>94.73</v>
      </c>
      <c r="P7498" s="1" t="s">
        <v>2455</v>
      </c>
    </row>
    <row r="7499" customFormat="false" ht="15" hidden="false" customHeight="true" outlineLevel="0" collapsed="false">
      <c r="A7499" s="1" t="n">
        <v>2</v>
      </c>
      <c r="B7499" s="75" t="n">
        <v>46263</v>
      </c>
      <c r="C7499" s="1" t="n">
        <v>22</v>
      </c>
      <c r="D7499" s="1" t="s">
        <v>2490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4889</v>
      </c>
      <c r="N7499" s="1" t="n">
        <v>0.438</v>
      </c>
      <c r="O7499" s="1" t="n">
        <v>14.16</v>
      </c>
      <c r="P7499" s="1" t="s">
        <v>2455</v>
      </c>
    </row>
    <row r="7500" customFormat="false" ht="15" hidden="false" customHeight="true" outlineLevel="0" collapsed="false">
      <c r="A7500" s="1" t="n">
        <v>2</v>
      </c>
      <c r="B7500" s="75" t="n">
        <v>46263</v>
      </c>
      <c r="C7500" s="1" t="n">
        <v>22</v>
      </c>
      <c r="D7500" s="1" t="s">
        <v>2490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2506</v>
      </c>
      <c r="N7500" s="1" t="n">
        <v>2.428</v>
      </c>
      <c r="O7500" s="1" t="n">
        <v>88.58</v>
      </c>
      <c r="P7500" s="1" t="s">
        <v>2455</v>
      </c>
    </row>
    <row r="7501" customFormat="false" ht="15" hidden="false" customHeight="true" outlineLevel="0" collapsed="false">
      <c r="A7501" s="1" t="n">
        <v>2</v>
      </c>
      <c r="B7501" s="75" t="n">
        <v>46263</v>
      </c>
      <c r="C7501" s="1" t="n">
        <v>22</v>
      </c>
      <c r="D7501" s="1" t="s">
        <v>2490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2507</v>
      </c>
      <c r="N7501" s="1" t="n">
        <v>2.496</v>
      </c>
      <c r="O7501" s="1" t="n">
        <v>6.19</v>
      </c>
      <c r="P7501" s="1" t="s">
        <v>2455</v>
      </c>
    </row>
    <row r="7502" customFormat="false" ht="15" hidden="false" customHeight="true" outlineLevel="0" collapsed="false">
      <c r="A7502" s="1" t="n">
        <v>2</v>
      </c>
      <c r="B7502" s="75" t="n">
        <v>46263</v>
      </c>
      <c r="C7502" s="1" t="n">
        <v>22</v>
      </c>
      <c r="D7502" s="1" t="s">
        <v>2490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2508</v>
      </c>
      <c r="N7502" s="1" t="n">
        <v>10.545</v>
      </c>
      <c r="O7502" s="1" t="n">
        <v>26.15</v>
      </c>
      <c r="P7502" s="1" t="s">
        <v>2455</v>
      </c>
    </row>
    <row r="7503" customFormat="false" ht="15" hidden="false" customHeight="true" outlineLevel="0" collapsed="false">
      <c r="A7503" s="1" t="n">
        <v>2</v>
      </c>
      <c r="B7503" s="75" t="n">
        <v>46263</v>
      </c>
      <c r="C7503" s="1" t="n">
        <v>22</v>
      </c>
      <c r="D7503" s="1" t="s">
        <v>2490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2509</v>
      </c>
      <c r="N7503" s="1" t="n">
        <v>0.771</v>
      </c>
      <c r="O7503" s="1" t="n">
        <v>0</v>
      </c>
      <c r="P7503" s="1" t="s">
        <v>2455</v>
      </c>
    </row>
    <row r="7504" customFormat="false" ht="15" hidden="false" customHeight="true" outlineLevel="0" collapsed="false">
      <c r="A7504" s="1" t="n">
        <v>2</v>
      </c>
      <c r="B7504" s="75" t="n">
        <v>46263</v>
      </c>
      <c r="C7504" s="1" t="n">
        <v>100</v>
      </c>
      <c r="D7504" s="1" t="s">
        <v>2510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2491</v>
      </c>
      <c r="N7504" s="1" t="n">
        <v>3.708</v>
      </c>
      <c r="O7504" s="1" t="n">
        <v>73.78</v>
      </c>
      <c r="P7504" s="1" t="s">
        <v>2455</v>
      </c>
    </row>
    <row r="7505" customFormat="false" ht="15" hidden="false" customHeight="true" outlineLevel="0" collapsed="false">
      <c r="A7505" s="1" t="n">
        <v>2</v>
      </c>
      <c r="B7505" s="75" t="n">
        <v>46263</v>
      </c>
      <c r="C7505" s="1" t="n">
        <v>100</v>
      </c>
      <c r="D7505" s="1" t="s">
        <v>2510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2496</v>
      </c>
      <c r="N7505" s="1" t="n">
        <v>2.59</v>
      </c>
      <c r="O7505" s="1" t="n">
        <v>73.01</v>
      </c>
      <c r="P7505" s="1" t="s">
        <v>2455</v>
      </c>
    </row>
    <row r="7506" customFormat="false" ht="15" hidden="false" customHeight="true" outlineLevel="0" collapsed="false">
      <c r="A7506" s="1" t="n">
        <v>2</v>
      </c>
      <c r="B7506" s="75" t="n">
        <v>46263</v>
      </c>
      <c r="C7506" s="1" t="n">
        <v>100</v>
      </c>
      <c r="D7506" s="1" t="s">
        <v>2510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2497</v>
      </c>
      <c r="N7506" s="1" t="n">
        <v>1.512</v>
      </c>
      <c r="O7506" s="1" t="n">
        <v>37.61</v>
      </c>
      <c r="P7506" s="1" t="s">
        <v>2455</v>
      </c>
    </row>
    <row r="7507" customFormat="false" ht="15" hidden="false" customHeight="true" outlineLevel="0" collapsed="false">
      <c r="A7507" s="1" t="n">
        <v>2</v>
      </c>
      <c r="B7507" s="75" t="n">
        <v>46263</v>
      </c>
      <c r="C7507" s="1" t="n">
        <v>100</v>
      </c>
      <c r="D7507" s="1" t="s">
        <v>2510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2498</v>
      </c>
      <c r="N7507" s="1" t="n">
        <v>18.23</v>
      </c>
      <c r="O7507" s="1" t="n">
        <v>589.5</v>
      </c>
      <c r="P7507" s="1" t="s">
        <v>2455</v>
      </c>
    </row>
    <row r="7508" customFormat="false" ht="15" hidden="false" customHeight="true" outlineLevel="0" collapsed="false">
      <c r="A7508" s="1" t="n">
        <v>2</v>
      </c>
      <c r="B7508" s="75" t="n">
        <v>46263</v>
      </c>
      <c r="C7508" s="1" t="n">
        <v>100</v>
      </c>
      <c r="D7508" s="1" t="s">
        <v>2510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2499</v>
      </c>
      <c r="N7508" s="1" t="n">
        <v>12.94</v>
      </c>
      <c r="O7508" s="1" t="n">
        <v>482.83</v>
      </c>
      <c r="P7508" s="1" t="s">
        <v>2455</v>
      </c>
    </row>
    <row r="7509" customFormat="false" ht="15" hidden="false" customHeight="true" outlineLevel="0" collapsed="false">
      <c r="A7509" s="1" t="n">
        <v>2</v>
      </c>
      <c r="B7509" s="75" t="n">
        <v>46263</v>
      </c>
      <c r="C7509" s="1" t="n">
        <v>100</v>
      </c>
      <c r="D7509" s="1" t="s">
        <v>2510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2500</v>
      </c>
      <c r="N7509" s="1" t="n">
        <v>6</v>
      </c>
      <c r="O7509" s="1" t="n">
        <v>248.76</v>
      </c>
      <c r="P7509" s="1" t="s">
        <v>2455</v>
      </c>
    </row>
    <row r="7510" customFormat="false" ht="15" hidden="false" customHeight="true" outlineLevel="0" collapsed="false">
      <c r="A7510" s="1" t="n">
        <v>2</v>
      </c>
      <c r="B7510" s="75" t="n">
        <v>46263</v>
      </c>
      <c r="C7510" s="1" t="n">
        <v>100</v>
      </c>
      <c r="D7510" s="1" t="s">
        <v>2510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2501</v>
      </c>
      <c r="N7510" s="1" t="n">
        <v>13.12</v>
      </c>
      <c r="O7510" s="1" t="n">
        <v>576.59</v>
      </c>
      <c r="P7510" s="1" t="s">
        <v>2455</v>
      </c>
    </row>
    <row r="7511" customFormat="false" ht="15" hidden="false" customHeight="true" outlineLevel="0" collapsed="false">
      <c r="A7511" s="1" t="n">
        <v>2</v>
      </c>
      <c r="B7511" s="75" t="n">
        <v>46263</v>
      </c>
      <c r="C7511" s="1" t="n">
        <v>100</v>
      </c>
      <c r="D7511" s="1" t="s">
        <v>2510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2502</v>
      </c>
      <c r="N7511" s="1" t="n">
        <v>5.332</v>
      </c>
      <c r="O7511" s="1" t="n">
        <v>238.75</v>
      </c>
      <c r="P7511" s="1" t="s">
        <v>2455</v>
      </c>
    </row>
    <row r="7512" customFormat="false" ht="15" hidden="false" customHeight="true" outlineLevel="0" collapsed="false">
      <c r="A7512" s="1" t="n">
        <v>2</v>
      </c>
      <c r="B7512" s="75" t="n">
        <v>46263</v>
      </c>
      <c r="C7512" s="1" t="n">
        <v>100</v>
      </c>
      <c r="D7512" s="1" t="s">
        <v>2510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2503</v>
      </c>
      <c r="N7512" s="1" t="n">
        <v>2.124</v>
      </c>
      <c r="O7512" s="1" t="n">
        <v>84.54</v>
      </c>
      <c r="P7512" s="1" t="s">
        <v>2455</v>
      </c>
    </row>
    <row r="7513" customFormat="false" ht="15" hidden="false" customHeight="true" outlineLevel="0" collapsed="false">
      <c r="A7513" s="1" t="n">
        <v>2</v>
      </c>
      <c r="B7513" s="75" t="n">
        <v>46263</v>
      </c>
      <c r="C7513" s="1" t="n">
        <v>100</v>
      </c>
      <c r="D7513" s="1" t="s">
        <v>2510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2504</v>
      </c>
      <c r="N7513" s="1" t="n">
        <v>2.734</v>
      </c>
      <c r="O7513" s="1" t="n">
        <v>136.03</v>
      </c>
      <c r="P7513" s="1" t="s">
        <v>2455</v>
      </c>
    </row>
    <row r="7514" customFormat="false" ht="15" hidden="false" customHeight="true" outlineLevel="0" collapsed="false">
      <c r="A7514" s="1" t="n">
        <v>2</v>
      </c>
      <c r="B7514" s="75" t="n">
        <v>46263</v>
      </c>
      <c r="C7514" s="1" t="n">
        <v>100</v>
      </c>
      <c r="D7514" s="1" t="s">
        <v>2510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2505</v>
      </c>
      <c r="N7514" s="1" t="n">
        <v>1.632</v>
      </c>
      <c r="O7514" s="1" t="n">
        <v>94.73</v>
      </c>
      <c r="P7514" s="1" t="s">
        <v>2455</v>
      </c>
    </row>
    <row r="7515" customFormat="false" ht="15" hidden="false" customHeight="true" outlineLevel="0" collapsed="false">
      <c r="A7515" s="1" t="n">
        <v>2</v>
      </c>
      <c r="B7515" s="75" t="n">
        <v>46263</v>
      </c>
      <c r="C7515" s="1" t="n">
        <v>100</v>
      </c>
      <c r="D7515" s="1" t="s">
        <v>2510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4889</v>
      </c>
      <c r="N7515" s="1" t="n">
        <v>0.438</v>
      </c>
      <c r="O7515" s="1" t="n">
        <v>14.16</v>
      </c>
      <c r="P7515" s="1" t="s">
        <v>2455</v>
      </c>
    </row>
    <row r="7516" customFormat="false" ht="15" hidden="false" customHeight="true" outlineLevel="0" collapsed="false">
      <c r="A7516" s="1" t="n">
        <v>2</v>
      </c>
      <c r="B7516" s="75" t="n">
        <v>46263</v>
      </c>
      <c r="C7516" s="1" t="n">
        <v>100</v>
      </c>
      <c r="D7516" s="1" t="s">
        <v>2510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2506</v>
      </c>
      <c r="N7516" s="1" t="n">
        <v>2.428</v>
      </c>
      <c r="O7516" s="1" t="n">
        <v>88.58</v>
      </c>
      <c r="P7516" s="1" t="s">
        <v>2455</v>
      </c>
    </row>
    <row r="7517" customFormat="false" ht="15" hidden="false" customHeight="true" outlineLevel="0" collapsed="false">
      <c r="A7517" s="1" t="n">
        <v>2</v>
      </c>
      <c r="B7517" s="75" t="n">
        <v>46263</v>
      </c>
      <c r="C7517" s="1" t="n">
        <v>100</v>
      </c>
      <c r="D7517" s="1" t="s">
        <v>2510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2507</v>
      </c>
      <c r="N7517" s="1" t="n">
        <v>2.496</v>
      </c>
      <c r="O7517" s="1" t="n">
        <v>6.19</v>
      </c>
      <c r="P7517" s="1" t="s">
        <v>2455</v>
      </c>
    </row>
    <row r="7518" customFormat="false" ht="15" hidden="false" customHeight="true" outlineLevel="0" collapsed="false">
      <c r="A7518" s="1" t="n">
        <v>2</v>
      </c>
      <c r="B7518" s="75" t="n">
        <v>46263</v>
      </c>
      <c r="C7518" s="1" t="n">
        <v>100</v>
      </c>
      <c r="D7518" s="1" t="s">
        <v>2510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2508</v>
      </c>
      <c r="N7518" s="1" t="n">
        <v>10.545</v>
      </c>
      <c r="O7518" s="1" t="n">
        <v>26.15</v>
      </c>
      <c r="P7518" s="1" t="s">
        <v>2455</v>
      </c>
    </row>
    <row r="7519" customFormat="false" ht="15" hidden="false" customHeight="true" outlineLevel="0" collapsed="false">
      <c r="A7519" s="1" t="n">
        <v>2</v>
      </c>
      <c r="B7519" s="75" t="n">
        <v>46263</v>
      </c>
      <c r="C7519" s="1" t="n">
        <v>100</v>
      </c>
      <c r="D7519" s="1" t="s">
        <v>2510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2509</v>
      </c>
      <c r="N7519" s="1" t="n">
        <v>0.771</v>
      </c>
      <c r="O7519" s="1" t="n">
        <v>0</v>
      </c>
      <c r="P7519" s="1" t="s">
        <v>2455</v>
      </c>
    </row>
    <row r="7520" customFormat="false" ht="15" hidden="false" customHeight="true" outlineLevel="0" collapsed="false">
      <c r="A7520" s="1" t="n">
        <v>2</v>
      </c>
      <c r="B7520" s="75" t="n">
        <v>46265</v>
      </c>
      <c r="C7520" s="1" t="n">
        <v>6</v>
      </c>
      <c r="D7520" s="1" t="s">
        <v>2564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2545</v>
      </c>
      <c r="N7520" s="1" t="n">
        <v>20</v>
      </c>
      <c r="O7520" s="1" t="n">
        <v>300</v>
      </c>
      <c r="P7520" s="1" t="s">
        <v>2455</v>
      </c>
    </row>
    <row r="7521" customFormat="false" ht="15" hidden="false" customHeight="true" outlineLevel="0" collapsed="false">
      <c r="A7521" s="1" t="n">
        <v>2</v>
      </c>
      <c r="B7521" s="75" t="n">
        <v>46265</v>
      </c>
      <c r="C7521" s="1" t="n">
        <v>11</v>
      </c>
      <c r="D7521" s="1" t="s">
        <v>2482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2454</v>
      </c>
      <c r="N7521" s="1" t="n">
        <v>13</v>
      </c>
      <c r="O7521" s="1" t="n">
        <v>64.87</v>
      </c>
      <c r="P7521" s="1" t="s">
        <v>2455</v>
      </c>
    </row>
    <row r="7522" customFormat="false" ht="15" hidden="false" customHeight="true" outlineLevel="0" collapsed="false">
      <c r="A7522" s="1" t="n">
        <v>2</v>
      </c>
      <c r="B7522" s="75" t="n">
        <v>46265</v>
      </c>
      <c r="C7522" s="1" t="n">
        <v>11</v>
      </c>
      <c r="D7522" s="1" t="s">
        <v>2482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2457</v>
      </c>
      <c r="N7522" s="1" t="n">
        <v>10</v>
      </c>
      <c r="O7522" s="1" t="n">
        <v>49.9</v>
      </c>
      <c r="P7522" s="1" t="s">
        <v>2455</v>
      </c>
    </row>
    <row r="7523" customFormat="false" ht="15" hidden="false" customHeight="true" outlineLevel="0" collapsed="false">
      <c r="A7523" s="1" t="n">
        <v>2</v>
      </c>
      <c r="B7523" s="75" t="n">
        <v>46265</v>
      </c>
      <c r="C7523" s="1" t="n">
        <v>11</v>
      </c>
      <c r="D7523" s="1" t="s">
        <v>2482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2956</v>
      </c>
      <c r="N7523" s="1" t="n">
        <v>4</v>
      </c>
      <c r="O7523" s="1" t="n">
        <v>18</v>
      </c>
      <c r="P7523" s="1" t="s">
        <v>2455</v>
      </c>
    </row>
    <row r="7524" customFormat="false" ht="15" hidden="false" customHeight="true" outlineLevel="0" collapsed="false">
      <c r="A7524" s="1" t="n">
        <v>2</v>
      </c>
      <c r="B7524" s="75" t="n">
        <v>46265</v>
      </c>
      <c r="C7524" s="1" t="n">
        <v>11</v>
      </c>
      <c r="D7524" s="1" t="s">
        <v>2482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2595</v>
      </c>
      <c r="N7524" s="1" t="n">
        <v>5</v>
      </c>
      <c r="O7524" s="1" t="n">
        <v>22.5</v>
      </c>
      <c r="P7524" s="1" t="s">
        <v>2455</v>
      </c>
    </row>
    <row r="7525" customFormat="false" ht="15" hidden="false" customHeight="true" outlineLevel="0" collapsed="false">
      <c r="A7525" s="1" t="n">
        <v>2</v>
      </c>
      <c r="B7525" s="75" t="n">
        <v>46265</v>
      </c>
      <c r="C7525" s="1" t="n">
        <v>11</v>
      </c>
      <c r="D7525" s="1" t="s">
        <v>2482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2458</v>
      </c>
      <c r="N7525" s="1" t="n">
        <v>5</v>
      </c>
      <c r="O7525" s="1" t="n">
        <v>24.95</v>
      </c>
      <c r="P7525" s="1" t="s">
        <v>2455</v>
      </c>
    </row>
    <row r="7526" customFormat="false" ht="15" hidden="false" customHeight="true" outlineLevel="0" collapsed="false">
      <c r="A7526" s="1" t="n">
        <v>2</v>
      </c>
      <c r="B7526" s="75" t="n">
        <v>46265</v>
      </c>
      <c r="C7526" s="1" t="n">
        <v>11</v>
      </c>
      <c r="D7526" s="1" t="s">
        <v>2482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2456</v>
      </c>
      <c r="N7526" s="1" t="n">
        <v>20</v>
      </c>
      <c r="O7526" s="1" t="n">
        <v>90</v>
      </c>
      <c r="P7526" s="1" t="s">
        <v>2455</v>
      </c>
    </row>
    <row r="7527" customFormat="false" ht="15" hidden="false" customHeight="true" outlineLevel="0" collapsed="false">
      <c r="A7527" s="1" t="n">
        <v>2</v>
      </c>
      <c r="B7527" s="75" t="n">
        <v>46265</v>
      </c>
      <c r="C7527" s="1" t="n">
        <v>11</v>
      </c>
      <c r="D7527" s="1" t="s">
        <v>2482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2596</v>
      </c>
      <c r="N7527" s="1" t="n">
        <v>3</v>
      </c>
      <c r="O7527" s="1" t="n">
        <v>18</v>
      </c>
      <c r="P7527" s="1" t="s">
        <v>2455</v>
      </c>
    </row>
    <row r="7528" customFormat="false" ht="15" hidden="false" customHeight="true" outlineLevel="0" collapsed="false">
      <c r="A7528" s="1" t="n">
        <v>2</v>
      </c>
      <c r="B7528" s="75" t="n">
        <v>46265</v>
      </c>
      <c r="C7528" s="1" t="n">
        <v>11</v>
      </c>
      <c r="D7528" s="1" t="s">
        <v>2482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2597</v>
      </c>
      <c r="N7528" s="1" t="n">
        <v>3</v>
      </c>
      <c r="O7528" s="1" t="n">
        <v>18</v>
      </c>
      <c r="P7528" s="1" t="s">
        <v>2455</v>
      </c>
    </row>
    <row r="7529" customFormat="false" ht="15" hidden="false" customHeight="true" outlineLevel="0" collapsed="false">
      <c r="A7529" s="1" t="n">
        <v>2</v>
      </c>
      <c r="B7529" s="75" t="n">
        <v>46265</v>
      </c>
      <c r="C7529" s="1" t="n">
        <v>11</v>
      </c>
      <c r="D7529" s="1" t="s">
        <v>2482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2598</v>
      </c>
      <c r="N7529" s="1" t="n">
        <v>6</v>
      </c>
      <c r="O7529" s="1" t="n">
        <v>36</v>
      </c>
      <c r="P7529" s="1" t="s">
        <v>2455</v>
      </c>
    </row>
    <row r="7530" customFormat="false" ht="15" hidden="false" customHeight="true" outlineLevel="0" collapsed="false">
      <c r="A7530" s="1" t="n">
        <v>2</v>
      </c>
      <c r="B7530" s="75" t="n">
        <v>46265</v>
      </c>
      <c r="C7530" s="1" t="n">
        <v>11</v>
      </c>
      <c r="D7530" s="1" t="s">
        <v>2482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2599</v>
      </c>
      <c r="N7530" s="1" t="n">
        <v>3</v>
      </c>
      <c r="O7530" s="1" t="n">
        <v>18</v>
      </c>
      <c r="P7530" s="1" t="s">
        <v>2455</v>
      </c>
    </row>
    <row r="7531" customFormat="false" ht="15" hidden="false" customHeight="true" outlineLevel="0" collapsed="false">
      <c r="A7531" s="1" t="n">
        <v>2</v>
      </c>
      <c r="B7531" s="75" t="n">
        <v>46265</v>
      </c>
      <c r="C7531" s="1" t="n">
        <v>11</v>
      </c>
      <c r="D7531" s="1" t="s">
        <v>2482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2600</v>
      </c>
      <c r="N7531" s="1" t="n">
        <v>5</v>
      </c>
      <c r="O7531" s="1" t="n">
        <v>35</v>
      </c>
      <c r="P7531" s="1" t="s">
        <v>2455</v>
      </c>
    </row>
    <row r="7532" customFormat="false" ht="15" hidden="false" customHeight="true" outlineLevel="0" collapsed="false">
      <c r="A7532" s="1" t="n">
        <v>2</v>
      </c>
      <c r="B7532" s="75" t="n">
        <v>46265</v>
      </c>
      <c r="C7532" s="1" t="n">
        <v>11</v>
      </c>
      <c r="D7532" s="1" t="s">
        <v>2482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3356</v>
      </c>
      <c r="N7532" s="1" t="n">
        <v>76.89</v>
      </c>
      <c r="O7532" s="1" t="n">
        <v>938.06</v>
      </c>
      <c r="P7532" s="1" t="s">
        <v>2455</v>
      </c>
    </row>
    <row r="7533" customFormat="false" ht="15" hidden="false" customHeight="true" outlineLevel="0" collapsed="false">
      <c r="A7533" s="1" t="n">
        <v>2</v>
      </c>
      <c r="B7533" s="75" t="n">
        <v>46265</v>
      </c>
      <c r="C7533" s="1" t="n">
        <v>11</v>
      </c>
      <c r="D7533" s="1" t="s">
        <v>2482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2513</v>
      </c>
      <c r="N7533" s="1" t="n">
        <v>4</v>
      </c>
      <c r="O7533" s="1" t="n">
        <v>29</v>
      </c>
      <c r="P7533" s="1" t="s">
        <v>2455</v>
      </c>
    </row>
    <row r="7534" customFormat="false" ht="15" hidden="false" customHeight="true" outlineLevel="0" collapsed="false">
      <c r="A7534" s="1" t="n">
        <v>2</v>
      </c>
      <c r="B7534" s="75" t="n">
        <v>46265</v>
      </c>
      <c r="C7534" s="1" t="n">
        <v>11</v>
      </c>
      <c r="D7534" s="1" t="s">
        <v>2482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2515</v>
      </c>
      <c r="N7534" s="1" t="n">
        <v>20</v>
      </c>
      <c r="O7534" s="1" t="n">
        <v>130</v>
      </c>
      <c r="P7534" s="1" t="s">
        <v>2455</v>
      </c>
    </row>
    <row r="7535" customFormat="false" ht="15" hidden="false" customHeight="true" outlineLevel="0" collapsed="false">
      <c r="A7535" s="1" t="n">
        <v>2</v>
      </c>
      <c r="B7535" s="75" t="n">
        <v>46265</v>
      </c>
      <c r="C7535" s="1" t="n">
        <v>11</v>
      </c>
      <c r="D7535" s="1" t="s">
        <v>2482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2516</v>
      </c>
      <c r="N7535" s="1" t="n">
        <v>5</v>
      </c>
      <c r="O7535" s="1" t="n">
        <v>27.5</v>
      </c>
      <c r="P7535" s="1" t="s">
        <v>2455</v>
      </c>
    </row>
    <row r="7536" customFormat="false" ht="15" hidden="false" customHeight="true" outlineLevel="0" collapsed="false">
      <c r="A7536" s="1" t="n">
        <v>2</v>
      </c>
      <c r="B7536" s="75" t="n">
        <v>46265</v>
      </c>
      <c r="C7536" s="1" t="n">
        <v>11</v>
      </c>
      <c r="D7536" s="1" t="s">
        <v>2482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2517</v>
      </c>
      <c r="N7536" s="1" t="n">
        <v>5</v>
      </c>
      <c r="O7536" s="1" t="n">
        <v>27.5</v>
      </c>
      <c r="P7536" s="1" t="s">
        <v>2455</v>
      </c>
    </row>
    <row r="7537" customFormat="false" ht="15" hidden="false" customHeight="true" outlineLevel="0" collapsed="false">
      <c r="A7537" s="1" t="n">
        <v>2</v>
      </c>
      <c r="B7537" s="75" t="n">
        <v>46265</v>
      </c>
      <c r="C7537" s="1" t="n">
        <v>11</v>
      </c>
      <c r="D7537" s="1" t="s">
        <v>2482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2518</v>
      </c>
      <c r="N7537" s="1" t="n">
        <v>5</v>
      </c>
      <c r="O7537" s="1" t="n">
        <v>42</v>
      </c>
      <c r="P7537" s="1" t="s">
        <v>2455</v>
      </c>
    </row>
    <row r="7538" customFormat="false" ht="15" hidden="false" customHeight="true" outlineLevel="0" collapsed="false">
      <c r="A7538" s="1" t="n">
        <v>2</v>
      </c>
      <c r="B7538" s="75" t="n">
        <v>46265</v>
      </c>
      <c r="C7538" s="1" t="n">
        <v>11</v>
      </c>
      <c r="D7538" s="1" t="s">
        <v>2482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2457</v>
      </c>
      <c r="N7538" s="1" t="n">
        <v>3</v>
      </c>
      <c r="O7538" s="1" t="n">
        <v>16.5</v>
      </c>
      <c r="P7538" s="1" t="s">
        <v>2455</v>
      </c>
    </row>
    <row r="7539" customFormat="false" ht="15" hidden="false" customHeight="true" outlineLevel="0" collapsed="false">
      <c r="A7539" s="1" t="n">
        <v>2</v>
      </c>
      <c r="B7539" s="75" t="n">
        <v>46265</v>
      </c>
      <c r="C7539" s="1" t="n">
        <v>11</v>
      </c>
      <c r="D7539" s="1" t="s">
        <v>2482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2519</v>
      </c>
      <c r="N7539" s="1" t="n">
        <v>5</v>
      </c>
      <c r="O7539" s="1" t="n">
        <v>27.5</v>
      </c>
      <c r="P7539" s="1" t="s">
        <v>2455</v>
      </c>
    </row>
    <row r="7540" customFormat="false" ht="15" hidden="false" customHeight="true" outlineLevel="0" collapsed="false">
      <c r="A7540" s="1" t="n">
        <v>2</v>
      </c>
      <c r="B7540" s="75" t="n">
        <v>46265</v>
      </c>
      <c r="C7540" s="1" t="n">
        <v>11</v>
      </c>
      <c r="D7540" s="1" t="s">
        <v>2482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5213</v>
      </c>
      <c r="N7540" s="1" t="n">
        <v>300</v>
      </c>
      <c r="O7540" s="1" t="n">
        <v>820</v>
      </c>
      <c r="P7540" s="1" t="s">
        <v>2455</v>
      </c>
    </row>
    <row r="7541" customFormat="false" ht="15" hidden="false" customHeight="true" outlineLevel="0" collapsed="false">
      <c r="A7541" s="1" t="n">
        <v>2</v>
      </c>
      <c r="B7541" s="75" t="n">
        <v>46265</v>
      </c>
      <c r="C7541" s="1" t="n">
        <v>11</v>
      </c>
      <c r="D7541" s="1" t="s">
        <v>2482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2461</v>
      </c>
      <c r="N7541" s="1" t="n">
        <v>70.8</v>
      </c>
      <c r="O7541" s="1" t="n">
        <v>1557.6</v>
      </c>
      <c r="P7541" s="1" t="s">
        <v>2455</v>
      </c>
    </row>
    <row r="7542" customFormat="false" ht="15" hidden="false" customHeight="true" outlineLevel="0" collapsed="false">
      <c r="A7542" s="1" t="n">
        <v>2</v>
      </c>
      <c r="B7542" s="75" t="n">
        <v>46265</v>
      </c>
      <c r="C7542" s="1" t="n">
        <v>11</v>
      </c>
      <c r="D7542" s="1" t="s">
        <v>2482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2958</v>
      </c>
      <c r="N7542" s="1" t="n">
        <v>120</v>
      </c>
      <c r="O7542" s="1" t="n">
        <v>80</v>
      </c>
      <c r="P7542" s="1" t="s">
        <v>2455</v>
      </c>
    </row>
    <row r="7543" customFormat="false" ht="15" hidden="false" customHeight="true" outlineLevel="0" collapsed="false">
      <c r="A7543" s="1" t="n">
        <v>2</v>
      </c>
      <c r="B7543" s="75" t="n">
        <v>46265</v>
      </c>
      <c r="C7543" s="1" t="n">
        <v>11</v>
      </c>
      <c r="D7543" s="1" t="s">
        <v>2482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5214</v>
      </c>
      <c r="N7543" s="1" t="n">
        <v>6</v>
      </c>
      <c r="O7543" s="1" t="n">
        <v>103.2</v>
      </c>
      <c r="P7543" s="1" t="s">
        <v>2455</v>
      </c>
    </row>
    <row r="7544" customFormat="false" ht="15" hidden="false" customHeight="true" outlineLevel="0" collapsed="false">
      <c r="A7544" s="1" t="n">
        <v>2</v>
      </c>
      <c r="B7544" s="75" t="n">
        <v>46265</v>
      </c>
      <c r="C7544" s="1" t="n">
        <v>11</v>
      </c>
      <c r="D7544" s="1" t="s">
        <v>2482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5215</v>
      </c>
      <c r="N7544" s="1" t="n">
        <v>6</v>
      </c>
      <c r="O7544" s="1" t="n">
        <v>123</v>
      </c>
      <c r="P7544" s="1" t="s">
        <v>2455</v>
      </c>
    </row>
    <row r="7545" customFormat="false" ht="15" hidden="false" customHeight="true" outlineLevel="0" collapsed="false">
      <c r="A7545" s="1" t="n">
        <v>2</v>
      </c>
      <c r="B7545" s="75" t="n">
        <v>46265</v>
      </c>
      <c r="C7545" s="1" t="n">
        <v>11</v>
      </c>
      <c r="D7545" s="1" t="s">
        <v>2482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2959</v>
      </c>
      <c r="N7545" s="1" t="n">
        <v>30</v>
      </c>
      <c r="O7545" s="1" t="n">
        <v>399.3</v>
      </c>
      <c r="P7545" s="1" t="s">
        <v>2455</v>
      </c>
    </row>
    <row r="7546" customFormat="false" ht="15" hidden="false" customHeight="true" outlineLevel="0" collapsed="false">
      <c r="A7546" s="1" t="n">
        <v>2</v>
      </c>
      <c r="B7546" s="75" t="n">
        <v>46265</v>
      </c>
      <c r="C7546" s="1" t="n">
        <v>11</v>
      </c>
      <c r="D7546" s="1" t="s">
        <v>2482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5216</v>
      </c>
      <c r="N7546" s="1" t="n">
        <v>6</v>
      </c>
      <c r="O7546" s="1" t="n">
        <v>103.74</v>
      </c>
      <c r="P7546" s="1" t="s">
        <v>2455</v>
      </c>
    </row>
    <row r="7547" customFormat="false" ht="15" hidden="false" customHeight="true" outlineLevel="0" collapsed="false">
      <c r="A7547" s="1" t="n">
        <v>2</v>
      </c>
      <c r="B7547" s="75" t="n">
        <v>46265</v>
      </c>
      <c r="C7547" s="1" t="n">
        <v>11</v>
      </c>
      <c r="D7547" s="1" t="s">
        <v>2482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5217</v>
      </c>
      <c r="N7547" s="1" t="n">
        <v>24</v>
      </c>
      <c r="O7547" s="1" t="n">
        <v>38.7</v>
      </c>
      <c r="P7547" s="1" t="s">
        <v>2455</v>
      </c>
    </row>
    <row r="7548" customFormat="false" ht="15" hidden="false" customHeight="true" outlineLevel="0" collapsed="false">
      <c r="A7548" s="1" t="n">
        <v>2</v>
      </c>
      <c r="B7548" s="75" t="n">
        <v>46265</v>
      </c>
      <c r="C7548" s="1" t="n">
        <v>11</v>
      </c>
      <c r="D7548" s="1" t="s">
        <v>2482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5218</v>
      </c>
      <c r="N7548" s="1" t="n">
        <v>20</v>
      </c>
      <c r="O7548" s="1" t="n">
        <v>110.37</v>
      </c>
      <c r="P7548" s="1" t="s">
        <v>2455</v>
      </c>
    </row>
    <row r="7549" customFormat="false" ht="15" hidden="false" customHeight="true" outlineLevel="0" collapsed="false">
      <c r="A7549" s="1" t="n">
        <v>2</v>
      </c>
      <c r="B7549" s="75" t="n">
        <v>46265</v>
      </c>
      <c r="C7549" s="1" t="n">
        <v>11</v>
      </c>
      <c r="D7549" s="1" t="s">
        <v>2482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5219</v>
      </c>
      <c r="N7549" s="1" t="n">
        <v>40</v>
      </c>
      <c r="O7549" s="1" t="n">
        <v>233</v>
      </c>
      <c r="P7549" s="1" t="s">
        <v>2455</v>
      </c>
    </row>
    <row r="7550" customFormat="false" ht="15" hidden="false" customHeight="true" outlineLevel="0" collapsed="false">
      <c r="A7550" s="1" t="n">
        <v>2</v>
      </c>
      <c r="B7550" s="75" t="n">
        <v>46265</v>
      </c>
      <c r="C7550" s="1" t="n">
        <v>11</v>
      </c>
      <c r="D7550" s="1" t="s">
        <v>2482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5220</v>
      </c>
      <c r="N7550" s="1" t="n">
        <v>30</v>
      </c>
      <c r="O7550" s="1" t="n">
        <v>233.7</v>
      </c>
      <c r="P7550" s="1" t="s">
        <v>2455</v>
      </c>
    </row>
    <row r="7551" customFormat="false" ht="15" hidden="false" customHeight="true" outlineLevel="0" collapsed="false">
      <c r="A7551" s="1" t="n">
        <v>2</v>
      </c>
      <c r="B7551" s="75" t="n">
        <v>46265</v>
      </c>
      <c r="C7551" s="1" t="n">
        <v>11</v>
      </c>
      <c r="D7551" s="1" t="s">
        <v>2482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5221</v>
      </c>
      <c r="N7551" s="1" t="n">
        <v>90</v>
      </c>
      <c r="O7551" s="1" t="n">
        <v>405.57</v>
      </c>
      <c r="P7551" s="1" t="s">
        <v>2455</v>
      </c>
    </row>
    <row r="7552" customFormat="false" ht="15" hidden="false" customHeight="true" outlineLevel="0" collapsed="false">
      <c r="A7552" s="1" t="n">
        <v>2</v>
      </c>
      <c r="B7552" s="75" t="n">
        <v>46265</v>
      </c>
      <c r="C7552" s="1" t="n">
        <v>11</v>
      </c>
      <c r="D7552" s="1" t="s">
        <v>2482</v>
      </c>
      <c r="E7552" s="1" t="n">
        <v>1621</v>
      </c>
      <c r="F7552" s="1" t="s">
        <v>232</v>
      </c>
      <c r="I7552" s="1" t="n">
        <v>982558</v>
      </c>
      <c r="J7552" s="1" t="n">
        <v>103792</v>
      </c>
      <c r="K7552" s="1" t="n">
        <v>7891149010509</v>
      </c>
      <c r="L7552" s="1" t="s">
        <v>3609</v>
      </c>
      <c r="N7552" s="1" t="n">
        <v>72</v>
      </c>
      <c r="O7552" s="1" t="n">
        <v>233.769996</v>
      </c>
      <c r="P7552" s="1" t="s">
        <v>2455</v>
      </c>
    </row>
    <row r="7553" customFormat="false" ht="15" hidden="false" customHeight="true" outlineLevel="0" collapsed="false">
      <c r="A7553" s="1" t="n">
        <v>2</v>
      </c>
      <c r="B7553" s="75" t="n">
        <v>46265</v>
      </c>
      <c r="C7553" s="1" t="n">
        <v>11</v>
      </c>
      <c r="D7553" s="1" t="s">
        <v>2482</v>
      </c>
      <c r="E7553" s="1" t="n">
        <v>1621</v>
      </c>
      <c r="F7553" s="1" t="s">
        <v>232</v>
      </c>
      <c r="I7553" s="1" t="n">
        <v>982558</v>
      </c>
      <c r="J7553" s="1" t="n">
        <v>40010</v>
      </c>
      <c r="K7553" s="1" t="n">
        <v>7891991009737</v>
      </c>
      <c r="L7553" s="1" t="s">
        <v>5222</v>
      </c>
      <c r="N7553" s="1" t="n">
        <v>12</v>
      </c>
      <c r="O7553" s="1" t="n">
        <v>85.000091</v>
      </c>
      <c r="P7553" s="1" t="s">
        <v>2455</v>
      </c>
    </row>
    <row r="7554" customFormat="false" ht="15" hidden="false" customHeight="true" outlineLevel="0" collapsed="false">
      <c r="A7554" s="1" t="n">
        <v>2</v>
      </c>
      <c r="B7554" s="75" t="n">
        <v>46265</v>
      </c>
      <c r="C7554" s="1" t="n">
        <v>11</v>
      </c>
      <c r="D7554" s="1" t="s">
        <v>2482</v>
      </c>
      <c r="E7554" s="1" t="n">
        <v>1621</v>
      </c>
      <c r="F7554" s="1" t="s">
        <v>232</v>
      </c>
      <c r="I7554" s="1" t="n">
        <v>982558</v>
      </c>
      <c r="J7554" s="1" t="n">
        <v>103124</v>
      </c>
      <c r="K7554" s="1" t="n">
        <v>7891991000796</v>
      </c>
      <c r="L7554" s="1" t="s">
        <v>3610</v>
      </c>
      <c r="N7554" s="1" t="n">
        <v>60</v>
      </c>
      <c r="O7554" s="1" t="n">
        <v>205.090065</v>
      </c>
      <c r="P7554" s="1" t="s">
        <v>2455</v>
      </c>
    </row>
    <row r="7555" customFormat="false" ht="15" hidden="false" customHeight="true" outlineLevel="0" collapsed="false">
      <c r="A7555" s="1" t="n">
        <v>2</v>
      </c>
      <c r="B7555" s="75" t="n">
        <v>46265</v>
      </c>
      <c r="C7555" s="1" t="n">
        <v>11</v>
      </c>
      <c r="D7555" s="1" t="s">
        <v>2482</v>
      </c>
      <c r="E7555" s="1" t="n">
        <v>1621</v>
      </c>
      <c r="F7555" s="1" t="s">
        <v>232</v>
      </c>
      <c r="I7555" s="1" t="n">
        <v>982558</v>
      </c>
      <c r="J7555" s="1" t="n">
        <v>103630</v>
      </c>
      <c r="K7555" s="1" t="n">
        <v>7891991004107</v>
      </c>
      <c r="L7555" s="1" t="s">
        <v>3081</v>
      </c>
      <c r="N7555" s="1" t="n">
        <v>18</v>
      </c>
      <c r="O7555" s="1" t="n">
        <v>84.75</v>
      </c>
      <c r="P7555" s="1" t="s">
        <v>2455</v>
      </c>
    </row>
    <row r="7556" customFormat="false" ht="15" hidden="false" customHeight="true" outlineLevel="0" collapsed="false">
      <c r="A7556" s="1" t="n">
        <v>2</v>
      </c>
      <c r="B7556" s="75" t="n">
        <v>46265</v>
      </c>
      <c r="C7556" s="1" t="n">
        <v>11</v>
      </c>
      <c r="D7556" s="1" t="s">
        <v>2482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3083</v>
      </c>
      <c r="N7556" s="1" t="n">
        <v>84</v>
      </c>
      <c r="O7556" s="1" t="n">
        <v>272.729977</v>
      </c>
      <c r="P7556" s="1" t="s">
        <v>2455</v>
      </c>
    </row>
    <row r="7557" customFormat="false" ht="15" hidden="false" customHeight="true" outlineLevel="0" collapsed="false">
      <c r="A7557" s="1" t="n">
        <v>2</v>
      </c>
      <c r="B7557" s="75" t="n">
        <v>46265</v>
      </c>
      <c r="C7557" s="1" t="n">
        <v>11</v>
      </c>
      <c r="D7557" s="1" t="s">
        <v>2482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3086</v>
      </c>
      <c r="N7557" s="1" t="n">
        <v>15</v>
      </c>
      <c r="O7557" s="1" t="n">
        <v>34.539952</v>
      </c>
      <c r="P7557" s="1" t="s">
        <v>2455</v>
      </c>
    </row>
    <row r="7558" customFormat="false" ht="15" hidden="false" customHeight="true" outlineLevel="0" collapsed="false">
      <c r="A7558" s="1" t="n">
        <v>2</v>
      </c>
      <c r="B7558" s="75" t="n">
        <v>46265</v>
      </c>
      <c r="C7558" s="1" t="n">
        <v>11</v>
      </c>
      <c r="D7558" s="1" t="s">
        <v>2482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3086</v>
      </c>
      <c r="N7558" s="1" t="n">
        <v>15</v>
      </c>
      <c r="O7558" s="1" t="n">
        <v>42.269949</v>
      </c>
      <c r="P7558" s="1" t="s">
        <v>2455</v>
      </c>
    </row>
    <row r="7559" customFormat="false" ht="15" hidden="false" customHeight="true" outlineLevel="0" collapsed="false">
      <c r="A7559" s="1" t="n">
        <v>2</v>
      </c>
      <c r="B7559" s="75" t="n">
        <v>46265</v>
      </c>
      <c r="C7559" s="1" t="n">
        <v>11</v>
      </c>
      <c r="D7559" s="1" t="s">
        <v>2482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3091</v>
      </c>
      <c r="N7559" s="1" t="n">
        <v>24</v>
      </c>
      <c r="O7559" s="1" t="n">
        <v>106.710019</v>
      </c>
      <c r="P7559" s="1" t="s">
        <v>2455</v>
      </c>
    </row>
    <row r="7560" customFormat="false" ht="15" hidden="false" customHeight="true" outlineLevel="0" collapsed="false">
      <c r="A7560" s="1" t="n">
        <v>2</v>
      </c>
      <c r="B7560" s="75" t="n">
        <v>46265</v>
      </c>
      <c r="C7560" s="1" t="n">
        <v>11</v>
      </c>
      <c r="D7560" s="1" t="s">
        <v>2482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3093</v>
      </c>
      <c r="N7560" s="1" t="n">
        <v>30</v>
      </c>
      <c r="O7560" s="1" t="n">
        <v>103.01</v>
      </c>
      <c r="P7560" s="1" t="s">
        <v>2455</v>
      </c>
    </row>
    <row r="7561" customFormat="false" ht="15" hidden="false" customHeight="true" outlineLevel="0" collapsed="false">
      <c r="A7561" s="1" t="n">
        <v>2</v>
      </c>
      <c r="B7561" s="75" t="n">
        <v>46265</v>
      </c>
      <c r="C7561" s="1" t="n">
        <v>11</v>
      </c>
      <c r="D7561" s="1" t="s">
        <v>2482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3785</v>
      </c>
      <c r="N7561" s="1" t="n">
        <v>12</v>
      </c>
      <c r="O7561" s="1" t="n">
        <v>51.299975</v>
      </c>
      <c r="P7561" s="1" t="s">
        <v>2455</v>
      </c>
    </row>
    <row r="7562" customFormat="false" ht="15" hidden="false" customHeight="true" outlineLevel="0" collapsed="false">
      <c r="A7562" s="1" t="n">
        <v>2</v>
      </c>
      <c r="B7562" s="75" t="n">
        <v>46265</v>
      </c>
      <c r="C7562" s="1" t="n">
        <v>11</v>
      </c>
      <c r="D7562" s="1" t="s">
        <v>2482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5223</v>
      </c>
      <c r="N7562" s="1" t="n">
        <v>8</v>
      </c>
      <c r="O7562" s="1" t="n">
        <v>33.859932</v>
      </c>
      <c r="P7562" s="1" t="s">
        <v>2455</v>
      </c>
    </row>
    <row r="7563" customFormat="false" ht="15" hidden="false" customHeight="true" outlineLevel="0" collapsed="false">
      <c r="A7563" s="1" t="n">
        <v>2</v>
      </c>
      <c r="B7563" s="75" t="n">
        <v>46265</v>
      </c>
      <c r="C7563" s="1" t="n">
        <v>11</v>
      </c>
      <c r="D7563" s="1" t="s">
        <v>2482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4663</v>
      </c>
      <c r="N7563" s="1" t="n">
        <v>15</v>
      </c>
      <c r="O7563" s="1" t="n">
        <v>50.049953</v>
      </c>
      <c r="P7563" s="1" t="s">
        <v>2455</v>
      </c>
    </row>
    <row r="7564" customFormat="false" ht="15" hidden="false" customHeight="true" outlineLevel="0" collapsed="false">
      <c r="A7564" s="1" t="n">
        <v>2</v>
      </c>
      <c r="B7564" s="75" t="n">
        <v>46265</v>
      </c>
      <c r="C7564" s="1" t="n">
        <v>11</v>
      </c>
      <c r="D7564" s="1" t="s">
        <v>2482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3099</v>
      </c>
      <c r="N7564" s="1" t="n">
        <v>15</v>
      </c>
      <c r="O7564" s="1" t="n">
        <v>43.569962</v>
      </c>
      <c r="P7564" s="1" t="s">
        <v>2455</v>
      </c>
    </row>
    <row r="7565" customFormat="false" ht="15" hidden="false" customHeight="true" outlineLevel="0" collapsed="false">
      <c r="A7565" s="1" t="n">
        <v>2</v>
      </c>
      <c r="B7565" s="75" t="n">
        <v>46265</v>
      </c>
      <c r="C7565" s="1" t="n">
        <v>11</v>
      </c>
      <c r="D7565" s="1" t="s">
        <v>2482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5224</v>
      </c>
      <c r="N7565" s="1" t="n">
        <v>12</v>
      </c>
      <c r="O7565" s="1" t="n">
        <v>95.500051</v>
      </c>
      <c r="P7565" s="1" t="s">
        <v>2455</v>
      </c>
    </row>
    <row r="7566" customFormat="false" ht="15" hidden="false" customHeight="true" outlineLevel="0" collapsed="false">
      <c r="A7566" s="1" t="n">
        <v>2</v>
      </c>
      <c r="B7566" s="75" t="n">
        <v>46265</v>
      </c>
      <c r="C7566" s="1" t="n">
        <v>11</v>
      </c>
      <c r="D7566" s="1" t="s">
        <v>2482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3786</v>
      </c>
      <c r="N7566" s="1" t="n">
        <v>6</v>
      </c>
      <c r="O7566" s="1" t="n">
        <v>41.14</v>
      </c>
      <c r="P7566" s="1" t="s">
        <v>2455</v>
      </c>
    </row>
    <row r="7567" customFormat="false" ht="15" hidden="false" customHeight="true" outlineLevel="0" collapsed="false">
      <c r="A7567" s="1" t="n">
        <v>2</v>
      </c>
      <c r="B7567" s="75" t="n">
        <v>46265</v>
      </c>
      <c r="C7567" s="1" t="n">
        <v>11</v>
      </c>
      <c r="D7567" s="1" t="s">
        <v>2482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3787</v>
      </c>
      <c r="N7567" s="1" t="n">
        <v>6</v>
      </c>
      <c r="O7567" s="1" t="n">
        <v>17.04</v>
      </c>
      <c r="P7567" s="1" t="s">
        <v>2455</v>
      </c>
    </row>
    <row r="7568" customFormat="false" ht="15" hidden="false" customHeight="true" outlineLevel="0" collapsed="false">
      <c r="A7568" s="1" t="n">
        <v>2</v>
      </c>
      <c r="B7568" s="75" t="n">
        <v>46265</v>
      </c>
      <c r="C7568" s="1" t="n">
        <v>11</v>
      </c>
      <c r="D7568" s="1" t="s">
        <v>2482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3105</v>
      </c>
      <c r="N7568" s="1" t="n">
        <v>8</v>
      </c>
      <c r="O7568" s="1" t="n">
        <v>40.950102</v>
      </c>
      <c r="P7568" s="1" t="s">
        <v>2455</v>
      </c>
    </row>
    <row r="7569" customFormat="false" ht="15" hidden="false" customHeight="true" outlineLevel="0" collapsed="false">
      <c r="A7569" s="1" t="n">
        <v>2</v>
      </c>
      <c r="B7569" s="75" t="n">
        <v>46265</v>
      </c>
      <c r="C7569" s="1" t="n">
        <v>11</v>
      </c>
      <c r="D7569" s="1" t="s">
        <v>2482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5225</v>
      </c>
      <c r="N7569" s="1" t="n">
        <v>24</v>
      </c>
      <c r="O7569" s="1" t="n">
        <v>125.660172</v>
      </c>
      <c r="P7569" s="1" t="s">
        <v>2455</v>
      </c>
    </row>
    <row r="7570" customFormat="false" ht="15" hidden="false" customHeight="true" outlineLevel="0" collapsed="false">
      <c r="A7570" s="1" t="n">
        <v>2</v>
      </c>
      <c r="B7570" s="75" t="n">
        <v>46265</v>
      </c>
      <c r="C7570" s="1" t="n">
        <v>11</v>
      </c>
      <c r="D7570" s="1" t="s">
        <v>2482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3110</v>
      </c>
      <c r="N7570" s="1" t="n">
        <v>24</v>
      </c>
      <c r="O7570" s="1" t="n">
        <v>88.199958</v>
      </c>
      <c r="P7570" s="1" t="s">
        <v>2455</v>
      </c>
    </row>
    <row r="7571" customFormat="false" ht="15" hidden="false" customHeight="true" outlineLevel="0" collapsed="false">
      <c r="A7571" s="1" t="n">
        <v>2</v>
      </c>
      <c r="B7571" s="75" t="n">
        <v>46265</v>
      </c>
      <c r="C7571" s="1" t="n">
        <v>11</v>
      </c>
      <c r="D7571" s="1" t="s">
        <v>2482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5226</v>
      </c>
      <c r="N7571" s="1" t="n">
        <v>15</v>
      </c>
      <c r="O7571" s="1" t="n">
        <v>38.430001</v>
      </c>
      <c r="P7571" s="1" t="s">
        <v>2455</v>
      </c>
    </row>
    <row r="7572" customFormat="false" ht="15" hidden="false" customHeight="true" outlineLevel="0" collapsed="false">
      <c r="A7572" s="1" t="n">
        <v>2</v>
      </c>
      <c r="B7572" s="75" t="n">
        <v>46265</v>
      </c>
      <c r="C7572" s="1" t="n">
        <v>11</v>
      </c>
      <c r="D7572" s="1" t="s">
        <v>2482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5227</v>
      </c>
      <c r="N7572" s="1" t="n">
        <v>12</v>
      </c>
      <c r="O7572" s="1" t="n">
        <v>30.25</v>
      </c>
      <c r="P7572" s="1" t="s">
        <v>2455</v>
      </c>
    </row>
    <row r="7573" customFormat="false" ht="15" hidden="false" customHeight="true" outlineLevel="0" collapsed="false">
      <c r="A7573" s="1" t="n">
        <v>2</v>
      </c>
      <c r="B7573" s="75" t="n">
        <v>46265</v>
      </c>
      <c r="C7573" s="1" t="n">
        <v>11</v>
      </c>
      <c r="D7573" s="1" t="s">
        <v>2482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2473</v>
      </c>
      <c r="N7573" s="1" t="n">
        <v>48</v>
      </c>
      <c r="O7573" s="1" t="n">
        <v>406.84</v>
      </c>
      <c r="P7573" s="1" t="s">
        <v>2455</v>
      </c>
    </row>
    <row r="7574" customFormat="false" ht="15" hidden="false" customHeight="true" outlineLevel="0" collapsed="false">
      <c r="A7574" s="1" t="n">
        <v>2</v>
      </c>
      <c r="B7574" s="75" t="n">
        <v>46265</v>
      </c>
      <c r="C7574" s="1" t="n">
        <v>11</v>
      </c>
      <c r="D7574" s="1" t="s">
        <v>2482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2474</v>
      </c>
      <c r="N7574" s="1" t="n">
        <v>6</v>
      </c>
      <c r="O7574" s="1" t="n">
        <v>50.85</v>
      </c>
      <c r="P7574" s="1" t="s">
        <v>2455</v>
      </c>
    </row>
    <row r="7575" customFormat="false" ht="15" hidden="false" customHeight="true" outlineLevel="0" collapsed="false">
      <c r="A7575" s="1" t="n">
        <v>2</v>
      </c>
      <c r="B7575" s="75" t="n">
        <v>46265</v>
      </c>
      <c r="C7575" s="1" t="n">
        <v>11</v>
      </c>
      <c r="D7575" s="1" t="s">
        <v>2482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2577</v>
      </c>
      <c r="N7575" s="1" t="n">
        <v>6</v>
      </c>
      <c r="O7575" s="1" t="n">
        <v>50.85</v>
      </c>
      <c r="P7575" s="1" t="s">
        <v>2455</v>
      </c>
    </row>
    <row r="7576" customFormat="false" ht="15" hidden="false" customHeight="true" outlineLevel="0" collapsed="false">
      <c r="A7576" s="1" t="n">
        <v>2</v>
      </c>
      <c r="B7576" s="75" t="n">
        <v>46265</v>
      </c>
      <c r="C7576" s="1" t="n">
        <v>11</v>
      </c>
      <c r="D7576" s="1" t="s">
        <v>2482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2975</v>
      </c>
      <c r="N7576" s="1" t="n">
        <v>120</v>
      </c>
      <c r="O7576" s="1" t="n">
        <v>473.75</v>
      </c>
      <c r="P7576" s="1" t="s">
        <v>2455</v>
      </c>
    </row>
    <row r="7577" customFormat="false" ht="15" hidden="false" customHeight="true" outlineLevel="0" collapsed="false">
      <c r="A7577" s="1" t="n">
        <v>2</v>
      </c>
      <c r="B7577" s="75" t="n">
        <v>46265</v>
      </c>
      <c r="C7577" s="1" t="n">
        <v>11</v>
      </c>
      <c r="D7577" s="1" t="s">
        <v>2482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3453</v>
      </c>
      <c r="N7577" s="1" t="n">
        <v>12</v>
      </c>
      <c r="O7577" s="1" t="n">
        <v>101.71</v>
      </c>
      <c r="P7577" s="1" t="s">
        <v>2455</v>
      </c>
    </row>
    <row r="7578" customFormat="false" ht="15" hidden="false" customHeight="true" outlineLevel="0" collapsed="false">
      <c r="A7578" s="1" t="n">
        <v>2</v>
      </c>
      <c r="B7578" s="75" t="n">
        <v>46265</v>
      </c>
      <c r="C7578" s="1" t="n">
        <v>11</v>
      </c>
      <c r="D7578" s="1" t="s">
        <v>2482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3895</v>
      </c>
      <c r="N7578" s="1" t="n">
        <v>6</v>
      </c>
      <c r="O7578" s="1" t="n">
        <v>50.85</v>
      </c>
      <c r="P7578" s="1" t="s">
        <v>2455</v>
      </c>
    </row>
    <row r="7579" customFormat="false" ht="15" hidden="false" customHeight="true" outlineLevel="0" collapsed="false">
      <c r="A7579" s="1" t="n">
        <v>2</v>
      </c>
      <c r="B7579" s="75" t="n">
        <v>46265</v>
      </c>
      <c r="C7579" s="1" t="n">
        <v>11</v>
      </c>
      <c r="D7579" s="1" t="s">
        <v>2482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2476</v>
      </c>
      <c r="N7579" s="1" t="n">
        <v>10</v>
      </c>
      <c r="O7579" s="1" t="n">
        <v>15</v>
      </c>
      <c r="P7579" s="1" t="s">
        <v>2455</v>
      </c>
    </row>
    <row r="7580" customFormat="false" ht="15" hidden="false" customHeight="true" outlineLevel="0" collapsed="false">
      <c r="A7580" s="1" t="n">
        <v>2</v>
      </c>
      <c r="B7580" s="75" t="n">
        <v>46265</v>
      </c>
      <c r="C7580" s="1" t="n">
        <v>11</v>
      </c>
      <c r="D7580" s="1" t="s">
        <v>2482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2477</v>
      </c>
      <c r="N7580" s="1" t="n">
        <v>6</v>
      </c>
      <c r="O7580" s="1" t="n">
        <v>27</v>
      </c>
      <c r="P7580" s="1" t="s">
        <v>2455</v>
      </c>
    </row>
    <row r="7581" customFormat="false" ht="15" hidden="false" customHeight="true" outlineLevel="0" collapsed="false">
      <c r="A7581" s="1" t="n">
        <v>2</v>
      </c>
      <c r="B7581" s="75" t="n">
        <v>46265</v>
      </c>
      <c r="C7581" s="1" t="n">
        <v>11</v>
      </c>
      <c r="D7581" s="1" t="s">
        <v>2482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2478</v>
      </c>
      <c r="N7581" s="1" t="n">
        <v>60</v>
      </c>
      <c r="O7581" s="1" t="n">
        <v>108</v>
      </c>
      <c r="P7581" s="1" t="s">
        <v>2455</v>
      </c>
    </row>
    <row r="7582" customFormat="false" ht="15" hidden="false" customHeight="true" outlineLevel="0" collapsed="false">
      <c r="A7582" s="1" t="n">
        <v>2</v>
      </c>
      <c r="B7582" s="75" t="n">
        <v>46265</v>
      </c>
      <c r="C7582" s="1" t="n">
        <v>11</v>
      </c>
      <c r="D7582" s="1" t="s">
        <v>2482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2476</v>
      </c>
      <c r="N7582" s="1" t="n">
        <v>15</v>
      </c>
      <c r="O7582" s="1" t="n">
        <v>22.5</v>
      </c>
      <c r="P7582" s="1" t="s">
        <v>2455</v>
      </c>
    </row>
    <row r="7583" customFormat="false" ht="15" hidden="false" customHeight="true" outlineLevel="0" collapsed="false">
      <c r="A7583" s="1" t="n">
        <v>2</v>
      </c>
      <c r="B7583" s="75" t="n">
        <v>46265</v>
      </c>
      <c r="C7583" s="1" t="n">
        <v>11</v>
      </c>
      <c r="D7583" s="1" t="s">
        <v>2482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2477</v>
      </c>
      <c r="N7583" s="1" t="n">
        <v>4</v>
      </c>
      <c r="O7583" s="1" t="n">
        <v>18</v>
      </c>
      <c r="P7583" s="1" t="s">
        <v>2455</v>
      </c>
    </row>
    <row r="7584" customFormat="false" ht="15" hidden="false" customHeight="true" outlineLevel="0" collapsed="false">
      <c r="A7584" s="1" t="n">
        <v>2</v>
      </c>
      <c r="B7584" s="75" t="n">
        <v>46265</v>
      </c>
      <c r="C7584" s="1" t="n">
        <v>11</v>
      </c>
      <c r="D7584" s="1" t="s">
        <v>2482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2478</v>
      </c>
      <c r="N7584" s="1" t="n">
        <v>60</v>
      </c>
      <c r="O7584" s="1" t="n">
        <v>108</v>
      </c>
      <c r="P7584" s="1" t="s">
        <v>2455</v>
      </c>
    </row>
    <row r="7585" customFormat="false" ht="15" hidden="false" customHeight="true" outlineLevel="0" collapsed="false">
      <c r="A7585" s="1" t="n">
        <v>2</v>
      </c>
      <c r="B7585" s="75" t="n">
        <v>46265</v>
      </c>
      <c r="C7585" s="1" t="n">
        <v>11</v>
      </c>
      <c r="D7585" s="1" t="s">
        <v>2482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5203</v>
      </c>
      <c r="N7585" s="1" t="n">
        <v>72</v>
      </c>
      <c r="O7585" s="1" t="n">
        <v>1216.8</v>
      </c>
      <c r="P7585" s="1" t="s">
        <v>2455</v>
      </c>
    </row>
    <row r="7586" customFormat="false" ht="15" hidden="false" customHeight="true" outlineLevel="0" collapsed="false">
      <c r="A7586" s="1" t="n">
        <v>2</v>
      </c>
      <c r="B7586" s="75" t="n">
        <v>46265</v>
      </c>
      <c r="C7586" s="1" t="n">
        <v>11</v>
      </c>
      <c r="D7586" s="1" t="s">
        <v>2482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3175</v>
      </c>
      <c r="N7586" s="1" t="n">
        <v>66</v>
      </c>
      <c r="O7586" s="1" t="n">
        <v>131.49</v>
      </c>
      <c r="P7586" s="1" t="s">
        <v>2455</v>
      </c>
    </row>
    <row r="7587" customFormat="false" ht="15" hidden="false" customHeight="true" outlineLevel="0" collapsed="false">
      <c r="A7587" s="1" t="n">
        <v>2</v>
      </c>
      <c r="B7587" s="75" t="n">
        <v>46265</v>
      </c>
      <c r="C7587" s="1" t="n">
        <v>22</v>
      </c>
      <c r="D7587" s="1" t="s">
        <v>2490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2491</v>
      </c>
      <c r="N7587" s="1" t="n">
        <v>2.664</v>
      </c>
      <c r="O7587" s="1" t="n">
        <v>48.94</v>
      </c>
      <c r="P7587" s="1" t="s">
        <v>2455</v>
      </c>
    </row>
    <row r="7588" customFormat="false" ht="15" hidden="false" customHeight="true" outlineLevel="0" collapsed="false">
      <c r="A7588" s="1" t="n">
        <v>2</v>
      </c>
      <c r="B7588" s="75" t="n">
        <v>46265</v>
      </c>
      <c r="C7588" s="1" t="n">
        <v>22</v>
      </c>
      <c r="D7588" s="1" t="s">
        <v>2490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2492</v>
      </c>
      <c r="N7588" s="1" t="n">
        <v>11.255</v>
      </c>
      <c r="O7588" s="1" t="n">
        <v>223.99</v>
      </c>
      <c r="P7588" s="1" t="s">
        <v>2455</v>
      </c>
    </row>
    <row r="7589" customFormat="false" ht="15" hidden="false" customHeight="true" outlineLevel="0" collapsed="false">
      <c r="A7589" s="1" t="n">
        <v>2</v>
      </c>
      <c r="B7589" s="75" t="n">
        <v>46265</v>
      </c>
      <c r="C7589" s="1" t="n">
        <v>22</v>
      </c>
      <c r="D7589" s="1" t="s">
        <v>2490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2493</v>
      </c>
      <c r="N7589" s="1" t="n">
        <v>25.2</v>
      </c>
      <c r="O7589" s="1" t="n">
        <v>578.7</v>
      </c>
      <c r="P7589" s="1" t="s">
        <v>2455</v>
      </c>
    </row>
    <row r="7590" customFormat="false" ht="15" hidden="false" customHeight="true" outlineLevel="0" collapsed="false">
      <c r="A7590" s="1" t="n">
        <v>2</v>
      </c>
      <c r="B7590" s="75" t="n">
        <v>46265</v>
      </c>
      <c r="C7590" s="1" t="n">
        <v>22</v>
      </c>
      <c r="D7590" s="1" t="s">
        <v>2490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2494</v>
      </c>
      <c r="N7590" s="1" t="n">
        <v>21.92</v>
      </c>
      <c r="O7590" s="1" t="n">
        <v>536.94</v>
      </c>
      <c r="P7590" s="1" t="s">
        <v>2455</v>
      </c>
    </row>
    <row r="7591" customFormat="false" ht="15" hidden="false" customHeight="true" outlineLevel="0" collapsed="false">
      <c r="A7591" s="1" t="n">
        <v>2</v>
      </c>
      <c r="B7591" s="75" t="n">
        <v>46265</v>
      </c>
      <c r="C7591" s="1" t="n">
        <v>22</v>
      </c>
      <c r="D7591" s="1" t="s">
        <v>2490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2495</v>
      </c>
      <c r="N7591" s="1" t="n">
        <v>0.568</v>
      </c>
      <c r="O7591" s="1" t="n">
        <v>12.17</v>
      </c>
      <c r="P7591" s="1" t="s">
        <v>2455</v>
      </c>
    </row>
    <row r="7592" customFormat="false" ht="15" hidden="false" customHeight="true" outlineLevel="0" collapsed="false">
      <c r="A7592" s="1" t="n">
        <v>2</v>
      </c>
      <c r="B7592" s="75" t="n">
        <v>46265</v>
      </c>
      <c r="C7592" s="1" t="n">
        <v>22</v>
      </c>
      <c r="D7592" s="1" t="s">
        <v>2490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2593</v>
      </c>
      <c r="N7592" s="1" t="n">
        <v>3.698</v>
      </c>
      <c r="O7592" s="1" t="n">
        <v>84.92</v>
      </c>
      <c r="P7592" s="1" t="s">
        <v>2455</v>
      </c>
    </row>
    <row r="7593" customFormat="false" ht="15" hidden="false" customHeight="true" outlineLevel="0" collapsed="false">
      <c r="A7593" s="1" t="n">
        <v>2</v>
      </c>
      <c r="B7593" s="75" t="n">
        <v>46265</v>
      </c>
      <c r="C7593" s="1" t="n">
        <v>22</v>
      </c>
      <c r="D7593" s="1" t="s">
        <v>2490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2497</v>
      </c>
      <c r="N7593" s="1" t="n">
        <v>2.974</v>
      </c>
      <c r="O7593" s="1" t="n">
        <v>68.3</v>
      </c>
      <c r="P7593" s="1" t="s">
        <v>2455</v>
      </c>
    </row>
    <row r="7594" customFormat="false" ht="15" hidden="false" customHeight="true" outlineLevel="0" collapsed="false">
      <c r="A7594" s="1" t="n">
        <v>2</v>
      </c>
      <c r="B7594" s="75" t="n">
        <v>46265</v>
      </c>
      <c r="C7594" s="1" t="n">
        <v>22</v>
      </c>
      <c r="D7594" s="1" t="s">
        <v>2490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2507</v>
      </c>
      <c r="N7594" s="1" t="n">
        <v>1.59</v>
      </c>
      <c r="O7594" s="1" t="n">
        <v>3.64</v>
      </c>
      <c r="P7594" s="1" t="s">
        <v>2455</v>
      </c>
    </row>
    <row r="7595" customFormat="false" ht="15" hidden="false" customHeight="true" outlineLevel="0" collapsed="false">
      <c r="A7595" s="1" t="n">
        <v>2</v>
      </c>
      <c r="B7595" s="75" t="n">
        <v>46265</v>
      </c>
      <c r="C7595" s="1" t="n">
        <v>22</v>
      </c>
      <c r="D7595" s="1" t="s">
        <v>2490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2509</v>
      </c>
      <c r="N7595" s="1" t="n">
        <v>0.931</v>
      </c>
      <c r="O7595" s="1" t="n">
        <v>0</v>
      </c>
      <c r="P7595" s="1" t="s">
        <v>2455</v>
      </c>
    </row>
    <row r="7596" customFormat="false" ht="15" hidden="false" customHeight="true" outlineLevel="0" collapsed="false">
      <c r="A7596" s="1" t="n">
        <v>2</v>
      </c>
      <c r="B7596" s="75" t="n">
        <v>46265</v>
      </c>
      <c r="C7596" s="1" t="n">
        <v>100</v>
      </c>
      <c r="D7596" s="1" t="s">
        <v>2510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2491</v>
      </c>
      <c r="N7596" s="1" t="n">
        <v>2.664</v>
      </c>
      <c r="O7596" s="1" t="n">
        <v>48.94</v>
      </c>
      <c r="P7596" s="1" t="s">
        <v>2455</v>
      </c>
    </row>
    <row r="7597" customFormat="false" ht="15" hidden="false" customHeight="true" outlineLevel="0" collapsed="false">
      <c r="A7597" s="1" t="n">
        <v>2</v>
      </c>
      <c r="B7597" s="75" t="n">
        <v>46265</v>
      </c>
      <c r="C7597" s="1" t="n">
        <v>100</v>
      </c>
      <c r="D7597" s="1" t="s">
        <v>2510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2492</v>
      </c>
      <c r="N7597" s="1" t="n">
        <v>11.255</v>
      </c>
      <c r="O7597" s="1" t="n">
        <v>223.99</v>
      </c>
      <c r="P7597" s="1" t="s">
        <v>2455</v>
      </c>
    </row>
    <row r="7598" customFormat="false" ht="15" hidden="false" customHeight="true" outlineLevel="0" collapsed="false">
      <c r="A7598" s="1" t="n">
        <v>2</v>
      </c>
      <c r="B7598" s="75" t="n">
        <v>46265</v>
      </c>
      <c r="C7598" s="1" t="n">
        <v>100</v>
      </c>
      <c r="D7598" s="1" t="s">
        <v>2510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2493</v>
      </c>
      <c r="N7598" s="1" t="n">
        <v>25.2</v>
      </c>
      <c r="O7598" s="1" t="n">
        <v>578.7</v>
      </c>
      <c r="P7598" s="1" t="s">
        <v>2455</v>
      </c>
    </row>
    <row r="7599" customFormat="false" ht="15" hidden="false" customHeight="true" outlineLevel="0" collapsed="false">
      <c r="A7599" s="1" t="n">
        <v>2</v>
      </c>
      <c r="B7599" s="75" t="n">
        <v>46265</v>
      </c>
      <c r="C7599" s="1" t="n">
        <v>100</v>
      </c>
      <c r="D7599" s="1" t="s">
        <v>2510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2494</v>
      </c>
      <c r="N7599" s="1" t="n">
        <v>21.92</v>
      </c>
      <c r="O7599" s="1" t="n">
        <v>536.94</v>
      </c>
      <c r="P7599" s="1" t="s">
        <v>2455</v>
      </c>
    </row>
    <row r="7600" customFormat="false" ht="15" hidden="false" customHeight="true" outlineLevel="0" collapsed="false">
      <c r="A7600" s="1" t="n">
        <v>2</v>
      </c>
      <c r="B7600" s="75" t="n">
        <v>46265</v>
      </c>
      <c r="C7600" s="1" t="n">
        <v>100</v>
      </c>
      <c r="D7600" s="1" t="s">
        <v>2510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2495</v>
      </c>
      <c r="N7600" s="1" t="n">
        <v>0.568</v>
      </c>
      <c r="O7600" s="1" t="n">
        <v>12.17</v>
      </c>
      <c r="P7600" s="1" t="s">
        <v>2455</v>
      </c>
    </row>
    <row r="7601" customFormat="false" ht="15" hidden="false" customHeight="true" outlineLevel="0" collapsed="false">
      <c r="A7601" s="1" t="n">
        <v>2</v>
      </c>
      <c r="B7601" s="75" t="n">
        <v>46265</v>
      </c>
      <c r="C7601" s="1" t="n">
        <v>100</v>
      </c>
      <c r="D7601" s="1" t="s">
        <v>2510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2593</v>
      </c>
      <c r="N7601" s="1" t="n">
        <v>3.698</v>
      </c>
      <c r="O7601" s="1" t="n">
        <v>84.92</v>
      </c>
      <c r="P7601" s="1" t="s">
        <v>2455</v>
      </c>
    </row>
    <row r="7602" customFormat="false" ht="15" hidden="false" customHeight="true" outlineLevel="0" collapsed="false">
      <c r="A7602" s="1" t="n">
        <v>2</v>
      </c>
      <c r="B7602" s="75" t="n">
        <v>46265</v>
      </c>
      <c r="C7602" s="1" t="n">
        <v>100</v>
      </c>
      <c r="D7602" s="1" t="s">
        <v>2510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2497</v>
      </c>
      <c r="N7602" s="1" t="n">
        <v>2.974</v>
      </c>
      <c r="O7602" s="1" t="n">
        <v>68.3</v>
      </c>
      <c r="P7602" s="1" t="s">
        <v>2455</v>
      </c>
    </row>
    <row r="7603" customFormat="false" ht="15" hidden="false" customHeight="true" outlineLevel="0" collapsed="false">
      <c r="A7603" s="1" t="n">
        <v>2</v>
      </c>
      <c r="B7603" s="75" t="n">
        <v>46265</v>
      </c>
      <c r="C7603" s="1" t="n">
        <v>100</v>
      </c>
      <c r="D7603" s="1" t="s">
        <v>2510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2507</v>
      </c>
      <c r="N7603" s="1" t="n">
        <v>1.59</v>
      </c>
      <c r="O7603" s="1" t="n">
        <v>3.64</v>
      </c>
      <c r="P7603" s="1" t="s">
        <v>2455</v>
      </c>
    </row>
    <row r="7604" customFormat="false" ht="15" hidden="false" customHeight="true" outlineLevel="0" collapsed="false">
      <c r="A7604" s="1" t="n">
        <v>2</v>
      </c>
      <c r="B7604" s="75" t="n">
        <v>46265</v>
      </c>
      <c r="C7604" s="1" t="n">
        <v>100</v>
      </c>
      <c r="D7604" s="1" t="s">
        <v>2510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2509</v>
      </c>
      <c r="N7604" s="1" t="n">
        <v>0.931</v>
      </c>
      <c r="O7604" s="1" t="n">
        <v>0</v>
      </c>
      <c r="P7604" s="1" t="s">
        <v>2455</v>
      </c>
    </row>
    <row r="7605" customFormat="false" ht="15" hidden="false" customHeight="true" outlineLevel="0" collapsed="false">
      <c r="A7605" s="1" t="n">
        <v>2</v>
      </c>
      <c r="B7605" s="75" t="n">
        <v>46265</v>
      </c>
      <c r="C7605" s="1" t="n">
        <v>171</v>
      </c>
      <c r="D7605" s="1" t="s">
        <v>3028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5228</v>
      </c>
      <c r="N7605" s="1" t="n">
        <v>6</v>
      </c>
      <c r="O7605" s="1" t="n">
        <v>29.94</v>
      </c>
      <c r="P7605" s="1" t="s">
        <v>3030</v>
      </c>
    </row>
    <row r="7606" customFormat="false" ht="15" hidden="false" customHeight="true" outlineLevel="0" collapsed="false">
      <c r="A7606" s="1" t="n">
        <v>2</v>
      </c>
      <c r="B7606" s="75" t="n">
        <v>46265</v>
      </c>
      <c r="C7606" s="1" t="n">
        <v>171</v>
      </c>
      <c r="D7606" s="1" t="s">
        <v>3028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5229</v>
      </c>
      <c r="N7606" s="1" t="n">
        <v>6</v>
      </c>
      <c r="O7606" s="1" t="n">
        <v>30.84</v>
      </c>
      <c r="P7606" s="1" t="s">
        <v>3030</v>
      </c>
    </row>
    <row r="7607" customFormat="false" ht="15" hidden="false" customHeight="true" outlineLevel="0" collapsed="false">
      <c r="A7607" s="1" t="n">
        <v>2</v>
      </c>
      <c r="B7607" s="75" t="n">
        <v>46266</v>
      </c>
      <c r="C7607" s="1" t="n">
        <v>6</v>
      </c>
      <c r="D7607" s="1" t="s">
        <v>2564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2550</v>
      </c>
      <c r="N7607" s="1" t="n">
        <v>20</v>
      </c>
      <c r="O7607" s="1" t="n">
        <v>95</v>
      </c>
      <c r="P7607" s="1" t="s">
        <v>2455</v>
      </c>
    </row>
    <row r="7608" customFormat="false" ht="15" hidden="false" customHeight="true" outlineLevel="0" collapsed="false">
      <c r="A7608" s="1" t="n">
        <v>2</v>
      </c>
      <c r="B7608" s="75" t="n">
        <v>46266</v>
      </c>
      <c r="C7608" s="1" t="n">
        <v>6</v>
      </c>
      <c r="D7608" s="1" t="s">
        <v>2564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2560</v>
      </c>
      <c r="N7608" s="1" t="n">
        <v>40</v>
      </c>
      <c r="O7608" s="1" t="n">
        <v>220</v>
      </c>
      <c r="P7608" s="1" t="s">
        <v>2455</v>
      </c>
    </row>
    <row r="7609" customFormat="false" ht="15" hidden="false" customHeight="true" outlineLevel="0" collapsed="false">
      <c r="A7609" s="1" t="n">
        <v>2</v>
      </c>
      <c r="B7609" s="75" t="n">
        <v>46266</v>
      </c>
      <c r="C7609" s="1" t="n">
        <v>6</v>
      </c>
      <c r="D7609" s="1" t="s">
        <v>2564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2546</v>
      </c>
      <c r="N7609" s="1" t="n">
        <v>18</v>
      </c>
      <c r="O7609" s="1" t="n">
        <v>120</v>
      </c>
      <c r="P7609" s="1" t="s">
        <v>2455</v>
      </c>
    </row>
    <row r="7610" customFormat="false" ht="15" hidden="false" customHeight="true" outlineLevel="0" collapsed="false">
      <c r="A7610" s="1" t="n">
        <v>2</v>
      </c>
      <c r="B7610" s="75" t="n">
        <v>46266</v>
      </c>
      <c r="C7610" s="1" t="n">
        <v>6</v>
      </c>
      <c r="D7610" s="1" t="s">
        <v>2564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2547</v>
      </c>
      <c r="N7610" s="1" t="n">
        <v>24</v>
      </c>
      <c r="O7610" s="1" t="n">
        <v>120</v>
      </c>
      <c r="P7610" s="1" t="s">
        <v>2455</v>
      </c>
    </row>
    <row r="7611" customFormat="false" ht="15" hidden="false" customHeight="true" outlineLevel="0" collapsed="false">
      <c r="A7611" s="1" t="n">
        <v>2</v>
      </c>
      <c r="B7611" s="75" t="n">
        <v>46266</v>
      </c>
      <c r="C7611" s="1" t="n">
        <v>6</v>
      </c>
      <c r="D7611" s="1" t="s">
        <v>2564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3270</v>
      </c>
      <c r="N7611" s="1" t="n">
        <v>3</v>
      </c>
      <c r="O7611" s="1" t="n">
        <v>36</v>
      </c>
      <c r="P7611" s="1" t="s">
        <v>2455</v>
      </c>
    </row>
    <row r="7612" customFormat="false" ht="15" hidden="false" customHeight="true" outlineLevel="0" collapsed="false">
      <c r="A7612" s="1" t="n">
        <v>2</v>
      </c>
      <c r="B7612" s="75" t="n">
        <v>46266</v>
      </c>
      <c r="C7612" s="1" t="n">
        <v>6</v>
      </c>
      <c r="D7612" s="1" t="s">
        <v>2564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2548</v>
      </c>
      <c r="N7612" s="1" t="n">
        <v>20</v>
      </c>
      <c r="O7612" s="1" t="n">
        <v>110</v>
      </c>
      <c r="P7612" s="1" t="s">
        <v>2455</v>
      </c>
    </row>
    <row r="7613" customFormat="false" ht="15" hidden="false" customHeight="true" outlineLevel="0" collapsed="false">
      <c r="A7613" s="1" t="n">
        <v>2</v>
      </c>
      <c r="B7613" s="75" t="n">
        <v>46266</v>
      </c>
      <c r="C7613" s="1" t="n">
        <v>6</v>
      </c>
      <c r="D7613" s="1" t="s">
        <v>2564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2549</v>
      </c>
      <c r="N7613" s="1" t="n">
        <v>11</v>
      </c>
      <c r="O7613" s="1" t="n">
        <v>33</v>
      </c>
      <c r="P7613" s="1" t="s">
        <v>2455</v>
      </c>
    </row>
    <row r="7614" customFormat="false" ht="15" hidden="false" customHeight="true" outlineLevel="0" collapsed="false">
      <c r="A7614" s="1" t="n">
        <v>2</v>
      </c>
      <c r="B7614" s="75" t="n">
        <v>46266</v>
      </c>
      <c r="C7614" s="1" t="n">
        <v>6</v>
      </c>
      <c r="D7614" s="1" t="s">
        <v>2564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2551</v>
      </c>
      <c r="N7614" s="1" t="n">
        <v>2</v>
      </c>
      <c r="O7614" s="1" t="n">
        <v>30</v>
      </c>
      <c r="P7614" s="1" t="s">
        <v>2455</v>
      </c>
    </row>
    <row r="7615" customFormat="false" ht="15" hidden="false" customHeight="true" outlineLevel="0" collapsed="false">
      <c r="A7615" s="1" t="n">
        <v>2</v>
      </c>
      <c r="B7615" s="75" t="n">
        <v>46266</v>
      </c>
      <c r="C7615" s="1" t="n">
        <v>6</v>
      </c>
      <c r="D7615" s="1" t="s">
        <v>2564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2553</v>
      </c>
      <c r="N7615" s="1" t="n">
        <v>8</v>
      </c>
      <c r="O7615" s="1" t="n">
        <v>96</v>
      </c>
      <c r="P7615" s="1" t="s">
        <v>2455</v>
      </c>
    </row>
    <row r="7616" customFormat="false" ht="15" hidden="false" customHeight="true" outlineLevel="0" collapsed="false">
      <c r="A7616" s="1" t="n">
        <v>2</v>
      </c>
      <c r="B7616" s="75" t="n">
        <v>46266</v>
      </c>
      <c r="C7616" s="1" t="n">
        <v>6</v>
      </c>
      <c r="D7616" s="1" t="s">
        <v>2564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2554</v>
      </c>
      <c r="N7616" s="1" t="n">
        <v>3</v>
      </c>
      <c r="O7616" s="1" t="n">
        <v>42</v>
      </c>
      <c r="P7616" s="1" t="s">
        <v>2455</v>
      </c>
    </row>
    <row r="7617" customFormat="false" ht="15" hidden="false" customHeight="true" outlineLevel="0" collapsed="false">
      <c r="A7617" s="1" t="n">
        <v>2</v>
      </c>
      <c r="B7617" s="75" t="n">
        <v>46266</v>
      </c>
      <c r="C7617" s="1" t="n">
        <v>6</v>
      </c>
      <c r="D7617" s="1" t="s">
        <v>2564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2706</v>
      </c>
      <c r="N7617" s="1" t="n">
        <v>3</v>
      </c>
      <c r="O7617" s="1" t="n">
        <v>33</v>
      </c>
      <c r="P7617" s="1" t="s">
        <v>2455</v>
      </c>
    </row>
    <row r="7618" customFormat="false" ht="15" hidden="false" customHeight="true" outlineLevel="0" collapsed="false">
      <c r="A7618" s="1" t="n">
        <v>2</v>
      </c>
      <c r="B7618" s="75" t="n">
        <v>46266</v>
      </c>
      <c r="C7618" s="1" t="n">
        <v>6</v>
      </c>
      <c r="D7618" s="1" t="s">
        <v>2564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2557</v>
      </c>
      <c r="N7618" s="1" t="n">
        <v>27.46</v>
      </c>
      <c r="O7618" s="1" t="n">
        <v>84</v>
      </c>
      <c r="P7618" s="1" t="s">
        <v>2455</v>
      </c>
    </row>
    <row r="7619" customFormat="false" ht="15" hidden="false" customHeight="true" outlineLevel="0" collapsed="false">
      <c r="A7619" s="1" t="n">
        <v>2</v>
      </c>
      <c r="B7619" s="75" t="n">
        <v>46266</v>
      </c>
      <c r="C7619" s="1" t="n">
        <v>6</v>
      </c>
      <c r="D7619" s="1" t="s">
        <v>2564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3271</v>
      </c>
      <c r="N7619" s="1" t="n">
        <v>1</v>
      </c>
      <c r="O7619" s="1" t="n">
        <v>35</v>
      </c>
      <c r="P7619" s="1" t="s">
        <v>2455</v>
      </c>
    </row>
    <row r="7620" customFormat="false" ht="15" hidden="false" customHeight="true" outlineLevel="0" collapsed="false">
      <c r="A7620" s="1" t="n">
        <v>2</v>
      </c>
      <c r="B7620" s="75" t="n">
        <v>46266</v>
      </c>
      <c r="C7620" s="1" t="n">
        <v>6</v>
      </c>
      <c r="D7620" s="1" t="s">
        <v>2564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2611</v>
      </c>
      <c r="N7620" s="1" t="n">
        <v>18</v>
      </c>
      <c r="O7620" s="1" t="n">
        <v>160</v>
      </c>
      <c r="P7620" s="1" t="s">
        <v>2455</v>
      </c>
    </row>
    <row r="7621" customFormat="false" ht="15" hidden="false" customHeight="true" outlineLevel="0" collapsed="false">
      <c r="A7621" s="1" t="n">
        <v>2</v>
      </c>
      <c r="B7621" s="75" t="n">
        <v>46266</v>
      </c>
      <c r="C7621" s="1" t="n">
        <v>6</v>
      </c>
      <c r="D7621" s="1" t="s">
        <v>2564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2561</v>
      </c>
      <c r="N7621" s="1" t="n">
        <v>60</v>
      </c>
      <c r="O7621" s="1" t="n">
        <v>390</v>
      </c>
      <c r="P7621" s="1" t="s">
        <v>2455</v>
      </c>
    </row>
    <row r="7622" customFormat="false" ht="15" hidden="false" customHeight="true" outlineLevel="0" collapsed="false">
      <c r="A7622" s="1" t="n">
        <v>2</v>
      </c>
      <c r="B7622" s="75" t="n">
        <v>46266</v>
      </c>
      <c r="C7622" s="1" t="n">
        <v>6</v>
      </c>
      <c r="D7622" s="1" t="s">
        <v>2564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2562</v>
      </c>
      <c r="N7622" s="1" t="n">
        <v>5</v>
      </c>
      <c r="O7622" s="1" t="n">
        <v>15</v>
      </c>
      <c r="P7622" s="1" t="s">
        <v>2455</v>
      </c>
    </row>
    <row r="7623" customFormat="false" ht="15" hidden="false" customHeight="true" outlineLevel="0" collapsed="false">
      <c r="A7623" s="1" t="n">
        <v>2</v>
      </c>
      <c r="B7623" s="75" t="n">
        <v>46266</v>
      </c>
      <c r="C7623" s="1" t="n">
        <v>6</v>
      </c>
      <c r="D7623" s="1" t="s">
        <v>2564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4694</v>
      </c>
      <c r="N7623" s="1" t="n">
        <v>20</v>
      </c>
      <c r="O7623" s="1" t="n">
        <v>100</v>
      </c>
      <c r="P7623" s="1" t="s">
        <v>2455</v>
      </c>
    </row>
    <row r="7624" customFormat="false" ht="15" hidden="false" customHeight="true" outlineLevel="0" collapsed="false">
      <c r="A7624" s="1" t="n">
        <v>2</v>
      </c>
      <c r="B7624" s="75" t="n">
        <v>46266</v>
      </c>
      <c r="C7624" s="1" t="n">
        <v>6</v>
      </c>
      <c r="D7624" s="1" t="s">
        <v>2564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4056</v>
      </c>
      <c r="N7624" s="1" t="n">
        <v>12</v>
      </c>
      <c r="O7624" s="1" t="n">
        <v>36</v>
      </c>
      <c r="P7624" s="1" t="s">
        <v>2455</v>
      </c>
    </row>
    <row r="7625" customFormat="false" ht="15" hidden="false" customHeight="true" outlineLevel="0" collapsed="false">
      <c r="A7625" s="1" t="n">
        <v>2</v>
      </c>
      <c r="B7625" s="75" t="n">
        <v>46266</v>
      </c>
      <c r="C7625" s="1" t="n">
        <v>11</v>
      </c>
      <c r="D7625" s="1" t="s">
        <v>2482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2512</v>
      </c>
      <c r="N7625" s="1" t="n">
        <v>15</v>
      </c>
      <c r="O7625" s="1" t="n">
        <v>180</v>
      </c>
      <c r="P7625" s="1" t="s">
        <v>2455</v>
      </c>
    </row>
    <row r="7626" customFormat="false" ht="15" hidden="false" customHeight="true" outlineLevel="0" collapsed="false">
      <c r="A7626" s="1" t="n">
        <v>2</v>
      </c>
      <c r="B7626" s="75" t="n">
        <v>46266</v>
      </c>
      <c r="C7626" s="1" t="n">
        <v>11</v>
      </c>
      <c r="D7626" s="1" t="s">
        <v>2482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2725</v>
      </c>
      <c r="N7626" s="1" t="n">
        <v>50</v>
      </c>
      <c r="O7626" s="1" t="n">
        <v>250</v>
      </c>
      <c r="P7626" s="1" t="s">
        <v>2455</v>
      </c>
    </row>
    <row r="7627" customFormat="false" ht="15" hidden="false" customHeight="true" outlineLevel="0" collapsed="false">
      <c r="A7627" s="1" t="n">
        <v>2</v>
      </c>
      <c r="B7627" s="75" t="n">
        <v>46266</v>
      </c>
      <c r="C7627" s="1" t="n">
        <v>11</v>
      </c>
      <c r="D7627" s="1" t="s">
        <v>2482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5230</v>
      </c>
      <c r="N7627" s="1" t="n">
        <v>12</v>
      </c>
      <c r="O7627" s="1" t="n">
        <v>26.18</v>
      </c>
      <c r="P7627" s="1" t="s">
        <v>2455</v>
      </c>
    </row>
    <row r="7628" customFormat="false" ht="15" hidden="false" customHeight="true" outlineLevel="0" collapsed="false">
      <c r="A7628" s="1" t="n">
        <v>2</v>
      </c>
      <c r="B7628" s="75" t="n">
        <v>46266</v>
      </c>
      <c r="C7628" s="1" t="n">
        <v>11</v>
      </c>
      <c r="D7628" s="1" t="s">
        <v>2482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2675</v>
      </c>
      <c r="N7628" s="1" t="n">
        <v>15</v>
      </c>
      <c r="O7628" s="1" t="n">
        <v>70.23</v>
      </c>
      <c r="P7628" s="1" t="s">
        <v>2455</v>
      </c>
    </row>
    <row r="7629" customFormat="false" ht="15" hidden="false" customHeight="true" outlineLevel="0" collapsed="false">
      <c r="A7629" s="1" t="n">
        <v>2</v>
      </c>
      <c r="B7629" s="75" t="n">
        <v>46266</v>
      </c>
      <c r="C7629" s="1" t="n">
        <v>11</v>
      </c>
      <c r="D7629" s="1" t="s">
        <v>2482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2676</v>
      </c>
      <c r="N7629" s="1" t="n">
        <v>40</v>
      </c>
      <c r="O7629" s="1" t="n">
        <v>51.43</v>
      </c>
      <c r="P7629" s="1" t="s">
        <v>2455</v>
      </c>
    </row>
    <row r="7630" customFormat="false" ht="15" hidden="false" customHeight="true" outlineLevel="0" collapsed="false">
      <c r="A7630" s="1" t="n">
        <v>2</v>
      </c>
      <c r="B7630" s="75" t="n">
        <v>46266</v>
      </c>
      <c r="C7630" s="1" t="n">
        <v>11</v>
      </c>
      <c r="D7630" s="1" t="s">
        <v>2482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3919</v>
      </c>
      <c r="N7630" s="1" t="n">
        <v>20</v>
      </c>
      <c r="O7630" s="1" t="n">
        <v>44.44</v>
      </c>
      <c r="P7630" s="1" t="s">
        <v>2455</v>
      </c>
    </row>
    <row r="7631" customFormat="false" ht="15" hidden="false" customHeight="true" outlineLevel="0" collapsed="false">
      <c r="A7631" s="1" t="n">
        <v>2</v>
      </c>
      <c r="B7631" s="75" t="n">
        <v>46266</v>
      </c>
      <c r="C7631" s="1" t="n">
        <v>11</v>
      </c>
      <c r="D7631" s="1" t="s">
        <v>2482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2679</v>
      </c>
      <c r="N7631" s="1" t="n">
        <v>20</v>
      </c>
      <c r="O7631" s="1" t="n">
        <v>40.15</v>
      </c>
      <c r="P7631" s="1" t="s">
        <v>2455</v>
      </c>
    </row>
    <row r="7632" customFormat="false" ht="15" hidden="false" customHeight="true" outlineLevel="0" collapsed="false">
      <c r="A7632" s="1" t="n">
        <v>2</v>
      </c>
      <c r="B7632" s="75" t="n">
        <v>46266</v>
      </c>
      <c r="C7632" s="1" t="n">
        <v>11</v>
      </c>
      <c r="D7632" s="1" t="s">
        <v>2482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2680</v>
      </c>
      <c r="N7632" s="1" t="n">
        <v>20</v>
      </c>
      <c r="O7632" s="1" t="n">
        <v>42.52</v>
      </c>
      <c r="P7632" s="1" t="s">
        <v>2455</v>
      </c>
    </row>
    <row r="7633" customFormat="false" ht="15" hidden="false" customHeight="true" outlineLevel="0" collapsed="false">
      <c r="A7633" s="1" t="n">
        <v>2</v>
      </c>
      <c r="B7633" s="75" t="n">
        <v>46266</v>
      </c>
      <c r="C7633" s="1" t="n">
        <v>11</v>
      </c>
      <c r="D7633" s="1" t="s">
        <v>2482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2683</v>
      </c>
      <c r="N7633" s="1" t="n">
        <v>20</v>
      </c>
      <c r="O7633" s="1" t="n">
        <v>46.59</v>
      </c>
      <c r="P7633" s="1" t="s">
        <v>2455</v>
      </c>
    </row>
    <row r="7634" customFormat="false" ht="15" hidden="false" customHeight="true" outlineLevel="0" collapsed="false">
      <c r="A7634" s="1" t="n">
        <v>2</v>
      </c>
      <c r="B7634" s="75" t="n">
        <v>46266</v>
      </c>
      <c r="C7634" s="1" t="n">
        <v>11</v>
      </c>
      <c r="D7634" s="1" t="s">
        <v>2482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2684</v>
      </c>
      <c r="N7634" s="1" t="n">
        <v>20</v>
      </c>
      <c r="O7634" s="1" t="n">
        <v>43.26</v>
      </c>
      <c r="P7634" s="1" t="s">
        <v>2455</v>
      </c>
    </row>
    <row r="7635" customFormat="false" ht="15" hidden="false" customHeight="true" outlineLevel="0" collapsed="false">
      <c r="A7635" s="1" t="n">
        <v>2</v>
      </c>
      <c r="B7635" s="75" t="n">
        <v>46266</v>
      </c>
      <c r="C7635" s="1" t="n">
        <v>11</v>
      </c>
      <c r="D7635" s="1" t="s">
        <v>2482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2685</v>
      </c>
      <c r="N7635" s="1" t="n">
        <v>20</v>
      </c>
      <c r="O7635" s="1" t="n">
        <v>43.26</v>
      </c>
      <c r="P7635" s="1" t="s">
        <v>2455</v>
      </c>
    </row>
    <row r="7636" customFormat="false" ht="15" hidden="false" customHeight="true" outlineLevel="0" collapsed="false">
      <c r="A7636" s="1" t="n">
        <v>2</v>
      </c>
      <c r="B7636" s="75" t="n">
        <v>46266</v>
      </c>
      <c r="C7636" s="1" t="n">
        <v>11</v>
      </c>
      <c r="D7636" s="1" t="s">
        <v>2482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3922</v>
      </c>
      <c r="N7636" s="1" t="n">
        <v>15</v>
      </c>
      <c r="O7636" s="1" t="n">
        <v>65.93</v>
      </c>
      <c r="P7636" s="1" t="s">
        <v>2455</v>
      </c>
    </row>
    <row r="7637" customFormat="false" ht="15" hidden="false" customHeight="true" outlineLevel="0" collapsed="false">
      <c r="A7637" s="1" t="n">
        <v>2</v>
      </c>
      <c r="B7637" s="75" t="n">
        <v>46266</v>
      </c>
      <c r="C7637" s="1" t="n">
        <v>11</v>
      </c>
      <c r="D7637" s="1" t="s">
        <v>2482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5195</v>
      </c>
      <c r="N7637" s="1" t="n">
        <v>12</v>
      </c>
      <c r="O7637" s="1" t="n">
        <v>67</v>
      </c>
      <c r="P7637" s="1" t="s">
        <v>2455</v>
      </c>
    </row>
    <row r="7638" customFormat="false" ht="15" hidden="false" customHeight="true" outlineLevel="0" collapsed="false">
      <c r="A7638" s="1" t="n">
        <v>2</v>
      </c>
      <c r="B7638" s="75" t="n">
        <v>46266</v>
      </c>
      <c r="C7638" s="1" t="n">
        <v>11</v>
      </c>
      <c r="D7638" s="1" t="s">
        <v>2482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2522</v>
      </c>
      <c r="N7638" s="1" t="n">
        <v>15</v>
      </c>
      <c r="O7638" s="1" t="n">
        <v>160.05</v>
      </c>
      <c r="P7638" s="1" t="s">
        <v>2455</v>
      </c>
    </row>
    <row r="7639" customFormat="false" ht="15" hidden="false" customHeight="true" outlineLevel="0" collapsed="false">
      <c r="A7639" s="1" t="n">
        <v>2</v>
      </c>
      <c r="B7639" s="75" t="n">
        <v>46266</v>
      </c>
      <c r="C7639" s="1" t="n">
        <v>11</v>
      </c>
      <c r="D7639" s="1" t="s">
        <v>2482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2523</v>
      </c>
      <c r="N7639" s="1" t="n">
        <v>5</v>
      </c>
      <c r="O7639" s="1" t="n">
        <v>34.3</v>
      </c>
      <c r="P7639" s="1" t="s">
        <v>2455</v>
      </c>
    </row>
    <row r="7640" customFormat="false" ht="15" hidden="false" customHeight="true" outlineLevel="0" collapsed="false">
      <c r="A7640" s="1" t="n">
        <v>2</v>
      </c>
      <c r="B7640" s="75" t="n">
        <v>46266</v>
      </c>
      <c r="C7640" s="1" t="n">
        <v>11</v>
      </c>
      <c r="D7640" s="1" t="s">
        <v>2482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2524</v>
      </c>
      <c r="N7640" s="1" t="n">
        <v>5</v>
      </c>
      <c r="O7640" s="1" t="n">
        <v>68.5</v>
      </c>
      <c r="P7640" s="1" t="s">
        <v>2455</v>
      </c>
    </row>
    <row r="7641" customFormat="false" ht="15" hidden="false" customHeight="true" outlineLevel="0" collapsed="false">
      <c r="A7641" s="1" t="n">
        <v>2</v>
      </c>
      <c r="B7641" s="75" t="n">
        <v>46266</v>
      </c>
      <c r="C7641" s="1" t="n">
        <v>11</v>
      </c>
      <c r="D7641" s="1" t="s">
        <v>2482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2525</v>
      </c>
      <c r="N7641" s="1" t="n">
        <v>4</v>
      </c>
      <c r="O7641" s="1" t="n">
        <v>50.24</v>
      </c>
      <c r="P7641" s="1" t="s">
        <v>2455</v>
      </c>
    </row>
    <row r="7642" customFormat="false" ht="15" hidden="false" customHeight="true" outlineLevel="0" collapsed="false">
      <c r="A7642" s="1" t="n">
        <v>2</v>
      </c>
      <c r="B7642" s="75" t="n">
        <v>46266</v>
      </c>
      <c r="C7642" s="1" t="n">
        <v>11</v>
      </c>
      <c r="D7642" s="1" t="s">
        <v>2482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2526</v>
      </c>
      <c r="N7642" s="1" t="n">
        <v>5</v>
      </c>
      <c r="O7642" s="1" t="n">
        <v>62.8</v>
      </c>
      <c r="P7642" s="1" t="s">
        <v>2455</v>
      </c>
    </row>
    <row r="7643" customFormat="false" ht="15" hidden="false" customHeight="true" outlineLevel="0" collapsed="false">
      <c r="A7643" s="1" t="n">
        <v>2</v>
      </c>
      <c r="B7643" s="75" t="n">
        <v>46266</v>
      </c>
      <c r="C7643" s="1" t="n">
        <v>11</v>
      </c>
      <c r="D7643" s="1" t="s">
        <v>2482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2527</v>
      </c>
      <c r="N7643" s="1" t="n">
        <v>10</v>
      </c>
      <c r="O7643" s="1" t="n">
        <v>116.4</v>
      </c>
      <c r="P7643" s="1" t="s">
        <v>2455</v>
      </c>
    </row>
    <row r="7644" customFormat="false" ht="15" hidden="false" customHeight="true" outlineLevel="0" collapsed="false">
      <c r="A7644" s="1" t="n">
        <v>2</v>
      </c>
      <c r="B7644" s="75" t="n">
        <v>46266</v>
      </c>
      <c r="C7644" s="1" t="n">
        <v>39</v>
      </c>
      <c r="D7644" s="1" t="s">
        <v>3309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3616</v>
      </c>
      <c r="N7644" s="1" t="n">
        <v>20</v>
      </c>
      <c r="O7644" s="1" t="n">
        <v>640</v>
      </c>
      <c r="P7644" s="1" t="s">
        <v>2455</v>
      </c>
    </row>
    <row r="7645" customFormat="false" ht="15" hidden="false" customHeight="true" outlineLevel="0" collapsed="false">
      <c r="A7645" s="1" t="n">
        <v>2</v>
      </c>
      <c r="B7645" s="75" t="n">
        <v>46266</v>
      </c>
      <c r="C7645" s="1" t="n">
        <v>39</v>
      </c>
      <c r="D7645" s="1" t="s">
        <v>3309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3617</v>
      </c>
      <c r="N7645" s="1" t="n">
        <v>300</v>
      </c>
      <c r="O7645" s="1" t="n">
        <v>1589.4</v>
      </c>
      <c r="P7645" s="1" t="s">
        <v>2455</v>
      </c>
    </row>
    <row r="7646" customFormat="false" ht="15" hidden="false" customHeight="true" outlineLevel="0" collapsed="false">
      <c r="A7646" s="1" t="n">
        <v>2</v>
      </c>
      <c r="B7646" s="75" t="n">
        <v>46266</v>
      </c>
      <c r="C7646" s="1" t="n">
        <v>39</v>
      </c>
      <c r="D7646" s="1" t="s">
        <v>3309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3618</v>
      </c>
      <c r="N7646" s="1" t="n">
        <v>320</v>
      </c>
      <c r="O7646" s="1" t="n">
        <v>2545.6</v>
      </c>
      <c r="P7646" s="1" t="s">
        <v>2455</v>
      </c>
    </row>
    <row r="7647" customFormat="false" ht="15" hidden="false" customHeight="true" outlineLevel="0" collapsed="false">
      <c r="A7647" s="1" t="n">
        <v>2</v>
      </c>
      <c r="B7647" s="75" t="n">
        <v>46266</v>
      </c>
      <c r="C7647" s="1" t="n">
        <v>39</v>
      </c>
      <c r="D7647" s="1" t="s">
        <v>3309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3619</v>
      </c>
      <c r="N7647" s="1" t="n">
        <v>40</v>
      </c>
      <c r="O7647" s="1" t="n">
        <v>555.2</v>
      </c>
      <c r="P7647" s="1" t="s">
        <v>2455</v>
      </c>
    </row>
    <row r="7648" customFormat="false" ht="15" hidden="false" customHeight="true" outlineLevel="0" collapsed="false">
      <c r="A7648" s="1" t="n">
        <v>2</v>
      </c>
      <c r="B7648" s="75" t="n">
        <v>46267</v>
      </c>
      <c r="C7648" s="1" t="n">
        <v>6</v>
      </c>
      <c r="D7648" s="1" t="s">
        <v>2564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2545</v>
      </c>
      <c r="N7648" s="1" t="n">
        <v>20</v>
      </c>
      <c r="O7648" s="1" t="n">
        <v>300</v>
      </c>
      <c r="P7648" s="1" t="s">
        <v>2455</v>
      </c>
    </row>
    <row r="7649" customFormat="false" ht="15" hidden="false" customHeight="true" outlineLevel="0" collapsed="false">
      <c r="A7649" s="1" t="n">
        <v>2</v>
      </c>
      <c r="B7649" s="75" t="n">
        <v>46267</v>
      </c>
      <c r="C7649" s="1" t="n">
        <v>11</v>
      </c>
      <c r="D7649" s="1" t="s">
        <v>2482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2460</v>
      </c>
      <c r="N7649" s="1" t="n">
        <v>94.4</v>
      </c>
      <c r="O7649" s="1" t="n">
        <v>3020.8</v>
      </c>
      <c r="P7649" s="1" t="s">
        <v>2455</v>
      </c>
    </row>
    <row r="7650" customFormat="false" ht="15" hidden="false" customHeight="true" outlineLevel="0" collapsed="false">
      <c r="A7650" s="1" t="n">
        <v>2</v>
      </c>
      <c r="B7650" s="75" t="n">
        <v>46267</v>
      </c>
      <c r="C7650" s="1" t="n">
        <v>11</v>
      </c>
      <c r="D7650" s="1" t="s">
        <v>2482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2461</v>
      </c>
      <c r="N7650" s="1" t="n">
        <v>84.8</v>
      </c>
      <c r="O7650" s="1" t="n">
        <v>1865.6</v>
      </c>
      <c r="P7650" s="1" t="s">
        <v>2455</v>
      </c>
    </row>
    <row r="7651" customFormat="false" ht="15" hidden="false" customHeight="true" outlineLevel="0" collapsed="false">
      <c r="A7651" s="1" t="n">
        <v>2</v>
      </c>
      <c r="B7651" s="75" t="n">
        <v>46267</v>
      </c>
      <c r="C7651" s="1" t="n">
        <v>11</v>
      </c>
      <c r="D7651" s="1" t="s">
        <v>2482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2476</v>
      </c>
      <c r="N7651" s="1" t="n">
        <v>10</v>
      </c>
      <c r="O7651" s="1" t="n">
        <v>15</v>
      </c>
      <c r="P7651" s="1" t="s">
        <v>2455</v>
      </c>
    </row>
    <row r="7652" customFormat="false" ht="15" hidden="false" customHeight="true" outlineLevel="0" collapsed="false">
      <c r="A7652" s="1" t="n">
        <v>2</v>
      </c>
      <c r="B7652" s="75" t="n">
        <v>46267</v>
      </c>
      <c r="C7652" s="1" t="n">
        <v>11</v>
      </c>
      <c r="D7652" s="1" t="s">
        <v>2482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2477</v>
      </c>
      <c r="N7652" s="1" t="n">
        <v>10</v>
      </c>
      <c r="O7652" s="1" t="n">
        <v>45</v>
      </c>
      <c r="P7652" s="1" t="s">
        <v>2455</v>
      </c>
    </row>
    <row r="7653" customFormat="false" ht="15" hidden="false" customHeight="true" outlineLevel="0" collapsed="false">
      <c r="A7653" s="1" t="n">
        <v>2</v>
      </c>
      <c r="B7653" s="75" t="n">
        <v>46267</v>
      </c>
      <c r="C7653" s="1" t="n">
        <v>11</v>
      </c>
      <c r="D7653" s="1" t="s">
        <v>2482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2478</v>
      </c>
      <c r="N7653" s="1" t="n">
        <v>20</v>
      </c>
      <c r="O7653" s="1" t="n">
        <v>36</v>
      </c>
      <c r="P7653" s="1" t="s">
        <v>2455</v>
      </c>
    </row>
    <row r="7654" customFormat="false" ht="15" hidden="false" customHeight="true" outlineLevel="0" collapsed="false">
      <c r="A7654" s="1" t="n">
        <v>2</v>
      </c>
      <c r="B7654" s="75" t="n">
        <v>46267</v>
      </c>
      <c r="C7654" s="1" t="n">
        <v>11</v>
      </c>
      <c r="D7654" s="1" t="s">
        <v>2482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4237</v>
      </c>
      <c r="N7654" s="1" t="n">
        <v>24</v>
      </c>
      <c r="O7654" s="1" t="n">
        <v>57.82</v>
      </c>
      <c r="P7654" s="1" t="s">
        <v>2455</v>
      </c>
    </row>
    <row r="7655" customFormat="false" ht="15" hidden="false" customHeight="true" outlineLevel="0" collapsed="false">
      <c r="A7655" s="1" t="n">
        <v>2</v>
      </c>
      <c r="B7655" s="75" t="n">
        <v>46267</v>
      </c>
      <c r="C7655" s="1" t="n">
        <v>22</v>
      </c>
      <c r="D7655" s="1" t="s">
        <v>2490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2491</v>
      </c>
      <c r="N7655" s="1" t="n">
        <v>3.32</v>
      </c>
      <c r="O7655" s="1" t="n">
        <v>61.84</v>
      </c>
      <c r="P7655" s="1" t="s">
        <v>2455</v>
      </c>
    </row>
    <row r="7656" customFormat="false" ht="15" hidden="false" customHeight="true" outlineLevel="0" collapsed="false">
      <c r="A7656" s="1" t="n">
        <v>2</v>
      </c>
      <c r="B7656" s="75" t="n">
        <v>46267</v>
      </c>
      <c r="C7656" s="1" t="n">
        <v>22</v>
      </c>
      <c r="D7656" s="1" t="s">
        <v>2490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2491</v>
      </c>
      <c r="N7656" s="1" t="n">
        <v>3.676</v>
      </c>
      <c r="O7656" s="1" t="n">
        <v>72.42</v>
      </c>
      <c r="P7656" s="1" t="s">
        <v>2455</v>
      </c>
    </row>
    <row r="7657" customFormat="false" ht="15" hidden="false" customHeight="true" outlineLevel="0" collapsed="false">
      <c r="A7657" s="1" t="n">
        <v>2</v>
      </c>
      <c r="B7657" s="75" t="n">
        <v>46267</v>
      </c>
      <c r="C7657" s="1" t="n">
        <v>22</v>
      </c>
      <c r="D7657" s="1" t="s">
        <v>2490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2492</v>
      </c>
      <c r="N7657" s="1" t="n">
        <v>12.775</v>
      </c>
      <c r="O7657" s="1" t="n">
        <v>257.79</v>
      </c>
      <c r="P7657" s="1" t="s">
        <v>2455</v>
      </c>
    </row>
    <row r="7658" customFormat="false" ht="15" hidden="false" customHeight="true" outlineLevel="0" collapsed="false">
      <c r="A7658" s="1" t="n">
        <v>2</v>
      </c>
      <c r="B7658" s="75" t="n">
        <v>46267</v>
      </c>
      <c r="C7658" s="1" t="n">
        <v>22</v>
      </c>
      <c r="D7658" s="1" t="s">
        <v>2490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2493</v>
      </c>
      <c r="N7658" s="1" t="n">
        <v>33.22</v>
      </c>
      <c r="O7658" s="1" t="n">
        <v>773.53</v>
      </c>
      <c r="P7658" s="1" t="s">
        <v>2455</v>
      </c>
    </row>
    <row r="7659" customFormat="false" ht="15" hidden="false" customHeight="true" outlineLevel="0" collapsed="false">
      <c r="A7659" s="1" t="n">
        <v>2</v>
      </c>
      <c r="B7659" s="75" t="n">
        <v>46267</v>
      </c>
      <c r="C7659" s="1" t="n">
        <v>22</v>
      </c>
      <c r="D7659" s="1" t="s">
        <v>2490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2494</v>
      </c>
      <c r="N7659" s="1" t="n">
        <v>24.44</v>
      </c>
      <c r="O7659" s="1" t="n">
        <v>607.04</v>
      </c>
      <c r="P7659" s="1" t="s">
        <v>2455</v>
      </c>
    </row>
    <row r="7660" customFormat="false" ht="15" hidden="false" customHeight="true" outlineLevel="0" collapsed="false">
      <c r="A7660" s="1" t="n">
        <v>2</v>
      </c>
      <c r="B7660" s="75" t="n">
        <v>46267</v>
      </c>
      <c r="C7660" s="1" t="n">
        <v>22</v>
      </c>
      <c r="D7660" s="1" t="s">
        <v>2490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2495</v>
      </c>
      <c r="N7660" s="1" t="n">
        <v>1.78</v>
      </c>
      <c r="O7660" s="1" t="n">
        <v>38.68</v>
      </c>
      <c r="P7660" s="1" t="s">
        <v>2455</v>
      </c>
    </row>
    <row r="7661" customFormat="false" ht="15" hidden="false" customHeight="true" outlineLevel="0" collapsed="false">
      <c r="A7661" s="1" t="n">
        <v>2</v>
      </c>
      <c r="B7661" s="75" t="n">
        <v>46267</v>
      </c>
      <c r="C7661" s="1" t="n">
        <v>22</v>
      </c>
      <c r="D7661" s="1" t="s">
        <v>2490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2593</v>
      </c>
      <c r="N7661" s="1" t="n">
        <v>3.13</v>
      </c>
      <c r="O7661" s="1" t="n">
        <v>72.88</v>
      </c>
      <c r="P7661" s="1" t="s">
        <v>2455</v>
      </c>
    </row>
    <row r="7662" customFormat="false" ht="15" hidden="false" customHeight="true" outlineLevel="0" collapsed="false">
      <c r="A7662" s="1" t="n">
        <v>2</v>
      </c>
      <c r="B7662" s="75" t="n">
        <v>46267</v>
      </c>
      <c r="C7662" s="1" t="n">
        <v>22</v>
      </c>
      <c r="D7662" s="1" t="s">
        <v>2490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2593</v>
      </c>
      <c r="N7662" s="1" t="n">
        <v>0.698</v>
      </c>
      <c r="O7662" s="1" t="n">
        <v>17.19</v>
      </c>
      <c r="P7662" s="1" t="s">
        <v>2455</v>
      </c>
    </row>
    <row r="7663" customFormat="false" ht="15" hidden="false" customHeight="true" outlineLevel="0" collapsed="false">
      <c r="A7663" s="1" t="n">
        <v>2</v>
      </c>
      <c r="B7663" s="75" t="n">
        <v>46267</v>
      </c>
      <c r="C7663" s="1" t="n">
        <v>22</v>
      </c>
      <c r="D7663" s="1" t="s">
        <v>2490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2496</v>
      </c>
      <c r="N7663" s="1" t="n">
        <v>3.146</v>
      </c>
      <c r="O7663" s="1" t="n">
        <v>87.82</v>
      </c>
      <c r="P7663" s="1" t="s">
        <v>2455</v>
      </c>
    </row>
    <row r="7664" customFormat="false" ht="15" hidden="false" customHeight="true" outlineLevel="0" collapsed="false">
      <c r="A7664" s="1" t="n">
        <v>2</v>
      </c>
      <c r="B7664" s="75" t="n">
        <v>46267</v>
      </c>
      <c r="C7664" s="1" t="n">
        <v>22</v>
      </c>
      <c r="D7664" s="1" t="s">
        <v>2490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2497</v>
      </c>
      <c r="N7664" s="1" t="n">
        <v>1.999</v>
      </c>
      <c r="O7664" s="1" t="n">
        <v>46.55</v>
      </c>
      <c r="P7664" s="1" t="s">
        <v>2455</v>
      </c>
    </row>
    <row r="7665" customFormat="false" ht="15" hidden="false" customHeight="true" outlineLevel="0" collapsed="false">
      <c r="A7665" s="1" t="n">
        <v>2</v>
      </c>
      <c r="B7665" s="75" t="n">
        <v>46267</v>
      </c>
      <c r="C7665" s="1" t="n">
        <v>22</v>
      </c>
      <c r="D7665" s="1" t="s">
        <v>2490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2497</v>
      </c>
      <c r="N7665" s="1" t="n">
        <v>1.864</v>
      </c>
      <c r="O7665" s="1" t="n">
        <v>45.91</v>
      </c>
      <c r="P7665" s="1" t="s">
        <v>2455</v>
      </c>
    </row>
    <row r="7666" customFormat="false" ht="15" hidden="false" customHeight="true" outlineLevel="0" collapsed="false">
      <c r="A7666" s="1" t="n">
        <v>2</v>
      </c>
      <c r="B7666" s="75" t="n">
        <v>46267</v>
      </c>
      <c r="C7666" s="1" t="n">
        <v>22</v>
      </c>
      <c r="D7666" s="1" t="s">
        <v>2490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2498</v>
      </c>
      <c r="N7666" s="1" t="n">
        <v>21.12</v>
      </c>
      <c r="O7666" s="1" t="n">
        <v>676.26</v>
      </c>
      <c r="P7666" s="1" t="s">
        <v>2455</v>
      </c>
    </row>
    <row r="7667" customFormat="false" ht="15" hidden="false" customHeight="true" outlineLevel="0" collapsed="false">
      <c r="A7667" s="1" t="n">
        <v>2</v>
      </c>
      <c r="B7667" s="75" t="n">
        <v>46267</v>
      </c>
      <c r="C7667" s="1" t="n">
        <v>22</v>
      </c>
      <c r="D7667" s="1" t="s">
        <v>2490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2499</v>
      </c>
      <c r="N7667" s="1" t="n">
        <v>12.3</v>
      </c>
      <c r="O7667" s="1" t="n">
        <v>454.45</v>
      </c>
      <c r="P7667" s="1" t="s">
        <v>2455</v>
      </c>
    </row>
    <row r="7668" customFormat="false" ht="15" hidden="false" customHeight="true" outlineLevel="0" collapsed="false">
      <c r="A7668" s="1" t="n">
        <v>2</v>
      </c>
      <c r="B7668" s="75" t="n">
        <v>46267</v>
      </c>
      <c r="C7668" s="1" t="n">
        <v>22</v>
      </c>
      <c r="D7668" s="1" t="s">
        <v>2490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2500</v>
      </c>
      <c r="N7668" s="1" t="n">
        <v>7.145</v>
      </c>
      <c r="O7668" s="1" t="n">
        <v>293.33</v>
      </c>
      <c r="P7668" s="1" t="s">
        <v>2455</v>
      </c>
    </row>
    <row r="7669" customFormat="false" ht="15" hidden="false" customHeight="true" outlineLevel="0" collapsed="false">
      <c r="A7669" s="1" t="n">
        <v>2</v>
      </c>
      <c r="B7669" s="75" t="n">
        <v>46267</v>
      </c>
      <c r="C7669" s="1" t="n">
        <v>22</v>
      </c>
      <c r="D7669" s="1" t="s">
        <v>2490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2501</v>
      </c>
      <c r="N7669" s="1" t="n">
        <v>13.66</v>
      </c>
      <c r="O7669" s="1" t="n">
        <v>594.44</v>
      </c>
      <c r="P7669" s="1" t="s">
        <v>2455</v>
      </c>
    </row>
    <row r="7670" customFormat="false" ht="15" hidden="false" customHeight="true" outlineLevel="0" collapsed="false">
      <c r="A7670" s="1" t="n">
        <v>2</v>
      </c>
      <c r="B7670" s="75" t="n">
        <v>46267</v>
      </c>
      <c r="C7670" s="1" t="n">
        <v>22</v>
      </c>
      <c r="D7670" s="1" t="s">
        <v>2490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2502</v>
      </c>
      <c r="N7670" s="1" t="n">
        <v>5.598</v>
      </c>
      <c r="O7670" s="1" t="n">
        <v>248.21</v>
      </c>
      <c r="P7670" s="1" t="s">
        <v>2455</v>
      </c>
    </row>
    <row r="7671" customFormat="false" ht="15" hidden="false" customHeight="true" outlineLevel="0" collapsed="false">
      <c r="A7671" s="1" t="n">
        <v>2</v>
      </c>
      <c r="B7671" s="75" t="n">
        <v>46267</v>
      </c>
      <c r="C7671" s="1" t="n">
        <v>22</v>
      </c>
      <c r="D7671" s="1" t="s">
        <v>2490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2503</v>
      </c>
      <c r="N7671" s="1" t="n">
        <v>2.076</v>
      </c>
      <c r="O7671" s="1" t="n">
        <v>81.82</v>
      </c>
      <c r="P7671" s="1" t="s">
        <v>2455</v>
      </c>
    </row>
    <row r="7672" customFormat="false" ht="15" hidden="false" customHeight="true" outlineLevel="0" collapsed="false">
      <c r="A7672" s="1" t="n">
        <v>2</v>
      </c>
      <c r="B7672" s="75" t="n">
        <v>46267</v>
      </c>
      <c r="C7672" s="1" t="n">
        <v>22</v>
      </c>
      <c r="D7672" s="1" t="s">
        <v>2490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2504</v>
      </c>
      <c r="N7672" s="1" t="n">
        <v>2.894</v>
      </c>
      <c r="O7672" s="1" t="n">
        <v>142.58</v>
      </c>
      <c r="P7672" s="1" t="s">
        <v>2455</v>
      </c>
    </row>
    <row r="7673" customFormat="false" ht="15" hidden="false" customHeight="true" outlineLevel="0" collapsed="false">
      <c r="A7673" s="1" t="n">
        <v>2</v>
      </c>
      <c r="B7673" s="75" t="n">
        <v>46267</v>
      </c>
      <c r="C7673" s="1" t="n">
        <v>22</v>
      </c>
      <c r="D7673" s="1" t="s">
        <v>2490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2505</v>
      </c>
      <c r="N7673" s="1" t="n">
        <v>2.012</v>
      </c>
      <c r="O7673" s="1" t="n">
        <v>115.65</v>
      </c>
      <c r="P7673" s="1" t="s">
        <v>2455</v>
      </c>
    </row>
    <row r="7674" customFormat="false" ht="15" hidden="false" customHeight="true" outlineLevel="0" collapsed="false">
      <c r="A7674" s="1" t="n">
        <v>2</v>
      </c>
      <c r="B7674" s="75" t="n">
        <v>46267</v>
      </c>
      <c r="C7674" s="1" t="n">
        <v>22</v>
      </c>
      <c r="D7674" s="1" t="s">
        <v>2490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4889</v>
      </c>
      <c r="N7674" s="1" t="n">
        <v>0.786</v>
      </c>
      <c r="O7674" s="1" t="n">
        <v>25.17</v>
      </c>
      <c r="P7674" s="1" t="s">
        <v>2455</v>
      </c>
    </row>
    <row r="7675" customFormat="false" ht="15" hidden="false" customHeight="true" outlineLevel="0" collapsed="false">
      <c r="A7675" s="1" t="n">
        <v>2</v>
      </c>
      <c r="B7675" s="75" t="n">
        <v>46267</v>
      </c>
      <c r="C7675" s="1" t="n">
        <v>22</v>
      </c>
      <c r="D7675" s="1" t="s">
        <v>2490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2506</v>
      </c>
      <c r="N7675" s="1" t="n">
        <v>3.708</v>
      </c>
      <c r="O7675" s="1" t="n">
        <v>133.96</v>
      </c>
      <c r="P7675" s="1" t="s">
        <v>2455</v>
      </c>
    </row>
    <row r="7676" customFormat="false" ht="15" hidden="false" customHeight="true" outlineLevel="0" collapsed="false">
      <c r="A7676" s="1" t="n">
        <v>2</v>
      </c>
      <c r="B7676" s="75" t="n">
        <v>46267</v>
      </c>
      <c r="C7676" s="1" t="n">
        <v>22</v>
      </c>
      <c r="D7676" s="1" t="s">
        <v>2490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2507</v>
      </c>
      <c r="N7676" s="1" t="n">
        <v>2.584</v>
      </c>
      <c r="O7676" s="1" t="n">
        <v>6.34</v>
      </c>
      <c r="P7676" s="1" t="s">
        <v>2455</v>
      </c>
    </row>
    <row r="7677" customFormat="false" ht="15" hidden="false" customHeight="true" outlineLevel="0" collapsed="false">
      <c r="A7677" s="1" t="n">
        <v>2</v>
      </c>
      <c r="B7677" s="75" t="n">
        <v>46267</v>
      </c>
      <c r="C7677" s="1" t="n">
        <v>22</v>
      </c>
      <c r="D7677" s="1" t="s">
        <v>2490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2507</v>
      </c>
      <c r="N7677" s="1" t="n">
        <v>2.198</v>
      </c>
      <c r="O7677" s="1" t="n">
        <v>5.1</v>
      </c>
      <c r="P7677" s="1" t="s">
        <v>2455</v>
      </c>
    </row>
    <row r="7678" customFormat="false" ht="15" hidden="false" customHeight="true" outlineLevel="0" collapsed="false">
      <c r="A7678" s="1" t="n">
        <v>2</v>
      </c>
      <c r="B7678" s="75" t="n">
        <v>46267</v>
      </c>
      <c r="C7678" s="1" t="n">
        <v>22</v>
      </c>
      <c r="D7678" s="1" t="s">
        <v>2490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2508</v>
      </c>
      <c r="N7678" s="1" t="n">
        <v>10.29</v>
      </c>
      <c r="O7678" s="1" t="n">
        <v>25.27</v>
      </c>
      <c r="P7678" s="1" t="s">
        <v>2455</v>
      </c>
    </row>
    <row r="7679" customFormat="false" ht="15" hidden="false" customHeight="true" outlineLevel="0" collapsed="false">
      <c r="A7679" s="1" t="n">
        <v>2</v>
      </c>
      <c r="B7679" s="75" t="n">
        <v>46267</v>
      </c>
      <c r="C7679" s="1" t="n">
        <v>22</v>
      </c>
      <c r="D7679" s="1" t="s">
        <v>2490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2508</v>
      </c>
      <c r="N7679" s="1" t="n">
        <v>0.94</v>
      </c>
      <c r="O7679" s="1" t="n">
        <v>2.18</v>
      </c>
      <c r="P7679" s="1" t="s">
        <v>2455</v>
      </c>
    </row>
    <row r="7680" customFormat="false" ht="15" hidden="false" customHeight="true" outlineLevel="0" collapsed="false">
      <c r="A7680" s="1" t="n">
        <v>2</v>
      </c>
      <c r="B7680" s="75" t="n">
        <v>46267</v>
      </c>
      <c r="C7680" s="1" t="n">
        <v>22</v>
      </c>
      <c r="D7680" s="1" t="s">
        <v>2490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2509</v>
      </c>
      <c r="N7680" s="1" t="n">
        <v>0.998</v>
      </c>
      <c r="O7680" s="1" t="n">
        <v>0.01</v>
      </c>
      <c r="P7680" s="1" t="s">
        <v>2455</v>
      </c>
    </row>
    <row r="7681" customFormat="false" ht="15" hidden="false" customHeight="true" outlineLevel="0" collapsed="false">
      <c r="A7681" s="1" t="n">
        <v>2</v>
      </c>
      <c r="B7681" s="75" t="n">
        <v>46267</v>
      </c>
      <c r="C7681" s="1" t="n">
        <v>22</v>
      </c>
      <c r="D7681" s="1" t="s">
        <v>2490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2509</v>
      </c>
      <c r="N7681" s="1" t="n">
        <v>0.843</v>
      </c>
      <c r="O7681" s="1" t="n">
        <v>0</v>
      </c>
      <c r="P7681" s="1" t="s">
        <v>2455</v>
      </c>
    </row>
    <row r="7682" customFormat="false" ht="15" hidden="false" customHeight="true" outlineLevel="0" collapsed="false">
      <c r="A7682" s="1" t="n">
        <v>2</v>
      </c>
      <c r="B7682" s="75" t="n">
        <v>46267</v>
      </c>
      <c r="C7682" s="1" t="n">
        <v>100</v>
      </c>
      <c r="D7682" s="1" t="s">
        <v>2510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2491</v>
      </c>
      <c r="N7682" s="1" t="n">
        <v>3.676</v>
      </c>
      <c r="O7682" s="1" t="n">
        <v>72.42</v>
      </c>
      <c r="P7682" s="1" t="s">
        <v>2455</v>
      </c>
    </row>
    <row r="7683" customFormat="false" ht="15" hidden="false" customHeight="true" outlineLevel="0" collapsed="false">
      <c r="A7683" s="1" t="n">
        <v>2</v>
      </c>
      <c r="B7683" s="75" t="n">
        <v>46267</v>
      </c>
      <c r="C7683" s="1" t="n">
        <v>100</v>
      </c>
      <c r="D7683" s="1" t="s">
        <v>2510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2593</v>
      </c>
      <c r="N7683" s="1" t="n">
        <v>0.698</v>
      </c>
      <c r="O7683" s="1" t="n">
        <v>17.19</v>
      </c>
      <c r="P7683" s="1" t="s">
        <v>2455</v>
      </c>
    </row>
    <row r="7684" customFormat="false" ht="15" hidden="false" customHeight="true" outlineLevel="0" collapsed="false">
      <c r="A7684" s="1" t="n">
        <v>2</v>
      </c>
      <c r="B7684" s="75" t="n">
        <v>46267</v>
      </c>
      <c r="C7684" s="1" t="n">
        <v>100</v>
      </c>
      <c r="D7684" s="1" t="s">
        <v>2510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2496</v>
      </c>
      <c r="N7684" s="1" t="n">
        <v>3.146</v>
      </c>
      <c r="O7684" s="1" t="n">
        <v>87.82</v>
      </c>
      <c r="P7684" s="1" t="s">
        <v>2455</v>
      </c>
    </row>
    <row r="7685" customFormat="false" ht="15" hidden="false" customHeight="true" outlineLevel="0" collapsed="false">
      <c r="A7685" s="1" t="n">
        <v>2</v>
      </c>
      <c r="B7685" s="75" t="n">
        <v>46267</v>
      </c>
      <c r="C7685" s="1" t="n">
        <v>100</v>
      </c>
      <c r="D7685" s="1" t="s">
        <v>2510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2497</v>
      </c>
      <c r="N7685" s="1" t="n">
        <v>1.864</v>
      </c>
      <c r="O7685" s="1" t="n">
        <v>45.91</v>
      </c>
      <c r="P7685" s="1" t="s">
        <v>2455</v>
      </c>
    </row>
    <row r="7686" customFormat="false" ht="15" hidden="false" customHeight="true" outlineLevel="0" collapsed="false">
      <c r="A7686" s="1" t="n">
        <v>2</v>
      </c>
      <c r="B7686" s="75" t="n">
        <v>46267</v>
      </c>
      <c r="C7686" s="1" t="n">
        <v>100</v>
      </c>
      <c r="D7686" s="1" t="s">
        <v>2510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2498</v>
      </c>
      <c r="N7686" s="1" t="n">
        <v>21.12</v>
      </c>
      <c r="O7686" s="1" t="n">
        <v>676.26</v>
      </c>
      <c r="P7686" s="1" t="s">
        <v>2455</v>
      </c>
    </row>
    <row r="7687" customFormat="false" ht="15" hidden="false" customHeight="true" outlineLevel="0" collapsed="false">
      <c r="A7687" s="1" t="n">
        <v>2</v>
      </c>
      <c r="B7687" s="75" t="n">
        <v>46267</v>
      </c>
      <c r="C7687" s="1" t="n">
        <v>100</v>
      </c>
      <c r="D7687" s="1" t="s">
        <v>2510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2499</v>
      </c>
      <c r="N7687" s="1" t="n">
        <v>12.3</v>
      </c>
      <c r="O7687" s="1" t="n">
        <v>454.45</v>
      </c>
      <c r="P7687" s="1" t="s">
        <v>2455</v>
      </c>
    </row>
    <row r="7688" customFormat="false" ht="15" hidden="false" customHeight="true" outlineLevel="0" collapsed="false">
      <c r="A7688" s="1" t="n">
        <v>2</v>
      </c>
      <c r="B7688" s="75" t="n">
        <v>46267</v>
      </c>
      <c r="C7688" s="1" t="n">
        <v>100</v>
      </c>
      <c r="D7688" s="1" t="s">
        <v>2510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2500</v>
      </c>
      <c r="N7688" s="1" t="n">
        <v>7.145</v>
      </c>
      <c r="O7688" s="1" t="n">
        <v>293.33</v>
      </c>
      <c r="P7688" s="1" t="s">
        <v>2455</v>
      </c>
    </row>
    <row r="7689" customFormat="false" ht="15" hidden="false" customHeight="true" outlineLevel="0" collapsed="false">
      <c r="A7689" s="1" t="n">
        <v>2</v>
      </c>
      <c r="B7689" s="75" t="n">
        <v>46267</v>
      </c>
      <c r="C7689" s="1" t="n">
        <v>100</v>
      </c>
      <c r="D7689" s="1" t="s">
        <v>2510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2501</v>
      </c>
      <c r="N7689" s="1" t="n">
        <v>13.66</v>
      </c>
      <c r="O7689" s="1" t="n">
        <v>594.44</v>
      </c>
      <c r="P7689" s="1" t="s">
        <v>2455</v>
      </c>
    </row>
    <row r="7690" customFormat="false" ht="15" hidden="false" customHeight="true" outlineLevel="0" collapsed="false">
      <c r="A7690" s="1" t="n">
        <v>2</v>
      </c>
      <c r="B7690" s="75" t="n">
        <v>46267</v>
      </c>
      <c r="C7690" s="1" t="n">
        <v>100</v>
      </c>
      <c r="D7690" s="1" t="s">
        <v>2510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2502</v>
      </c>
      <c r="N7690" s="1" t="n">
        <v>5.598</v>
      </c>
      <c r="O7690" s="1" t="n">
        <v>248.21</v>
      </c>
      <c r="P7690" s="1" t="s">
        <v>2455</v>
      </c>
    </row>
    <row r="7691" customFormat="false" ht="15" hidden="false" customHeight="true" outlineLevel="0" collapsed="false">
      <c r="A7691" s="1" t="n">
        <v>2</v>
      </c>
      <c r="B7691" s="75" t="n">
        <v>46267</v>
      </c>
      <c r="C7691" s="1" t="n">
        <v>100</v>
      </c>
      <c r="D7691" s="1" t="s">
        <v>2510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2503</v>
      </c>
      <c r="N7691" s="1" t="n">
        <v>2.076</v>
      </c>
      <c r="O7691" s="1" t="n">
        <v>81.82</v>
      </c>
      <c r="P7691" s="1" t="s">
        <v>2455</v>
      </c>
    </row>
    <row r="7692" customFormat="false" ht="15" hidden="false" customHeight="true" outlineLevel="0" collapsed="false">
      <c r="A7692" s="1" t="n">
        <v>2</v>
      </c>
      <c r="B7692" s="75" t="n">
        <v>46267</v>
      </c>
      <c r="C7692" s="1" t="n">
        <v>100</v>
      </c>
      <c r="D7692" s="1" t="s">
        <v>2510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2504</v>
      </c>
      <c r="N7692" s="1" t="n">
        <v>2.894</v>
      </c>
      <c r="O7692" s="1" t="n">
        <v>142.58</v>
      </c>
      <c r="P7692" s="1" t="s">
        <v>2455</v>
      </c>
    </row>
    <row r="7693" customFormat="false" ht="15" hidden="false" customHeight="true" outlineLevel="0" collapsed="false">
      <c r="A7693" s="1" t="n">
        <v>2</v>
      </c>
      <c r="B7693" s="75" t="n">
        <v>46267</v>
      </c>
      <c r="C7693" s="1" t="n">
        <v>100</v>
      </c>
      <c r="D7693" s="1" t="s">
        <v>2510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2505</v>
      </c>
      <c r="N7693" s="1" t="n">
        <v>2.012</v>
      </c>
      <c r="O7693" s="1" t="n">
        <v>115.65</v>
      </c>
      <c r="P7693" s="1" t="s">
        <v>2455</v>
      </c>
    </row>
    <row r="7694" customFormat="false" ht="15" hidden="false" customHeight="true" outlineLevel="0" collapsed="false">
      <c r="A7694" s="1" t="n">
        <v>2</v>
      </c>
      <c r="B7694" s="75" t="n">
        <v>46267</v>
      </c>
      <c r="C7694" s="1" t="n">
        <v>100</v>
      </c>
      <c r="D7694" s="1" t="s">
        <v>2510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4889</v>
      </c>
      <c r="N7694" s="1" t="n">
        <v>0.786</v>
      </c>
      <c r="O7694" s="1" t="n">
        <v>25.17</v>
      </c>
      <c r="P7694" s="1" t="s">
        <v>2455</v>
      </c>
    </row>
    <row r="7695" customFormat="false" ht="15" hidden="false" customHeight="true" outlineLevel="0" collapsed="false">
      <c r="A7695" s="1" t="n">
        <v>2</v>
      </c>
      <c r="B7695" s="75" t="n">
        <v>46267</v>
      </c>
      <c r="C7695" s="1" t="n">
        <v>100</v>
      </c>
      <c r="D7695" s="1" t="s">
        <v>2510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2506</v>
      </c>
      <c r="N7695" s="1" t="n">
        <v>3.708</v>
      </c>
      <c r="O7695" s="1" t="n">
        <v>133.96</v>
      </c>
      <c r="P7695" s="1" t="s">
        <v>2455</v>
      </c>
    </row>
    <row r="7696" customFormat="false" ht="15" hidden="false" customHeight="true" outlineLevel="0" collapsed="false">
      <c r="A7696" s="1" t="n">
        <v>2</v>
      </c>
      <c r="B7696" s="75" t="n">
        <v>46267</v>
      </c>
      <c r="C7696" s="1" t="n">
        <v>100</v>
      </c>
      <c r="D7696" s="1" t="s">
        <v>2510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2507</v>
      </c>
      <c r="N7696" s="1" t="n">
        <v>2.584</v>
      </c>
      <c r="O7696" s="1" t="n">
        <v>6.34</v>
      </c>
      <c r="P7696" s="1" t="s">
        <v>2455</v>
      </c>
    </row>
    <row r="7697" customFormat="false" ht="15" hidden="false" customHeight="true" outlineLevel="0" collapsed="false">
      <c r="A7697" s="1" t="n">
        <v>2</v>
      </c>
      <c r="B7697" s="75" t="n">
        <v>46267</v>
      </c>
      <c r="C7697" s="1" t="n">
        <v>100</v>
      </c>
      <c r="D7697" s="1" t="s">
        <v>2510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2508</v>
      </c>
      <c r="N7697" s="1" t="n">
        <v>10.29</v>
      </c>
      <c r="O7697" s="1" t="n">
        <v>25.27</v>
      </c>
      <c r="P7697" s="1" t="s">
        <v>2455</v>
      </c>
    </row>
    <row r="7698" customFormat="false" ht="15" hidden="false" customHeight="true" outlineLevel="0" collapsed="false">
      <c r="A7698" s="1" t="n">
        <v>2</v>
      </c>
      <c r="B7698" s="75" t="n">
        <v>46267</v>
      </c>
      <c r="C7698" s="1" t="n">
        <v>100</v>
      </c>
      <c r="D7698" s="1" t="s">
        <v>2510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2509</v>
      </c>
      <c r="N7698" s="1" t="n">
        <v>0.843</v>
      </c>
      <c r="O7698" s="1" t="n">
        <v>0</v>
      </c>
      <c r="P7698" s="1" t="s">
        <v>2455</v>
      </c>
    </row>
    <row r="7699" customFormat="false" ht="15" hidden="false" customHeight="true" outlineLevel="0" collapsed="false">
      <c r="A7699" s="1" t="n">
        <v>2</v>
      </c>
      <c r="B7699" s="75" t="n">
        <v>46267</v>
      </c>
      <c r="C7699" s="1" t="n">
        <v>100</v>
      </c>
      <c r="D7699" s="1" t="s">
        <v>2510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2491</v>
      </c>
      <c r="N7699" s="1" t="n">
        <v>3.32</v>
      </c>
      <c r="O7699" s="1" t="n">
        <v>61.84</v>
      </c>
      <c r="P7699" s="1" t="s">
        <v>2455</v>
      </c>
    </row>
    <row r="7700" customFormat="false" ht="15" hidden="false" customHeight="true" outlineLevel="0" collapsed="false">
      <c r="A7700" s="1" t="n">
        <v>2</v>
      </c>
      <c r="B7700" s="75" t="n">
        <v>46267</v>
      </c>
      <c r="C7700" s="1" t="n">
        <v>100</v>
      </c>
      <c r="D7700" s="1" t="s">
        <v>2510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2492</v>
      </c>
      <c r="N7700" s="1" t="n">
        <v>12.775</v>
      </c>
      <c r="O7700" s="1" t="n">
        <v>257.79</v>
      </c>
      <c r="P7700" s="1" t="s">
        <v>2455</v>
      </c>
    </row>
    <row r="7701" customFormat="false" ht="15" hidden="false" customHeight="true" outlineLevel="0" collapsed="false">
      <c r="A7701" s="1" t="n">
        <v>2</v>
      </c>
      <c r="B7701" s="75" t="n">
        <v>46267</v>
      </c>
      <c r="C7701" s="1" t="n">
        <v>100</v>
      </c>
      <c r="D7701" s="1" t="s">
        <v>2510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2493</v>
      </c>
      <c r="N7701" s="1" t="n">
        <v>33.22</v>
      </c>
      <c r="O7701" s="1" t="n">
        <v>773.53</v>
      </c>
      <c r="P7701" s="1" t="s">
        <v>2455</v>
      </c>
    </row>
    <row r="7702" customFormat="false" ht="15" hidden="false" customHeight="true" outlineLevel="0" collapsed="false">
      <c r="A7702" s="1" t="n">
        <v>2</v>
      </c>
      <c r="B7702" s="75" t="n">
        <v>46267</v>
      </c>
      <c r="C7702" s="1" t="n">
        <v>100</v>
      </c>
      <c r="D7702" s="1" t="s">
        <v>2510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2494</v>
      </c>
      <c r="N7702" s="1" t="n">
        <v>24.44</v>
      </c>
      <c r="O7702" s="1" t="n">
        <v>607.04</v>
      </c>
      <c r="P7702" s="1" t="s">
        <v>2455</v>
      </c>
    </row>
    <row r="7703" customFormat="false" ht="15" hidden="false" customHeight="true" outlineLevel="0" collapsed="false">
      <c r="A7703" s="1" t="n">
        <v>2</v>
      </c>
      <c r="B7703" s="75" t="n">
        <v>46267</v>
      </c>
      <c r="C7703" s="1" t="n">
        <v>100</v>
      </c>
      <c r="D7703" s="1" t="s">
        <v>2510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2495</v>
      </c>
      <c r="N7703" s="1" t="n">
        <v>1.78</v>
      </c>
      <c r="O7703" s="1" t="n">
        <v>38.68</v>
      </c>
      <c r="P7703" s="1" t="s">
        <v>2455</v>
      </c>
    </row>
    <row r="7704" customFormat="false" ht="15" hidden="false" customHeight="true" outlineLevel="0" collapsed="false">
      <c r="A7704" s="1" t="n">
        <v>2</v>
      </c>
      <c r="B7704" s="75" t="n">
        <v>46267</v>
      </c>
      <c r="C7704" s="1" t="n">
        <v>100</v>
      </c>
      <c r="D7704" s="1" t="s">
        <v>2510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2593</v>
      </c>
      <c r="N7704" s="1" t="n">
        <v>3.13</v>
      </c>
      <c r="O7704" s="1" t="n">
        <v>72.88</v>
      </c>
      <c r="P7704" s="1" t="s">
        <v>2455</v>
      </c>
    </row>
    <row r="7705" customFormat="false" ht="15" hidden="false" customHeight="true" outlineLevel="0" collapsed="false">
      <c r="A7705" s="1" t="n">
        <v>2</v>
      </c>
      <c r="B7705" s="75" t="n">
        <v>46267</v>
      </c>
      <c r="C7705" s="1" t="n">
        <v>100</v>
      </c>
      <c r="D7705" s="1" t="s">
        <v>2510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2497</v>
      </c>
      <c r="N7705" s="1" t="n">
        <v>1.999</v>
      </c>
      <c r="O7705" s="1" t="n">
        <v>46.55</v>
      </c>
      <c r="P7705" s="1" t="s">
        <v>2455</v>
      </c>
    </row>
    <row r="7706" customFormat="false" ht="15" hidden="false" customHeight="true" outlineLevel="0" collapsed="false">
      <c r="A7706" s="1" t="n">
        <v>2</v>
      </c>
      <c r="B7706" s="75" t="n">
        <v>46267</v>
      </c>
      <c r="C7706" s="1" t="n">
        <v>100</v>
      </c>
      <c r="D7706" s="1" t="s">
        <v>2510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2507</v>
      </c>
      <c r="N7706" s="1" t="n">
        <v>2.198</v>
      </c>
      <c r="O7706" s="1" t="n">
        <v>5.1</v>
      </c>
      <c r="P7706" s="1" t="s">
        <v>2455</v>
      </c>
    </row>
    <row r="7707" customFormat="false" ht="15" hidden="false" customHeight="true" outlineLevel="0" collapsed="false">
      <c r="A7707" s="1" t="n">
        <v>2</v>
      </c>
      <c r="B7707" s="75" t="n">
        <v>46267</v>
      </c>
      <c r="C7707" s="1" t="n">
        <v>100</v>
      </c>
      <c r="D7707" s="1" t="s">
        <v>2510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2508</v>
      </c>
      <c r="N7707" s="1" t="n">
        <v>0.94</v>
      </c>
      <c r="O7707" s="1" t="n">
        <v>2.18</v>
      </c>
      <c r="P7707" s="1" t="s">
        <v>2455</v>
      </c>
    </row>
    <row r="7708" customFormat="false" ht="15" hidden="false" customHeight="true" outlineLevel="0" collapsed="false">
      <c r="A7708" s="1" t="n">
        <v>2</v>
      </c>
      <c r="B7708" s="75" t="n">
        <v>46267</v>
      </c>
      <c r="C7708" s="1" t="n">
        <v>100</v>
      </c>
      <c r="D7708" s="1" t="s">
        <v>2510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2509</v>
      </c>
      <c r="N7708" s="1" t="n">
        <v>0.998</v>
      </c>
      <c r="O7708" s="1" t="n">
        <v>0.01</v>
      </c>
      <c r="P7708" s="1" t="s">
        <v>2455</v>
      </c>
    </row>
    <row r="7709" customFormat="false" ht="15" hidden="false" customHeight="true" outlineLevel="0" collapsed="false">
      <c r="A7709" s="1" t="n">
        <v>2</v>
      </c>
      <c r="B7709" s="75" t="n">
        <v>46268</v>
      </c>
      <c r="C7709" s="1" t="n">
        <v>11</v>
      </c>
      <c r="D7709" s="1" t="s">
        <v>2482</v>
      </c>
      <c r="E7709" s="1" t="n">
        <v>1899</v>
      </c>
      <c r="F7709" s="1" t="s">
        <v>204</v>
      </c>
      <c r="I7709" s="1" t="n">
        <v>790</v>
      </c>
      <c r="J7709" s="1" t="n">
        <v>44588</v>
      </c>
      <c r="K7709" s="1" t="n">
        <v>7898904331091</v>
      </c>
      <c r="L7709" s="1" t="s">
        <v>2454</v>
      </c>
      <c r="N7709" s="1" t="n">
        <v>10</v>
      </c>
      <c r="O7709" s="1" t="n">
        <v>49.9</v>
      </c>
      <c r="P7709" s="1" t="s">
        <v>2455</v>
      </c>
    </row>
    <row r="7710" customFormat="false" ht="15" hidden="false" customHeight="true" outlineLevel="0" collapsed="false">
      <c r="A7710" s="1" t="n">
        <v>2</v>
      </c>
      <c r="B7710" s="75" t="n">
        <v>46268</v>
      </c>
      <c r="C7710" s="1" t="n">
        <v>11</v>
      </c>
      <c r="D7710" s="1" t="s">
        <v>2482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2456</v>
      </c>
      <c r="N7710" s="1" t="n">
        <v>10</v>
      </c>
      <c r="O7710" s="1" t="n">
        <v>45</v>
      </c>
      <c r="P7710" s="1" t="s">
        <v>2455</v>
      </c>
    </row>
    <row r="7711" customFormat="false" ht="15" hidden="false" customHeight="true" outlineLevel="0" collapsed="false">
      <c r="A7711" s="1" t="n">
        <v>2</v>
      </c>
      <c r="B7711" s="75" t="n">
        <v>46268</v>
      </c>
      <c r="C7711" s="1" t="n">
        <v>11</v>
      </c>
      <c r="D7711" s="1" t="s">
        <v>2482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2457</v>
      </c>
      <c r="N7711" s="1" t="n">
        <v>5</v>
      </c>
      <c r="O7711" s="1" t="n">
        <v>24.95</v>
      </c>
      <c r="P7711" s="1" t="s">
        <v>2455</v>
      </c>
    </row>
    <row r="7712" customFormat="false" ht="15" hidden="false" customHeight="true" outlineLevel="0" collapsed="false">
      <c r="A7712" s="1" t="n">
        <v>2</v>
      </c>
      <c r="B7712" s="75" t="n">
        <v>46268</v>
      </c>
      <c r="C7712" s="1" t="n">
        <v>11</v>
      </c>
      <c r="D7712" s="1" t="s">
        <v>2482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2956</v>
      </c>
      <c r="N7712" s="1" t="n">
        <v>5</v>
      </c>
      <c r="O7712" s="1" t="n">
        <v>22.5</v>
      </c>
      <c r="P7712" s="1" t="s">
        <v>2455</v>
      </c>
    </row>
    <row r="7713" customFormat="false" ht="15" hidden="false" customHeight="true" outlineLevel="0" collapsed="false">
      <c r="A7713" s="1" t="n">
        <v>2</v>
      </c>
      <c r="B7713" s="75" t="n">
        <v>46268</v>
      </c>
      <c r="C7713" s="1" t="n">
        <v>11</v>
      </c>
      <c r="D7713" s="1" t="s">
        <v>2482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2595</v>
      </c>
      <c r="N7713" s="1" t="n">
        <v>5</v>
      </c>
      <c r="O7713" s="1" t="n">
        <v>22.5</v>
      </c>
      <c r="P7713" s="1" t="s">
        <v>2455</v>
      </c>
    </row>
    <row r="7714" customFormat="false" ht="15" hidden="false" customHeight="true" outlineLevel="0" collapsed="false">
      <c r="A7714" s="1" t="n">
        <v>2</v>
      </c>
      <c r="B7714" s="75" t="n">
        <v>46268</v>
      </c>
      <c r="C7714" s="1" t="n">
        <v>11</v>
      </c>
      <c r="D7714" s="1" t="s">
        <v>2482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2458</v>
      </c>
      <c r="N7714" s="1" t="n">
        <v>8</v>
      </c>
      <c r="O7714" s="1" t="n">
        <v>39.92</v>
      </c>
      <c r="P7714" s="1" t="s">
        <v>2455</v>
      </c>
    </row>
    <row r="7715" customFormat="false" ht="15" hidden="false" customHeight="true" outlineLevel="0" collapsed="false">
      <c r="A7715" s="1" t="n">
        <v>2</v>
      </c>
      <c r="B7715" s="75" t="n">
        <v>46268</v>
      </c>
      <c r="C7715" s="1" t="n">
        <v>11</v>
      </c>
      <c r="D7715" s="1" t="s">
        <v>2482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2597</v>
      </c>
      <c r="N7715" s="1" t="n">
        <v>3</v>
      </c>
      <c r="O7715" s="1" t="n">
        <v>18</v>
      </c>
      <c r="P7715" s="1" t="s">
        <v>2455</v>
      </c>
    </row>
    <row r="7716" customFormat="false" ht="15" hidden="false" customHeight="true" outlineLevel="0" collapsed="false">
      <c r="A7716" s="1" t="n">
        <v>2</v>
      </c>
      <c r="B7716" s="75" t="n">
        <v>46268</v>
      </c>
      <c r="C7716" s="1" t="n">
        <v>11</v>
      </c>
      <c r="D7716" s="1" t="s">
        <v>2482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2598</v>
      </c>
      <c r="N7716" s="1" t="n">
        <v>10</v>
      </c>
      <c r="O7716" s="1" t="n">
        <v>60</v>
      </c>
      <c r="P7716" s="1" t="s">
        <v>2455</v>
      </c>
    </row>
    <row r="7717" customFormat="false" ht="15" hidden="false" customHeight="true" outlineLevel="0" collapsed="false">
      <c r="A7717" s="1" t="n">
        <v>2</v>
      </c>
      <c r="B7717" s="75" t="n">
        <v>46268</v>
      </c>
      <c r="C7717" s="1" t="n">
        <v>11</v>
      </c>
      <c r="D7717" s="1" t="s">
        <v>2482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2599</v>
      </c>
      <c r="N7717" s="1" t="n">
        <v>2</v>
      </c>
      <c r="O7717" s="1" t="n">
        <v>12</v>
      </c>
      <c r="P7717" s="1" t="s">
        <v>2455</v>
      </c>
    </row>
    <row r="7718" customFormat="false" ht="15" hidden="false" customHeight="true" outlineLevel="0" collapsed="false">
      <c r="A7718" s="1" t="n">
        <v>2</v>
      </c>
      <c r="B7718" s="75" t="n">
        <v>46268</v>
      </c>
      <c r="C7718" s="1" t="n">
        <v>11</v>
      </c>
      <c r="D7718" s="1" t="s">
        <v>2482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2600</v>
      </c>
      <c r="N7718" s="1" t="n">
        <v>5</v>
      </c>
      <c r="O7718" s="1" t="n">
        <v>35</v>
      </c>
      <c r="P7718" s="1" t="s">
        <v>2455</v>
      </c>
    </row>
    <row r="7719" customFormat="false" ht="15" hidden="false" customHeight="true" outlineLevel="0" collapsed="false">
      <c r="A7719" s="1" t="n">
        <v>2</v>
      </c>
      <c r="B7719" s="75" t="n">
        <v>46268</v>
      </c>
      <c r="C7719" s="1" t="n">
        <v>11</v>
      </c>
      <c r="D7719" s="1" t="s">
        <v>2482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2513</v>
      </c>
      <c r="N7719" s="1" t="n">
        <v>4</v>
      </c>
      <c r="O7719" s="1" t="n">
        <v>29</v>
      </c>
      <c r="P7719" s="1" t="s">
        <v>2455</v>
      </c>
    </row>
    <row r="7720" customFormat="false" ht="15" hidden="false" customHeight="true" outlineLevel="0" collapsed="false">
      <c r="A7720" s="1" t="n">
        <v>2</v>
      </c>
      <c r="B7720" s="75" t="n">
        <v>46268</v>
      </c>
      <c r="C7720" s="1" t="n">
        <v>11</v>
      </c>
      <c r="D7720" s="1" t="s">
        <v>2482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2514</v>
      </c>
      <c r="N7720" s="1" t="n">
        <v>5</v>
      </c>
      <c r="O7720" s="1" t="n">
        <v>27.5</v>
      </c>
      <c r="P7720" s="1" t="s">
        <v>2455</v>
      </c>
    </row>
    <row r="7721" customFormat="false" ht="15" hidden="false" customHeight="true" outlineLevel="0" collapsed="false">
      <c r="A7721" s="1" t="n">
        <v>2</v>
      </c>
      <c r="B7721" s="75" t="n">
        <v>46268</v>
      </c>
      <c r="C7721" s="1" t="n">
        <v>11</v>
      </c>
      <c r="D7721" s="1" t="s">
        <v>2482</v>
      </c>
      <c r="E7721" s="1" t="n">
        <v>1328</v>
      </c>
      <c r="F7721" s="1" t="s">
        <v>95</v>
      </c>
      <c r="I7721" s="1" t="n">
        <v>4523</v>
      </c>
      <c r="J7721" s="1" t="n">
        <v>31784</v>
      </c>
      <c r="K7721" s="1" t="n">
        <v>7898588380545</v>
      </c>
      <c r="L7721" s="1" t="s">
        <v>2601</v>
      </c>
      <c r="N7721" s="1" t="n">
        <v>4</v>
      </c>
      <c r="O7721" s="1" t="n">
        <v>22</v>
      </c>
      <c r="P7721" s="1" t="s">
        <v>2455</v>
      </c>
    </row>
    <row r="7722" customFormat="false" ht="15" hidden="false" customHeight="true" outlineLevel="0" collapsed="false">
      <c r="A7722" s="1" t="n">
        <v>2</v>
      </c>
      <c r="B7722" s="75" t="n">
        <v>46268</v>
      </c>
      <c r="C7722" s="1" t="n">
        <v>11</v>
      </c>
      <c r="D7722" s="1" t="s">
        <v>2482</v>
      </c>
      <c r="E7722" s="1" t="n">
        <v>1328</v>
      </c>
      <c r="F7722" s="1" t="s">
        <v>95</v>
      </c>
      <c r="I7722" s="1" t="n">
        <v>4523</v>
      </c>
      <c r="J7722" s="1" t="n">
        <v>31782</v>
      </c>
      <c r="K7722" s="1" t="n">
        <v>7898588380132</v>
      </c>
      <c r="L7722" s="1" t="s">
        <v>2516</v>
      </c>
      <c r="N7722" s="1" t="n">
        <v>5</v>
      </c>
      <c r="O7722" s="1" t="n">
        <v>27.5</v>
      </c>
      <c r="P7722" s="1" t="s">
        <v>2455</v>
      </c>
    </row>
    <row r="7723" customFormat="false" ht="15" hidden="false" customHeight="true" outlineLevel="0" collapsed="false">
      <c r="A7723" s="1" t="n">
        <v>2</v>
      </c>
      <c r="B7723" s="75" t="n">
        <v>46268</v>
      </c>
      <c r="C7723" s="1" t="n">
        <v>11</v>
      </c>
      <c r="D7723" s="1" t="s">
        <v>2482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2517</v>
      </c>
      <c r="N7723" s="1" t="n">
        <v>5</v>
      </c>
      <c r="O7723" s="1" t="n">
        <v>27.5</v>
      </c>
      <c r="P7723" s="1" t="s">
        <v>2455</v>
      </c>
    </row>
    <row r="7724" customFormat="false" ht="15" hidden="false" customHeight="true" outlineLevel="0" collapsed="false">
      <c r="A7724" s="1" t="n">
        <v>2</v>
      </c>
      <c r="B7724" s="75" t="n">
        <v>46268</v>
      </c>
      <c r="C7724" s="1" t="n">
        <v>11</v>
      </c>
      <c r="D7724" s="1" t="s">
        <v>2482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3664</v>
      </c>
      <c r="N7724" s="1" t="n">
        <v>10</v>
      </c>
      <c r="O7724" s="1" t="n">
        <v>135</v>
      </c>
      <c r="P7724" s="1" t="s">
        <v>2455</v>
      </c>
    </row>
    <row r="7725" customFormat="false" ht="15" hidden="false" customHeight="true" outlineLevel="0" collapsed="false">
      <c r="A7725" s="1" t="n">
        <v>2</v>
      </c>
      <c r="B7725" s="75" t="n">
        <v>46268</v>
      </c>
      <c r="C7725" s="1" t="n">
        <v>11</v>
      </c>
      <c r="D7725" s="1" t="s">
        <v>2482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5231</v>
      </c>
      <c r="N7725" s="1" t="n">
        <v>10</v>
      </c>
      <c r="O7725" s="1" t="n">
        <v>143.1</v>
      </c>
      <c r="P7725" s="1" t="s">
        <v>2455</v>
      </c>
    </row>
    <row r="7726" customFormat="false" ht="15" hidden="false" customHeight="true" outlineLevel="0" collapsed="false">
      <c r="A7726" s="1" t="n">
        <v>2</v>
      </c>
      <c r="B7726" s="75" t="n">
        <v>46268</v>
      </c>
      <c r="C7726" s="1" t="n">
        <v>11</v>
      </c>
      <c r="D7726" s="1" t="s">
        <v>2482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3010</v>
      </c>
      <c r="N7726" s="1" t="n">
        <v>2</v>
      </c>
      <c r="O7726" s="1" t="n">
        <v>314</v>
      </c>
      <c r="P7726" s="1" t="s">
        <v>2455</v>
      </c>
    </row>
    <row r="7727" customFormat="false" ht="15" hidden="false" customHeight="true" outlineLevel="0" collapsed="false">
      <c r="A7727" s="1" t="n">
        <v>2</v>
      </c>
      <c r="B7727" s="75" t="n">
        <v>46268</v>
      </c>
      <c r="C7727" s="1" t="n">
        <v>11</v>
      </c>
      <c r="D7727" s="1" t="s">
        <v>2482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4234</v>
      </c>
      <c r="N7727" s="1" t="n">
        <v>60</v>
      </c>
      <c r="O7727" s="1" t="n">
        <v>184.5</v>
      </c>
      <c r="P7727" s="1" t="s">
        <v>2455</v>
      </c>
    </row>
    <row r="7728" customFormat="false" ht="15" hidden="false" customHeight="true" outlineLevel="0" collapsed="false">
      <c r="A7728" s="1" t="n">
        <v>2</v>
      </c>
      <c r="B7728" s="75" t="n">
        <v>46268</v>
      </c>
      <c r="C7728" s="1" t="n">
        <v>11</v>
      </c>
      <c r="D7728" s="1" t="s">
        <v>2482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5232</v>
      </c>
      <c r="N7728" s="1" t="n">
        <v>12</v>
      </c>
      <c r="O7728" s="1" t="n">
        <v>45.35</v>
      </c>
      <c r="P7728" s="1" t="s">
        <v>2455</v>
      </c>
    </row>
    <row r="7729" customFormat="false" ht="15" hidden="false" customHeight="true" outlineLevel="0" collapsed="false">
      <c r="A7729" s="1" t="n">
        <v>2</v>
      </c>
      <c r="B7729" s="75" t="n">
        <v>46268</v>
      </c>
      <c r="C7729" s="1" t="n">
        <v>11</v>
      </c>
      <c r="D7729" s="1" t="s">
        <v>2482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4058</v>
      </c>
      <c r="N7729" s="1" t="n">
        <v>12</v>
      </c>
      <c r="O7729" s="1" t="n">
        <v>63.48</v>
      </c>
      <c r="P7729" s="1" t="s">
        <v>2455</v>
      </c>
    </row>
    <row r="7730" customFormat="false" ht="15" hidden="false" customHeight="true" outlineLevel="0" collapsed="false">
      <c r="A7730" s="1" t="n">
        <v>2</v>
      </c>
      <c r="B7730" s="75" t="n">
        <v>46268</v>
      </c>
      <c r="C7730" s="1" t="n">
        <v>11</v>
      </c>
      <c r="D7730" s="1" t="s">
        <v>2482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2757</v>
      </c>
      <c r="N7730" s="1" t="n">
        <v>120</v>
      </c>
      <c r="O7730" s="1" t="n">
        <v>2032.83</v>
      </c>
      <c r="P7730" s="1" t="s">
        <v>2455</v>
      </c>
    </row>
    <row r="7731" customFormat="false" ht="15" hidden="false" customHeight="true" outlineLevel="0" collapsed="false">
      <c r="A7731" s="1" t="n">
        <v>2</v>
      </c>
      <c r="B7731" s="75" t="n">
        <v>46268</v>
      </c>
      <c r="C7731" s="1" t="n">
        <v>11</v>
      </c>
      <c r="D7731" s="1" t="s">
        <v>2482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2761</v>
      </c>
      <c r="N7731" s="1" t="n">
        <v>50</v>
      </c>
      <c r="O7731" s="1" t="n">
        <v>823.49</v>
      </c>
      <c r="P7731" s="1" t="s">
        <v>2455</v>
      </c>
    </row>
    <row r="7732" customFormat="false" ht="15" hidden="false" customHeight="true" outlineLevel="0" collapsed="false">
      <c r="A7732" s="1" t="n">
        <v>2</v>
      </c>
      <c r="B7732" s="75" t="n">
        <v>46268</v>
      </c>
      <c r="C7732" s="1" t="n">
        <v>11</v>
      </c>
      <c r="D7732" s="1" t="s">
        <v>2482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2762</v>
      </c>
      <c r="N7732" s="1" t="n">
        <v>30</v>
      </c>
      <c r="O7732" s="1" t="n">
        <v>479.98</v>
      </c>
      <c r="P7732" s="1" t="s">
        <v>2455</v>
      </c>
    </row>
    <row r="7733" customFormat="false" ht="15" hidden="false" customHeight="true" outlineLevel="0" collapsed="false">
      <c r="A7733" s="1" t="n">
        <v>2</v>
      </c>
      <c r="B7733" s="75" t="n">
        <v>46268</v>
      </c>
      <c r="C7733" s="1" t="n">
        <v>11</v>
      </c>
      <c r="D7733" s="1" t="s">
        <v>2482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4063</v>
      </c>
      <c r="N7733" s="1" t="n">
        <v>20</v>
      </c>
      <c r="O7733" s="1" t="n">
        <v>62.05</v>
      </c>
      <c r="P7733" s="1" t="s">
        <v>2455</v>
      </c>
    </row>
    <row r="7734" customFormat="false" ht="15" hidden="false" customHeight="true" outlineLevel="0" collapsed="false">
      <c r="A7734" s="1" t="n">
        <v>2</v>
      </c>
      <c r="B7734" s="75" t="n">
        <v>46268</v>
      </c>
      <c r="C7734" s="1" t="n">
        <v>11</v>
      </c>
      <c r="D7734" s="1" t="s">
        <v>2482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2764</v>
      </c>
      <c r="N7734" s="1" t="n">
        <v>30</v>
      </c>
      <c r="O7734" s="1" t="n">
        <v>437.62</v>
      </c>
      <c r="P7734" s="1" t="s">
        <v>2455</v>
      </c>
    </row>
    <row r="7735" customFormat="false" ht="15" hidden="false" customHeight="true" outlineLevel="0" collapsed="false">
      <c r="A7735" s="1" t="n">
        <v>2</v>
      </c>
      <c r="B7735" s="75" t="n">
        <v>46268</v>
      </c>
      <c r="C7735" s="1" t="n">
        <v>11</v>
      </c>
      <c r="D7735" s="1" t="s">
        <v>2482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2766</v>
      </c>
      <c r="N7735" s="1" t="n">
        <v>20</v>
      </c>
      <c r="O7735" s="1" t="n">
        <v>319.98</v>
      </c>
      <c r="P7735" s="1" t="s">
        <v>2455</v>
      </c>
    </row>
    <row r="7736" customFormat="false" ht="15" hidden="false" customHeight="true" outlineLevel="0" collapsed="false">
      <c r="A7736" s="1" t="n">
        <v>2</v>
      </c>
      <c r="B7736" s="75" t="n">
        <v>46268</v>
      </c>
      <c r="C7736" s="1" t="n">
        <v>11</v>
      </c>
      <c r="D7736" s="1" t="s">
        <v>2482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2768</v>
      </c>
      <c r="N7736" s="1" t="n">
        <v>200</v>
      </c>
      <c r="O7736" s="1" t="n">
        <v>2635.16</v>
      </c>
      <c r="P7736" s="1" t="s">
        <v>2455</v>
      </c>
    </row>
    <row r="7737" customFormat="false" ht="15" hidden="false" customHeight="true" outlineLevel="0" collapsed="false">
      <c r="A7737" s="1" t="n">
        <v>2</v>
      </c>
      <c r="B7737" s="75" t="n">
        <v>46268</v>
      </c>
      <c r="C7737" s="1" t="n">
        <v>11</v>
      </c>
      <c r="D7737" s="1" t="s">
        <v>2482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4709</v>
      </c>
      <c r="N7737" s="1" t="n">
        <v>10</v>
      </c>
      <c r="O7737" s="1" t="n">
        <v>131.76</v>
      </c>
      <c r="P7737" s="1" t="s">
        <v>2455</v>
      </c>
    </row>
    <row r="7738" customFormat="false" ht="15" hidden="false" customHeight="true" outlineLevel="0" collapsed="false">
      <c r="A7738" s="1" t="n">
        <v>2</v>
      </c>
      <c r="B7738" s="75" t="n">
        <v>46268</v>
      </c>
      <c r="C7738" s="1" t="n">
        <v>11</v>
      </c>
      <c r="D7738" s="1" t="s">
        <v>2482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2770</v>
      </c>
      <c r="N7738" s="1" t="n">
        <v>30</v>
      </c>
      <c r="O7738" s="1" t="n">
        <v>310.57</v>
      </c>
      <c r="P7738" s="1" t="s">
        <v>2455</v>
      </c>
    </row>
    <row r="7739" customFormat="false" ht="15" hidden="false" customHeight="true" outlineLevel="0" collapsed="false">
      <c r="A7739" s="1" t="n">
        <v>2</v>
      </c>
      <c r="B7739" s="75" t="n">
        <v>46268</v>
      </c>
      <c r="C7739" s="1" t="n">
        <v>11</v>
      </c>
      <c r="D7739" s="1" t="s">
        <v>2482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2771</v>
      </c>
      <c r="N7739" s="1" t="n">
        <v>40</v>
      </c>
      <c r="O7739" s="1" t="n">
        <v>696.43</v>
      </c>
      <c r="P7739" s="1" t="s">
        <v>2455</v>
      </c>
    </row>
    <row r="7740" customFormat="false" ht="15" hidden="false" customHeight="true" outlineLevel="0" collapsed="false">
      <c r="A7740" s="1" t="n">
        <v>2</v>
      </c>
      <c r="B7740" s="75" t="n">
        <v>46268</v>
      </c>
      <c r="C7740" s="1" t="n">
        <v>11</v>
      </c>
      <c r="D7740" s="1" t="s">
        <v>2482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2772</v>
      </c>
      <c r="N7740" s="1" t="n">
        <v>60</v>
      </c>
      <c r="O7740" s="1" t="n">
        <v>903.48</v>
      </c>
      <c r="P7740" s="1" t="s">
        <v>2455</v>
      </c>
    </row>
    <row r="7741" customFormat="false" ht="15" hidden="false" customHeight="true" outlineLevel="0" collapsed="false">
      <c r="A7741" s="1" t="n">
        <v>2</v>
      </c>
      <c r="B7741" s="75" t="n">
        <v>46268</v>
      </c>
      <c r="C7741" s="1" t="n">
        <v>11</v>
      </c>
      <c r="D7741" s="1" t="s">
        <v>2482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5233</v>
      </c>
      <c r="N7741" s="1" t="n">
        <v>40</v>
      </c>
      <c r="O7741" s="1" t="n">
        <v>564.67</v>
      </c>
      <c r="P7741" s="1" t="s">
        <v>2455</v>
      </c>
    </row>
    <row r="7742" customFormat="false" ht="15" hidden="false" customHeight="true" outlineLevel="0" collapsed="false">
      <c r="A7742" s="1" t="n">
        <v>2</v>
      </c>
      <c r="B7742" s="75" t="n">
        <v>46268</v>
      </c>
      <c r="C7742" s="1" t="n">
        <v>11</v>
      </c>
      <c r="D7742" s="1" t="s">
        <v>2482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5234</v>
      </c>
      <c r="N7742" s="1" t="n">
        <v>20</v>
      </c>
      <c r="O7742" s="1" t="n">
        <v>62.05</v>
      </c>
      <c r="P7742" s="1" t="s">
        <v>2455</v>
      </c>
    </row>
    <row r="7743" customFormat="false" ht="15" hidden="false" customHeight="true" outlineLevel="0" collapsed="false">
      <c r="A7743" s="1" t="n">
        <v>2</v>
      </c>
      <c r="B7743" s="75" t="n">
        <v>46268</v>
      </c>
      <c r="C7743" s="1" t="n">
        <v>11</v>
      </c>
      <c r="D7743" s="1" t="s">
        <v>2482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3079</v>
      </c>
      <c r="N7743" s="1" t="n">
        <v>30</v>
      </c>
      <c r="O7743" s="1" t="n">
        <v>205.7</v>
      </c>
      <c r="P7743" s="1" t="s">
        <v>2455</v>
      </c>
    </row>
    <row r="7744" customFormat="false" ht="15" hidden="false" customHeight="true" outlineLevel="0" collapsed="false">
      <c r="A7744" s="1" t="n">
        <v>2</v>
      </c>
      <c r="B7744" s="75" t="n">
        <v>46268</v>
      </c>
      <c r="C7744" s="1" t="n">
        <v>11</v>
      </c>
      <c r="D7744" s="1" t="s">
        <v>2482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3081</v>
      </c>
      <c r="N7744" s="1" t="n">
        <v>60</v>
      </c>
      <c r="O7744" s="1" t="n">
        <v>282.49</v>
      </c>
      <c r="P7744" s="1" t="s">
        <v>2455</v>
      </c>
    </row>
    <row r="7745" customFormat="false" ht="15" hidden="false" customHeight="true" outlineLevel="0" collapsed="false">
      <c r="A7745" s="1" t="n">
        <v>2</v>
      </c>
      <c r="B7745" s="75" t="n">
        <v>46268</v>
      </c>
      <c r="C7745" s="1" t="n">
        <v>11</v>
      </c>
      <c r="D7745" s="1" t="s">
        <v>2482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3793</v>
      </c>
      <c r="N7745" s="1" t="n">
        <v>6</v>
      </c>
      <c r="O7745" s="1" t="n">
        <v>43.21</v>
      </c>
      <c r="P7745" s="1" t="s">
        <v>2455</v>
      </c>
    </row>
    <row r="7746" customFormat="false" ht="15" hidden="false" customHeight="true" outlineLevel="0" collapsed="false">
      <c r="A7746" s="1" t="n">
        <v>2</v>
      </c>
      <c r="B7746" s="75" t="n">
        <v>46268</v>
      </c>
      <c r="C7746" s="1" t="n">
        <v>11</v>
      </c>
      <c r="D7746" s="1" t="s">
        <v>2482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4944</v>
      </c>
      <c r="N7746" s="1" t="n">
        <v>6</v>
      </c>
      <c r="O7746" s="1" t="n">
        <v>44.9</v>
      </c>
      <c r="P7746" s="1" t="s">
        <v>2455</v>
      </c>
    </row>
    <row r="7747" customFormat="false" ht="15" hidden="false" customHeight="true" outlineLevel="0" collapsed="false">
      <c r="A7747" s="1" t="n">
        <v>2</v>
      </c>
      <c r="B7747" s="75" t="n">
        <v>46268</v>
      </c>
      <c r="C7747" s="1" t="n">
        <v>11</v>
      </c>
      <c r="D7747" s="1" t="s">
        <v>2482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3794</v>
      </c>
      <c r="N7747" s="1" t="n">
        <v>6</v>
      </c>
      <c r="O7747" s="1" t="n">
        <v>44.9</v>
      </c>
      <c r="P7747" s="1" t="s">
        <v>2455</v>
      </c>
    </row>
    <row r="7748" customFormat="false" ht="15" hidden="false" customHeight="true" outlineLevel="0" collapsed="false">
      <c r="A7748" s="1" t="n">
        <v>2</v>
      </c>
      <c r="B7748" s="75" t="n">
        <v>46268</v>
      </c>
      <c r="C7748" s="1" t="n">
        <v>11</v>
      </c>
      <c r="D7748" s="1" t="s">
        <v>2482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4490</v>
      </c>
      <c r="N7748" s="1" t="n">
        <v>12</v>
      </c>
      <c r="O7748" s="1" t="n">
        <v>86.42</v>
      </c>
      <c r="P7748" s="1" t="s">
        <v>2455</v>
      </c>
    </row>
    <row r="7749" customFormat="false" ht="15" hidden="false" customHeight="true" outlineLevel="0" collapsed="false">
      <c r="A7749" s="1" t="n">
        <v>2</v>
      </c>
      <c r="B7749" s="75" t="n">
        <v>46268</v>
      </c>
      <c r="C7749" s="1" t="n">
        <v>11</v>
      </c>
      <c r="D7749" s="1" t="s">
        <v>2482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3795</v>
      </c>
      <c r="N7749" s="1" t="n">
        <v>12</v>
      </c>
      <c r="O7749" s="1" t="n">
        <v>64.46</v>
      </c>
      <c r="P7749" s="1" t="s">
        <v>2455</v>
      </c>
    </row>
    <row r="7750" customFormat="false" ht="15" hidden="false" customHeight="true" outlineLevel="0" collapsed="false">
      <c r="A7750" s="1" t="n">
        <v>2</v>
      </c>
      <c r="B7750" s="75" t="n">
        <v>46268</v>
      </c>
      <c r="C7750" s="1" t="n">
        <v>11</v>
      </c>
      <c r="D7750" s="1" t="s">
        <v>2482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4493</v>
      </c>
      <c r="N7750" s="1" t="n">
        <v>12</v>
      </c>
      <c r="O7750" s="1" t="n">
        <v>34.84</v>
      </c>
      <c r="P7750" s="1" t="s">
        <v>2455</v>
      </c>
    </row>
    <row r="7751" customFormat="false" ht="15" hidden="false" customHeight="true" outlineLevel="0" collapsed="false">
      <c r="A7751" s="1" t="n">
        <v>2</v>
      </c>
      <c r="B7751" s="75" t="n">
        <v>46268</v>
      </c>
      <c r="C7751" s="1" t="n">
        <v>11</v>
      </c>
      <c r="D7751" s="1" t="s">
        <v>2482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4947</v>
      </c>
      <c r="N7751" s="1" t="n">
        <v>6</v>
      </c>
      <c r="O7751" s="1" t="n">
        <v>43.21</v>
      </c>
      <c r="P7751" s="1" t="s">
        <v>2455</v>
      </c>
    </row>
    <row r="7752" customFormat="false" ht="15" hidden="false" customHeight="true" outlineLevel="0" collapsed="false">
      <c r="A7752" s="1" t="n">
        <v>2</v>
      </c>
      <c r="B7752" s="75" t="n">
        <v>46268</v>
      </c>
      <c r="C7752" s="1" t="n">
        <v>11</v>
      </c>
      <c r="D7752" s="1" t="s">
        <v>2482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4245</v>
      </c>
      <c r="N7752" s="1" t="n">
        <v>6</v>
      </c>
      <c r="O7752" s="1" t="n">
        <v>43.21</v>
      </c>
      <c r="P7752" s="1" t="s">
        <v>2455</v>
      </c>
    </row>
    <row r="7753" customFormat="false" ht="15" hidden="false" customHeight="true" outlineLevel="0" collapsed="false">
      <c r="A7753" s="1" t="n">
        <v>2</v>
      </c>
      <c r="B7753" s="75" t="n">
        <v>46268</v>
      </c>
      <c r="C7753" s="1" t="n">
        <v>11</v>
      </c>
      <c r="D7753" s="1" t="s">
        <v>2482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4519</v>
      </c>
      <c r="N7753" s="1" t="n">
        <v>4</v>
      </c>
      <c r="O7753" s="1" t="n">
        <v>44.11</v>
      </c>
      <c r="P7753" s="1" t="s">
        <v>2455</v>
      </c>
    </row>
    <row r="7754" customFormat="false" ht="15" hidden="false" customHeight="true" outlineLevel="0" collapsed="false">
      <c r="A7754" s="1" t="n">
        <v>2</v>
      </c>
      <c r="B7754" s="75" t="n">
        <v>46268</v>
      </c>
      <c r="C7754" s="1" t="n">
        <v>11</v>
      </c>
      <c r="D7754" s="1" t="s">
        <v>2482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4526</v>
      </c>
      <c r="N7754" s="1" t="n">
        <v>3</v>
      </c>
      <c r="O7754" s="1" t="n">
        <v>22.64</v>
      </c>
      <c r="P7754" s="1" t="s">
        <v>2455</v>
      </c>
    </row>
    <row r="7755" customFormat="false" ht="15" hidden="false" customHeight="true" outlineLevel="0" collapsed="false">
      <c r="A7755" s="1" t="n">
        <v>2</v>
      </c>
      <c r="B7755" s="75" t="n">
        <v>46269</v>
      </c>
      <c r="C7755" s="1" t="n">
        <v>6</v>
      </c>
      <c r="D7755" s="1" t="s">
        <v>2564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2545</v>
      </c>
      <c r="N7755" s="1" t="n">
        <v>20</v>
      </c>
      <c r="O7755" s="1" t="n">
        <v>300</v>
      </c>
      <c r="P7755" s="1" t="s">
        <v>2455</v>
      </c>
    </row>
    <row r="7756" customFormat="false" ht="15" hidden="false" customHeight="true" outlineLevel="0" collapsed="false">
      <c r="A7756" s="1" t="n">
        <v>2</v>
      </c>
      <c r="B7756" s="75" t="n">
        <v>46269</v>
      </c>
      <c r="C7756" s="1" t="n">
        <v>6</v>
      </c>
      <c r="D7756" s="1" t="s">
        <v>2564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2550</v>
      </c>
      <c r="N7756" s="1" t="n">
        <v>20</v>
      </c>
      <c r="O7756" s="1" t="n">
        <v>100</v>
      </c>
      <c r="P7756" s="1" t="s">
        <v>2455</v>
      </c>
    </row>
    <row r="7757" customFormat="false" ht="15" hidden="false" customHeight="true" outlineLevel="0" collapsed="false">
      <c r="A7757" s="1" t="n">
        <v>2</v>
      </c>
      <c r="B7757" s="75" t="n">
        <v>46269</v>
      </c>
      <c r="C7757" s="1" t="n">
        <v>6</v>
      </c>
      <c r="D7757" s="1" t="s">
        <v>2564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2560</v>
      </c>
      <c r="N7757" s="1" t="n">
        <v>40</v>
      </c>
      <c r="O7757" s="1" t="n">
        <v>240</v>
      </c>
      <c r="P7757" s="1" t="s">
        <v>2455</v>
      </c>
    </row>
    <row r="7758" customFormat="false" ht="15" hidden="false" customHeight="true" outlineLevel="0" collapsed="false">
      <c r="A7758" s="1" t="n">
        <v>2</v>
      </c>
      <c r="B7758" s="75" t="n">
        <v>46269</v>
      </c>
      <c r="C7758" s="1" t="n">
        <v>6</v>
      </c>
      <c r="D7758" s="1" t="s">
        <v>2564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2546</v>
      </c>
      <c r="N7758" s="1" t="n">
        <v>18</v>
      </c>
      <c r="O7758" s="1" t="n">
        <v>130</v>
      </c>
      <c r="P7758" s="1" t="s">
        <v>2455</v>
      </c>
    </row>
    <row r="7759" customFormat="false" ht="15" hidden="false" customHeight="true" outlineLevel="0" collapsed="false">
      <c r="A7759" s="1" t="n">
        <v>2</v>
      </c>
      <c r="B7759" s="75" t="n">
        <v>46269</v>
      </c>
      <c r="C7759" s="1" t="n">
        <v>6</v>
      </c>
      <c r="D7759" s="1" t="s">
        <v>2564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2547</v>
      </c>
      <c r="N7759" s="1" t="n">
        <v>24</v>
      </c>
      <c r="O7759" s="1" t="n">
        <v>120</v>
      </c>
      <c r="P7759" s="1" t="s">
        <v>2455</v>
      </c>
    </row>
    <row r="7760" customFormat="false" ht="15" hidden="false" customHeight="true" outlineLevel="0" collapsed="false">
      <c r="A7760" s="1" t="n">
        <v>2</v>
      </c>
      <c r="B7760" s="75" t="n">
        <v>46269</v>
      </c>
      <c r="C7760" s="1" t="n">
        <v>6</v>
      </c>
      <c r="D7760" s="1" t="s">
        <v>2564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2548</v>
      </c>
      <c r="N7760" s="1" t="n">
        <v>20</v>
      </c>
      <c r="O7760" s="1" t="n">
        <v>120</v>
      </c>
      <c r="P7760" s="1" t="s">
        <v>2455</v>
      </c>
    </row>
    <row r="7761" customFormat="false" ht="15" hidden="false" customHeight="true" outlineLevel="0" collapsed="false">
      <c r="A7761" s="1" t="n">
        <v>2</v>
      </c>
      <c r="B7761" s="75" t="n">
        <v>46269</v>
      </c>
      <c r="C7761" s="1" t="n">
        <v>6</v>
      </c>
      <c r="D7761" s="1" t="s">
        <v>2564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3008</v>
      </c>
      <c r="N7761" s="1" t="n">
        <v>15</v>
      </c>
      <c r="O7761" s="1" t="n">
        <v>120</v>
      </c>
      <c r="P7761" s="1" t="s">
        <v>2455</v>
      </c>
    </row>
    <row r="7762" customFormat="false" ht="15" hidden="false" customHeight="true" outlineLevel="0" collapsed="false">
      <c r="A7762" s="1" t="n">
        <v>2</v>
      </c>
      <c r="B7762" s="75" t="n">
        <v>46269</v>
      </c>
      <c r="C7762" s="1" t="n">
        <v>6</v>
      </c>
      <c r="D7762" s="1" t="s">
        <v>2564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2705</v>
      </c>
      <c r="N7762" s="1" t="n">
        <v>15</v>
      </c>
      <c r="O7762" s="1" t="n">
        <v>160</v>
      </c>
      <c r="P7762" s="1" t="s">
        <v>2455</v>
      </c>
    </row>
    <row r="7763" customFormat="false" ht="15" hidden="false" customHeight="true" outlineLevel="0" collapsed="false">
      <c r="A7763" s="1" t="n">
        <v>2</v>
      </c>
      <c r="B7763" s="75" t="n">
        <v>46269</v>
      </c>
      <c r="C7763" s="1" t="n">
        <v>6</v>
      </c>
      <c r="D7763" s="1" t="s">
        <v>2564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2551</v>
      </c>
      <c r="N7763" s="1" t="n">
        <v>2</v>
      </c>
      <c r="O7763" s="1" t="n">
        <v>30</v>
      </c>
      <c r="P7763" s="1" t="s">
        <v>2455</v>
      </c>
    </row>
    <row r="7764" customFormat="false" ht="15" hidden="false" customHeight="true" outlineLevel="0" collapsed="false">
      <c r="A7764" s="1" t="n">
        <v>2</v>
      </c>
      <c r="B7764" s="75" t="n">
        <v>46269</v>
      </c>
      <c r="C7764" s="1" t="n">
        <v>6</v>
      </c>
      <c r="D7764" s="1" t="s">
        <v>2564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2552</v>
      </c>
      <c r="N7764" s="1" t="n">
        <v>5</v>
      </c>
      <c r="O7764" s="1" t="n">
        <v>40</v>
      </c>
      <c r="P7764" s="1" t="s">
        <v>2455</v>
      </c>
    </row>
    <row r="7765" customFormat="false" ht="15" hidden="false" customHeight="true" outlineLevel="0" collapsed="false">
      <c r="A7765" s="1" t="n">
        <v>2</v>
      </c>
      <c r="B7765" s="75" t="n">
        <v>46269</v>
      </c>
      <c r="C7765" s="1" t="n">
        <v>6</v>
      </c>
      <c r="D7765" s="1" t="s">
        <v>2564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2554</v>
      </c>
      <c r="N7765" s="1" t="n">
        <v>3</v>
      </c>
      <c r="O7765" s="1" t="n">
        <v>39</v>
      </c>
      <c r="P7765" s="1" t="s">
        <v>2455</v>
      </c>
    </row>
    <row r="7766" customFormat="false" ht="15" hidden="false" customHeight="true" outlineLevel="0" collapsed="false">
      <c r="A7766" s="1" t="n">
        <v>2</v>
      </c>
      <c r="B7766" s="75" t="n">
        <v>46269</v>
      </c>
      <c r="C7766" s="1" t="n">
        <v>6</v>
      </c>
      <c r="D7766" s="1" t="s">
        <v>2564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2608</v>
      </c>
      <c r="N7766" s="1" t="n">
        <v>20</v>
      </c>
      <c r="O7766" s="1" t="n">
        <v>160</v>
      </c>
      <c r="P7766" s="1" t="s">
        <v>2455</v>
      </c>
    </row>
    <row r="7767" customFormat="false" ht="15" hidden="false" customHeight="true" outlineLevel="0" collapsed="false">
      <c r="A7767" s="1" t="n">
        <v>2</v>
      </c>
      <c r="B7767" s="75" t="n">
        <v>46269</v>
      </c>
      <c r="C7767" s="1" t="n">
        <v>6</v>
      </c>
      <c r="D7767" s="1" t="s">
        <v>2564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2609</v>
      </c>
      <c r="N7767" s="1" t="n">
        <v>13</v>
      </c>
      <c r="O7767" s="1" t="n">
        <v>80</v>
      </c>
      <c r="P7767" s="1" t="s">
        <v>2455</v>
      </c>
    </row>
    <row r="7768" customFormat="false" ht="15" hidden="false" customHeight="true" outlineLevel="0" collapsed="false">
      <c r="A7768" s="1" t="n">
        <v>2</v>
      </c>
      <c r="B7768" s="75" t="n">
        <v>46269</v>
      </c>
      <c r="C7768" s="1" t="n">
        <v>6</v>
      </c>
      <c r="D7768" s="1" t="s">
        <v>2564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2556</v>
      </c>
      <c r="N7768" s="1" t="n">
        <v>20</v>
      </c>
      <c r="O7768" s="1" t="n">
        <v>160</v>
      </c>
      <c r="P7768" s="1" t="s">
        <v>2455</v>
      </c>
    </row>
    <row r="7769" customFormat="false" ht="15" hidden="false" customHeight="true" outlineLevel="0" collapsed="false">
      <c r="A7769" s="1" t="n">
        <v>2</v>
      </c>
      <c r="B7769" s="75" t="n">
        <v>46269</v>
      </c>
      <c r="C7769" s="1" t="n">
        <v>6</v>
      </c>
      <c r="D7769" s="1" t="s">
        <v>2564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2557</v>
      </c>
      <c r="N7769" s="1" t="n">
        <v>61.32</v>
      </c>
      <c r="O7769" s="1" t="n">
        <v>190</v>
      </c>
      <c r="P7769" s="1" t="s">
        <v>2455</v>
      </c>
    </row>
    <row r="7770" customFormat="false" ht="15" hidden="false" customHeight="true" outlineLevel="0" collapsed="false">
      <c r="A7770" s="1" t="n">
        <v>2</v>
      </c>
      <c r="B7770" s="75" t="n">
        <v>46269</v>
      </c>
      <c r="C7770" s="1" t="n">
        <v>6</v>
      </c>
      <c r="D7770" s="1" t="s">
        <v>2564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2558</v>
      </c>
      <c r="N7770" s="1" t="n">
        <v>20</v>
      </c>
      <c r="O7770" s="1" t="n">
        <v>100</v>
      </c>
      <c r="P7770" s="1" t="s">
        <v>2455</v>
      </c>
    </row>
    <row r="7771" customFormat="false" ht="15" hidden="false" customHeight="true" outlineLevel="0" collapsed="false">
      <c r="A7771" s="1" t="n">
        <v>2</v>
      </c>
      <c r="B7771" s="75" t="n">
        <v>46269</v>
      </c>
      <c r="C7771" s="1" t="n">
        <v>6</v>
      </c>
      <c r="D7771" s="1" t="s">
        <v>2564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4693</v>
      </c>
      <c r="N7771" s="1" t="n">
        <v>10</v>
      </c>
      <c r="O7771" s="1" t="n">
        <v>75</v>
      </c>
      <c r="P7771" s="1" t="s">
        <v>2455</v>
      </c>
    </row>
    <row r="7772" customFormat="false" ht="15" hidden="false" customHeight="true" outlineLevel="0" collapsed="false">
      <c r="A7772" s="1" t="n">
        <v>2</v>
      </c>
      <c r="B7772" s="75" t="n">
        <v>46269</v>
      </c>
      <c r="C7772" s="1" t="n">
        <v>6</v>
      </c>
      <c r="D7772" s="1" t="s">
        <v>2564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4228</v>
      </c>
      <c r="N7772" s="1" t="n">
        <v>10</v>
      </c>
      <c r="O7772" s="1" t="n">
        <v>33</v>
      </c>
      <c r="P7772" s="1" t="s">
        <v>2455</v>
      </c>
    </row>
    <row r="7773" customFormat="false" ht="15" hidden="false" customHeight="true" outlineLevel="0" collapsed="false">
      <c r="A7773" s="1" t="n">
        <v>2</v>
      </c>
      <c r="B7773" s="75" t="n">
        <v>46269</v>
      </c>
      <c r="C7773" s="1" t="n">
        <v>6</v>
      </c>
      <c r="D7773" s="1" t="s">
        <v>2564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2707</v>
      </c>
      <c r="N7773" s="1" t="n">
        <v>5</v>
      </c>
      <c r="O7773" s="1" t="n">
        <v>40</v>
      </c>
      <c r="P7773" s="1" t="s">
        <v>2455</v>
      </c>
    </row>
    <row r="7774" customFormat="false" ht="15" hidden="false" customHeight="true" outlineLevel="0" collapsed="false">
      <c r="A7774" s="1" t="n">
        <v>2</v>
      </c>
      <c r="B7774" s="75" t="n">
        <v>46269</v>
      </c>
      <c r="C7774" s="1" t="n">
        <v>6</v>
      </c>
      <c r="D7774" s="1" t="s">
        <v>2564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2561</v>
      </c>
      <c r="N7774" s="1" t="n">
        <v>40</v>
      </c>
      <c r="O7774" s="1" t="n">
        <v>260</v>
      </c>
      <c r="P7774" s="1" t="s">
        <v>2455</v>
      </c>
    </row>
    <row r="7775" customFormat="false" ht="15" hidden="false" customHeight="true" outlineLevel="0" collapsed="false">
      <c r="A7775" s="1" t="n">
        <v>2</v>
      </c>
      <c r="B7775" s="75" t="n">
        <v>46269</v>
      </c>
      <c r="C7775" s="1" t="n">
        <v>6</v>
      </c>
      <c r="D7775" s="1" t="s">
        <v>2564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2562</v>
      </c>
      <c r="N7775" s="1" t="n">
        <v>5</v>
      </c>
      <c r="O7775" s="1" t="n">
        <v>15</v>
      </c>
      <c r="P7775" s="1" t="s">
        <v>2455</v>
      </c>
    </row>
    <row r="7776" customFormat="false" ht="15" hidden="false" customHeight="true" outlineLevel="0" collapsed="false">
      <c r="A7776" s="1" t="n">
        <v>2</v>
      </c>
      <c r="B7776" s="75" t="n">
        <v>46269</v>
      </c>
      <c r="C7776" s="1" t="n">
        <v>6</v>
      </c>
      <c r="D7776" s="1" t="s">
        <v>2564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2563</v>
      </c>
      <c r="N7776" s="1" t="n">
        <v>25</v>
      </c>
      <c r="O7776" s="1" t="n">
        <v>100</v>
      </c>
      <c r="P7776" s="1" t="s">
        <v>2455</v>
      </c>
    </row>
    <row r="7777" customFormat="false" ht="15" hidden="false" customHeight="true" outlineLevel="0" collapsed="false">
      <c r="A7777" s="1" t="n">
        <v>2</v>
      </c>
      <c r="B7777" s="75" t="n">
        <v>46269</v>
      </c>
      <c r="C7777" s="1" t="n">
        <v>11</v>
      </c>
      <c r="D7777" s="1" t="s">
        <v>2482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2780</v>
      </c>
      <c r="N7777" s="1" t="n">
        <v>30</v>
      </c>
      <c r="O7777" s="1" t="n">
        <v>125.7</v>
      </c>
      <c r="P7777" s="1" t="s">
        <v>2455</v>
      </c>
    </row>
    <row r="7778" customFormat="false" ht="15" hidden="false" customHeight="true" outlineLevel="0" collapsed="false">
      <c r="A7778" s="1" t="n">
        <v>2</v>
      </c>
      <c r="B7778" s="75" t="n">
        <v>46269</v>
      </c>
      <c r="C7778" s="1" t="n">
        <v>11</v>
      </c>
      <c r="D7778" s="1" t="s">
        <v>2482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2781</v>
      </c>
      <c r="N7778" s="1" t="n">
        <v>135</v>
      </c>
      <c r="O7778" s="1" t="n">
        <v>374.5</v>
      </c>
      <c r="P7778" s="1" t="s">
        <v>2455</v>
      </c>
    </row>
    <row r="7779" customFormat="false" ht="15" hidden="false" customHeight="true" outlineLevel="0" collapsed="false">
      <c r="A7779" s="1" t="n">
        <v>2</v>
      </c>
      <c r="B7779" s="75" t="n">
        <v>46269</v>
      </c>
      <c r="C7779" s="1" t="n">
        <v>11</v>
      </c>
      <c r="D7779" s="1" t="s">
        <v>2482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3290</v>
      </c>
      <c r="N7779" s="1" t="n">
        <v>24</v>
      </c>
      <c r="O7779" s="1" t="n">
        <v>110</v>
      </c>
      <c r="P7779" s="1" t="s">
        <v>2455</v>
      </c>
    </row>
    <row r="7780" customFormat="false" ht="15" hidden="false" customHeight="true" outlineLevel="0" collapsed="false">
      <c r="A7780" s="1" t="n">
        <v>2</v>
      </c>
      <c r="B7780" s="75" t="n">
        <v>46269</v>
      </c>
      <c r="C7780" s="1" t="n">
        <v>11</v>
      </c>
      <c r="D7780" s="1" t="s">
        <v>2482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5212</v>
      </c>
      <c r="N7780" s="1" t="n">
        <v>50</v>
      </c>
      <c r="O7780" s="1" t="n">
        <v>175</v>
      </c>
      <c r="P7780" s="1" t="s">
        <v>2455</v>
      </c>
    </row>
    <row r="7781" customFormat="false" ht="15" hidden="false" customHeight="true" outlineLevel="0" collapsed="false">
      <c r="A7781" s="1" t="n">
        <v>2</v>
      </c>
      <c r="B7781" s="75" t="n">
        <v>46269</v>
      </c>
      <c r="C7781" s="1" t="n">
        <v>11</v>
      </c>
      <c r="D7781" s="1" t="s">
        <v>2482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1588</v>
      </c>
      <c r="L7781" s="1" t="s">
        <v>4648</v>
      </c>
      <c r="N7781" s="1" t="n">
        <v>20</v>
      </c>
      <c r="O7781" s="1" t="n">
        <v>259.8</v>
      </c>
      <c r="P7781" s="1" t="s">
        <v>2455</v>
      </c>
    </row>
    <row r="7782" customFormat="false" ht="15" hidden="false" customHeight="true" outlineLevel="0" collapsed="false">
      <c r="A7782" s="1" t="n">
        <v>2</v>
      </c>
      <c r="B7782" s="75" t="n">
        <v>46269</v>
      </c>
      <c r="C7782" s="1" t="n">
        <v>11</v>
      </c>
      <c r="D7782" s="1" t="s">
        <v>2482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2722</v>
      </c>
      <c r="N7782" s="1" t="n">
        <v>15</v>
      </c>
      <c r="O7782" s="1" t="n">
        <v>142.5</v>
      </c>
      <c r="P7782" s="1" t="s">
        <v>2455</v>
      </c>
    </row>
    <row r="7783" customFormat="false" ht="15" hidden="false" customHeight="true" outlineLevel="0" collapsed="false">
      <c r="A7783" s="1" t="n">
        <v>2</v>
      </c>
      <c r="B7783" s="75" t="n">
        <v>46269</v>
      </c>
      <c r="C7783" s="1" t="n">
        <v>11</v>
      </c>
      <c r="D7783" s="1" t="s">
        <v>2482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2723</v>
      </c>
      <c r="N7783" s="1" t="n">
        <v>10</v>
      </c>
      <c r="O7783" s="1" t="n">
        <v>35</v>
      </c>
      <c r="P7783" s="1" t="s">
        <v>2455</v>
      </c>
    </row>
    <row r="7784" customFormat="false" ht="15" hidden="false" customHeight="true" outlineLevel="0" collapsed="false">
      <c r="A7784" s="1" t="n">
        <v>2</v>
      </c>
      <c r="B7784" s="75" t="n">
        <v>46269</v>
      </c>
      <c r="C7784" s="1" t="n">
        <v>11</v>
      </c>
      <c r="D7784" s="1" t="s">
        <v>2482</v>
      </c>
      <c r="E7784" s="1" t="n">
        <v>1955</v>
      </c>
      <c r="F7784" s="1" t="s">
        <v>2429</v>
      </c>
      <c r="I7784" s="1" t="n">
        <v>47868</v>
      </c>
      <c r="J7784" s="1" t="n">
        <v>37740</v>
      </c>
      <c r="K7784" s="1" t="n">
        <v>7899403635857</v>
      </c>
      <c r="L7784" s="1" t="s">
        <v>5235</v>
      </c>
      <c r="N7784" s="1" t="n">
        <v>5</v>
      </c>
      <c r="O7784" s="1" t="n">
        <v>55</v>
      </c>
      <c r="P7784" s="1" t="s">
        <v>2455</v>
      </c>
    </row>
    <row r="7785" customFormat="false" ht="15" hidden="false" customHeight="true" outlineLevel="0" collapsed="false">
      <c r="A7785" s="1" t="n">
        <v>2</v>
      </c>
      <c r="B7785" s="75" t="n">
        <v>46269</v>
      </c>
      <c r="C7785" s="1" t="n">
        <v>11</v>
      </c>
      <c r="D7785" s="1" t="s">
        <v>2482</v>
      </c>
      <c r="E7785" s="1" t="n">
        <v>1955</v>
      </c>
      <c r="F7785" s="1" t="s">
        <v>2429</v>
      </c>
      <c r="I7785" s="1" t="n">
        <v>47868</v>
      </c>
      <c r="J7785" s="1" t="n">
        <v>37742</v>
      </c>
      <c r="K7785" s="1" t="n">
        <v>7898575226504</v>
      </c>
      <c r="L7785" s="1" t="s">
        <v>5236</v>
      </c>
      <c r="N7785" s="1" t="n">
        <v>15</v>
      </c>
      <c r="O7785" s="1" t="n">
        <v>105</v>
      </c>
      <c r="P7785" s="1" t="s">
        <v>2455</v>
      </c>
    </row>
    <row r="7786" customFormat="false" ht="15" hidden="false" customHeight="true" outlineLevel="0" collapsed="false">
      <c r="A7786" s="1" t="n">
        <v>2</v>
      </c>
      <c r="B7786" s="75" t="n">
        <v>46269</v>
      </c>
      <c r="C7786" s="1" t="n">
        <v>11</v>
      </c>
      <c r="D7786" s="1" t="s">
        <v>2482</v>
      </c>
      <c r="E7786" s="1" t="n">
        <v>1955</v>
      </c>
      <c r="F7786" s="1" t="s">
        <v>2429</v>
      </c>
      <c r="I7786" s="1" t="n">
        <v>47868</v>
      </c>
      <c r="J7786" s="1" t="n">
        <v>37744</v>
      </c>
      <c r="K7786" s="1" t="n">
        <v>7894537020739</v>
      </c>
      <c r="L7786" s="1" t="s">
        <v>5237</v>
      </c>
      <c r="N7786" s="1" t="n">
        <v>15</v>
      </c>
      <c r="O7786" s="1" t="n">
        <v>165</v>
      </c>
      <c r="P7786" s="1" t="s">
        <v>2455</v>
      </c>
    </row>
    <row r="7787" customFormat="false" ht="15" hidden="false" customHeight="true" outlineLevel="0" collapsed="false">
      <c r="A7787" s="1" t="n">
        <v>2</v>
      </c>
      <c r="B7787" s="75" t="n">
        <v>46269</v>
      </c>
      <c r="C7787" s="1" t="n">
        <v>11</v>
      </c>
      <c r="D7787" s="1" t="s">
        <v>2482</v>
      </c>
      <c r="E7787" s="1" t="n">
        <v>1955</v>
      </c>
      <c r="F7787" s="1" t="s">
        <v>2429</v>
      </c>
      <c r="I7787" s="1" t="n">
        <v>47868</v>
      </c>
      <c r="J7787" s="1" t="n">
        <v>37744</v>
      </c>
      <c r="K7787" s="1" t="n">
        <v>7894537020739</v>
      </c>
      <c r="L7787" s="1" t="s">
        <v>5237</v>
      </c>
      <c r="N7787" s="1" t="n">
        <v>15</v>
      </c>
      <c r="O7787" s="1" t="n">
        <v>210</v>
      </c>
      <c r="P7787" s="1" t="s">
        <v>2455</v>
      </c>
    </row>
    <row r="7788" customFormat="false" ht="15" hidden="false" customHeight="true" outlineLevel="0" collapsed="false">
      <c r="A7788" s="1" t="n">
        <v>2</v>
      </c>
      <c r="B7788" s="75" t="n">
        <v>46269</v>
      </c>
      <c r="C7788" s="1" t="n">
        <v>11</v>
      </c>
      <c r="D7788" s="1" t="s">
        <v>2482</v>
      </c>
      <c r="E7788" s="1" t="n">
        <v>1955</v>
      </c>
      <c r="F7788" s="1" t="s">
        <v>2429</v>
      </c>
      <c r="I7788" s="1" t="n">
        <v>47868</v>
      </c>
      <c r="J7788" s="1" t="n">
        <v>37745</v>
      </c>
      <c r="K7788" s="1" t="n">
        <v>7894537020746</v>
      </c>
      <c r="L7788" s="1" t="s">
        <v>5238</v>
      </c>
      <c r="N7788" s="1" t="n">
        <v>15</v>
      </c>
      <c r="O7788" s="1" t="n">
        <v>105</v>
      </c>
      <c r="P7788" s="1" t="s">
        <v>2455</v>
      </c>
    </row>
    <row r="7789" customFormat="false" ht="15" hidden="false" customHeight="true" outlineLevel="0" collapsed="false">
      <c r="A7789" s="1" t="n">
        <v>2</v>
      </c>
      <c r="B7789" s="75" t="n">
        <v>46269</v>
      </c>
      <c r="C7789" s="1" t="n">
        <v>11</v>
      </c>
      <c r="D7789" s="1" t="s">
        <v>2482</v>
      </c>
      <c r="E7789" s="1" t="n">
        <v>1955</v>
      </c>
      <c r="F7789" s="1" t="s">
        <v>2429</v>
      </c>
      <c r="I7789" s="1" t="n">
        <v>47868</v>
      </c>
      <c r="J7789" s="1" t="n">
        <v>37858</v>
      </c>
      <c r="K7789" s="1" t="n">
        <v>7899403636076</v>
      </c>
      <c r="L7789" s="1" t="s">
        <v>5239</v>
      </c>
      <c r="N7789" s="1" t="n">
        <v>10</v>
      </c>
      <c r="O7789" s="1" t="n">
        <v>70</v>
      </c>
      <c r="P7789" s="1" t="s">
        <v>2455</v>
      </c>
    </row>
    <row r="7790" customFormat="false" ht="15" hidden="false" customHeight="true" outlineLevel="0" collapsed="false">
      <c r="A7790" s="1" t="n">
        <v>2</v>
      </c>
      <c r="B7790" s="75" t="n">
        <v>46269</v>
      </c>
      <c r="C7790" s="1" t="n">
        <v>11</v>
      </c>
      <c r="D7790" s="1" t="s">
        <v>2482</v>
      </c>
      <c r="E7790" s="1" t="n">
        <v>1955</v>
      </c>
      <c r="F7790" s="1" t="s">
        <v>2429</v>
      </c>
      <c r="I7790" s="1" t="n">
        <v>47868</v>
      </c>
      <c r="J7790" s="1" t="n">
        <v>50870</v>
      </c>
      <c r="K7790" s="1" t="n">
        <v>7899403636373</v>
      </c>
      <c r="L7790" s="1" t="s">
        <v>5240</v>
      </c>
      <c r="N7790" s="1" t="n">
        <v>10</v>
      </c>
      <c r="O7790" s="1" t="n">
        <v>140</v>
      </c>
      <c r="P7790" s="1" t="s">
        <v>2455</v>
      </c>
    </row>
    <row r="7791" customFormat="false" ht="15" hidden="false" customHeight="true" outlineLevel="0" collapsed="false">
      <c r="A7791" s="1" t="n">
        <v>2</v>
      </c>
      <c r="B7791" s="75" t="n">
        <v>46269</v>
      </c>
      <c r="C7791" s="1" t="n">
        <v>11</v>
      </c>
      <c r="D7791" s="1" t="s">
        <v>2482</v>
      </c>
      <c r="E7791" s="1" t="n">
        <v>1955</v>
      </c>
      <c r="F7791" s="1" t="s">
        <v>2429</v>
      </c>
      <c r="I7791" s="1" t="n">
        <v>47868</v>
      </c>
      <c r="J7791" s="1" t="n">
        <v>62812</v>
      </c>
      <c r="K7791" s="1" t="n">
        <v>7898933090877</v>
      </c>
      <c r="L7791" s="1" t="s">
        <v>5241</v>
      </c>
      <c r="N7791" s="1" t="n">
        <v>15</v>
      </c>
      <c r="O7791" s="1" t="n">
        <v>210</v>
      </c>
      <c r="P7791" s="1" t="s">
        <v>2455</v>
      </c>
    </row>
    <row r="7792" customFormat="false" ht="15" hidden="false" customHeight="true" outlineLevel="0" collapsed="false">
      <c r="A7792" s="1" t="n">
        <v>2</v>
      </c>
      <c r="B7792" s="75" t="n">
        <v>46269</v>
      </c>
      <c r="C7792" s="1" t="n">
        <v>11</v>
      </c>
      <c r="D7792" s="1" t="s">
        <v>2482</v>
      </c>
      <c r="E7792" s="1" t="n">
        <v>1955</v>
      </c>
      <c r="F7792" s="1" t="s">
        <v>2429</v>
      </c>
      <c r="I7792" s="1" t="n">
        <v>47868</v>
      </c>
      <c r="J7792" s="1" t="n">
        <v>72901</v>
      </c>
      <c r="K7792" s="1" t="n">
        <v>7898602918563</v>
      </c>
      <c r="L7792" s="1" t="s">
        <v>5242</v>
      </c>
      <c r="N7792" s="1" t="n">
        <v>15</v>
      </c>
      <c r="O7792" s="1" t="n">
        <v>165</v>
      </c>
      <c r="P7792" s="1" t="s">
        <v>2455</v>
      </c>
    </row>
    <row r="7793" customFormat="false" ht="15" hidden="false" customHeight="true" outlineLevel="0" collapsed="false">
      <c r="A7793" s="1" t="n">
        <v>2</v>
      </c>
      <c r="B7793" s="75" t="n">
        <v>46269</v>
      </c>
      <c r="C7793" s="1" t="n">
        <v>11</v>
      </c>
      <c r="D7793" s="1" t="s">
        <v>2482</v>
      </c>
      <c r="E7793" s="1" t="n">
        <v>911</v>
      </c>
      <c r="F7793" s="1" t="s">
        <v>487</v>
      </c>
      <c r="I7793" s="1" t="n">
        <v>58376</v>
      </c>
      <c r="J7793" s="1" t="n">
        <v>60347</v>
      </c>
      <c r="K7793" s="1" t="n">
        <v>7898007220728</v>
      </c>
      <c r="L7793" s="1" t="s">
        <v>5243</v>
      </c>
      <c r="N7793" s="1" t="n">
        <v>24</v>
      </c>
      <c r="O7793" s="1" t="n">
        <v>42.21</v>
      </c>
      <c r="P7793" s="1" t="s">
        <v>2455</v>
      </c>
    </row>
    <row r="7794" customFormat="false" ht="15" hidden="false" customHeight="true" outlineLevel="0" collapsed="false">
      <c r="A7794" s="1" t="n">
        <v>2</v>
      </c>
      <c r="B7794" s="75" t="n">
        <v>46269</v>
      </c>
      <c r="C7794" s="1" t="n">
        <v>11</v>
      </c>
      <c r="D7794" s="1" t="s">
        <v>2482</v>
      </c>
      <c r="E7794" s="1" t="n">
        <v>911</v>
      </c>
      <c r="F7794" s="1" t="s">
        <v>487</v>
      </c>
      <c r="I7794" s="1" t="n">
        <v>58376</v>
      </c>
      <c r="J7794" s="1" t="n">
        <v>102391</v>
      </c>
      <c r="K7794" s="1" t="n">
        <v>95188790348</v>
      </c>
      <c r="L7794" s="1" t="s">
        <v>3936</v>
      </c>
      <c r="N7794" s="1" t="n">
        <v>12</v>
      </c>
      <c r="O7794" s="1" t="n">
        <v>90</v>
      </c>
      <c r="P7794" s="1" t="s">
        <v>2455</v>
      </c>
    </row>
    <row r="7795" customFormat="false" ht="15" hidden="false" customHeight="true" outlineLevel="0" collapsed="false">
      <c r="A7795" s="1" t="n">
        <v>2</v>
      </c>
      <c r="B7795" s="75" t="n">
        <v>46269</v>
      </c>
      <c r="C7795" s="1" t="n">
        <v>11</v>
      </c>
      <c r="D7795" s="1" t="s">
        <v>2482</v>
      </c>
      <c r="E7795" s="1" t="n">
        <v>911</v>
      </c>
      <c r="F7795" s="1" t="s">
        <v>487</v>
      </c>
      <c r="I7795" s="1" t="n">
        <v>58376</v>
      </c>
      <c r="J7795" s="1" t="n">
        <v>25959</v>
      </c>
      <c r="K7795" s="1" t="n">
        <v>7898007220834</v>
      </c>
      <c r="L7795" s="1" t="s">
        <v>3039</v>
      </c>
      <c r="N7795" s="1" t="n">
        <v>12</v>
      </c>
      <c r="O7795" s="1" t="n">
        <v>47.88</v>
      </c>
      <c r="P7795" s="1" t="s">
        <v>2455</v>
      </c>
    </row>
    <row r="7796" customFormat="false" ht="15" hidden="false" customHeight="true" outlineLevel="0" collapsed="false">
      <c r="A7796" s="1" t="n">
        <v>2</v>
      </c>
      <c r="B7796" s="75" t="n">
        <v>46269</v>
      </c>
      <c r="C7796" s="1" t="n">
        <v>11</v>
      </c>
      <c r="D7796" s="1" t="s">
        <v>2482</v>
      </c>
      <c r="E7796" s="1" t="n">
        <v>911</v>
      </c>
      <c r="F7796" s="1" t="s">
        <v>487</v>
      </c>
      <c r="I7796" s="1" t="n">
        <v>58376</v>
      </c>
      <c r="J7796" s="1" t="n">
        <v>50676</v>
      </c>
      <c r="K7796" s="1" t="n">
        <v>7898007221176</v>
      </c>
      <c r="L7796" s="1" t="s">
        <v>3040</v>
      </c>
      <c r="N7796" s="1" t="n">
        <v>12</v>
      </c>
      <c r="O7796" s="1" t="n">
        <v>30.6</v>
      </c>
      <c r="P7796" s="1" t="s">
        <v>2455</v>
      </c>
    </row>
    <row r="7797" customFormat="false" ht="15" hidden="false" customHeight="true" outlineLevel="0" collapsed="false">
      <c r="A7797" s="1" t="n">
        <v>2</v>
      </c>
      <c r="B7797" s="75" t="n">
        <v>46269</v>
      </c>
      <c r="C7797" s="1" t="n">
        <v>11</v>
      </c>
      <c r="D7797" s="1" t="s">
        <v>2482</v>
      </c>
      <c r="E7797" s="1" t="n">
        <v>911</v>
      </c>
      <c r="F7797" s="1" t="s">
        <v>487</v>
      </c>
      <c r="I7797" s="1" t="n">
        <v>58376</v>
      </c>
      <c r="J7797" s="1" t="n">
        <v>60811</v>
      </c>
      <c r="K7797" s="1" t="n">
        <v>7898007220162</v>
      </c>
      <c r="L7797" s="1" t="s">
        <v>5244</v>
      </c>
      <c r="N7797" s="1" t="n">
        <v>60</v>
      </c>
      <c r="O7797" s="1" t="n">
        <v>73.82</v>
      </c>
      <c r="P7797" s="1" t="s">
        <v>2455</v>
      </c>
    </row>
    <row r="7798" customFormat="false" ht="15" hidden="false" customHeight="true" outlineLevel="0" collapsed="false">
      <c r="A7798" s="1" t="n">
        <v>2</v>
      </c>
      <c r="B7798" s="75" t="n">
        <v>46269</v>
      </c>
      <c r="C7798" s="1" t="n">
        <v>11</v>
      </c>
      <c r="D7798" s="1" t="s">
        <v>2482</v>
      </c>
      <c r="E7798" s="1" t="n">
        <v>911</v>
      </c>
      <c r="F7798" s="1" t="s">
        <v>487</v>
      </c>
      <c r="I7798" s="1" t="n">
        <v>58376</v>
      </c>
      <c r="J7798" s="1" t="n">
        <v>61432</v>
      </c>
      <c r="K7798" s="1" t="n">
        <v>95188874505</v>
      </c>
      <c r="L7798" s="1" t="s">
        <v>3041</v>
      </c>
      <c r="N7798" s="1" t="n">
        <v>24</v>
      </c>
      <c r="O7798" s="1" t="n">
        <v>104.4</v>
      </c>
      <c r="P7798" s="1" t="s">
        <v>2455</v>
      </c>
    </row>
    <row r="7799" customFormat="false" ht="15" hidden="false" customHeight="true" outlineLevel="0" collapsed="false">
      <c r="A7799" s="1" t="n">
        <v>2</v>
      </c>
      <c r="B7799" s="75" t="n">
        <v>46269</v>
      </c>
      <c r="C7799" s="1" t="n">
        <v>11</v>
      </c>
      <c r="D7799" s="1" t="s">
        <v>2482</v>
      </c>
      <c r="E7799" s="1" t="n">
        <v>911</v>
      </c>
      <c r="F7799" s="1" t="s">
        <v>487</v>
      </c>
      <c r="I7799" s="1" t="n">
        <v>58376</v>
      </c>
      <c r="J7799" s="1" t="n">
        <v>62654</v>
      </c>
      <c r="K7799" s="1" t="n">
        <v>95188872501</v>
      </c>
      <c r="L7799" s="1" t="s">
        <v>3041</v>
      </c>
      <c r="N7799" s="1" t="n">
        <v>24</v>
      </c>
      <c r="O7799" s="1" t="n">
        <v>75.6</v>
      </c>
      <c r="P7799" s="1" t="s">
        <v>2455</v>
      </c>
    </row>
    <row r="7800" customFormat="false" ht="15" hidden="false" customHeight="true" outlineLevel="0" collapsed="false">
      <c r="A7800" s="1" t="n">
        <v>2</v>
      </c>
      <c r="B7800" s="75" t="n">
        <v>46269</v>
      </c>
      <c r="C7800" s="1" t="n">
        <v>11</v>
      </c>
      <c r="D7800" s="1" t="s">
        <v>2482</v>
      </c>
      <c r="E7800" s="1" t="n">
        <v>911</v>
      </c>
      <c r="F7800" s="1" t="s">
        <v>487</v>
      </c>
      <c r="I7800" s="1" t="n">
        <v>58376</v>
      </c>
      <c r="J7800" s="1" t="n">
        <v>71186</v>
      </c>
      <c r="K7800" s="1" t="n">
        <v>7898007222142</v>
      </c>
      <c r="L7800" s="1" t="s">
        <v>3938</v>
      </c>
      <c r="N7800" s="1" t="n">
        <v>12</v>
      </c>
      <c r="O7800" s="1" t="n">
        <v>30.6</v>
      </c>
      <c r="P7800" s="1" t="s">
        <v>2455</v>
      </c>
    </row>
    <row r="7801" customFormat="false" ht="15" hidden="false" customHeight="true" outlineLevel="0" collapsed="false">
      <c r="A7801" s="1" t="n">
        <v>2</v>
      </c>
      <c r="B7801" s="75" t="n">
        <v>46269</v>
      </c>
      <c r="C7801" s="1" t="n">
        <v>11</v>
      </c>
      <c r="D7801" s="1" t="s">
        <v>2482</v>
      </c>
      <c r="E7801" s="1" t="n">
        <v>1815</v>
      </c>
      <c r="F7801" s="1" t="s">
        <v>172</v>
      </c>
      <c r="I7801" s="1" t="n">
        <v>401423</v>
      </c>
      <c r="J7801" s="1" t="n">
        <v>100054</v>
      </c>
      <c r="K7801" s="1" t="n">
        <v>55</v>
      </c>
      <c r="L7801" s="1" t="s">
        <v>5245</v>
      </c>
      <c r="N7801" s="1" t="n">
        <v>15</v>
      </c>
      <c r="O7801" s="1" t="n">
        <v>194.85</v>
      </c>
      <c r="P7801" s="1" t="s">
        <v>2455</v>
      </c>
    </row>
    <row r="7802" customFormat="false" ht="15" hidden="false" customHeight="true" outlineLevel="0" collapsed="false">
      <c r="A7802" s="1" t="n">
        <v>2</v>
      </c>
      <c r="B7802" s="75" t="n">
        <v>46269</v>
      </c>
      <c r="C7802" s="1" t="n">
        <v>11</v>
      </c>
      <c r="D7802" s="1" t="s">
        <v>2482</v>
      </c>
      <c r="E7802" s="1" t="n">
        <v>1815</v>
      </c>
      <c r="F7802" s="1" t="s">
        <v>172</v>
      </c>
      <c r="I7802" s="1" t="n">
        <v>401423</v>
      </c>
      <c r="J7802" s="1" t="n">
        <v>110191</v>
      </c>
      <c r="K7802" s="1" t="n">
        <v>37402</v>
      </c>
      <c r="L7802" s="1" t="s">
        <v>2649</v>
      </c>
      <c r="N7802" s="1" t="n">
        <v>40</v>
      </c>
      <c r="O7802" s="1" t="n">
        <v>279.6</v>
      </c>
      <c r="P7802" s="1" t="s">
        <v>2455</v>
      </c>
    </row>
    <row r="7803" customFormat="false" ht="15" hidden="false" customHeight="true" outlineLevel="0" collapsed="false">
      <c r="A7803" s="1" t="n">
        <v>2</v>
      </c>
      <c r="B7803" s="75" t="n">
        <v>46269</v>
      </c>
      <c r="C7803" s="1" t="n">
        <v>11</v>
      </c>
      <c r="D7803" s="1" t="s">
        <v>2482</v>
      </c>
      <c r="E7803" s="1" t="n">
        <v>1659</v>
      </c>
      <c r="F7803" s="1" t="s">
        <v>214</v>
      </c>
      <c r="I7803" s="1" t="n">
        <v>894544</v>
      </c>
      <c r="J7803" s="1" t="n">
        <v>102350</v>
      </c>
      <c r="K7803" s="1" t="n">
        <v>7891030003016</v>
      </c>
      <c r="L7803" s="1" t="s">
        <v>3129</v>
      </c>
      <c r="N7803" s="1" t="n">
        <v>270</v>
      </c>
      <c r="O7803" s="1" t="n">
        <v>365</v>
      </c>
      <c r="P7803" s="1" t="s">
        <v>2455</v>
      </c>
    </row>
    <row r="7804" customFormat="false" ht="15" hidden="false" customHeight="true" outlineLevel="0" collapsed="false">
      <c r="A7804" s="1" t="n">
        <v>2</v>
      </c>
      <c r="B7804" s="75" t="n">
        <v>46269</v>
      </c>
      <c r="C7804" s="1" t="n">
        <v>11</v>
      </c>
      <c r="D7804" s="1" t="s">
        <v>2482</v>
      </c>
      <c r="E7804" s="1" t="n">
        <v>1672</v>
      </c>
      <c r="F7804" s="1" t="s">
        <v>343</v>
      </c>
      <c r="I7804" s="1" t="n">
        <v>1440541</v>
      </c>
      <c r="J7804" s="1" t="n">
        <v>103165</v>
      </c>
      <c r="K7804" s="1" t="n">
        <v>7896579310106</v>
      </c>
      <c r="L7804" s="1" t="s">
        <v>3665</v>
      </c>
      <c r="N7804" s="1" t="n">
        <v>45</v>
      </c>
      <c r="O7804" s="1" t="n">
        <v>184.5</v>
      </c>
      <c r="P7804" s="1" t="s">
        <v>2455</v>
      </c>
    </row>
    <row r="7805" customFormat="false" ht="15" hidden="false" customHeight="true" outlineLevel="0" collapsed="false">
      <c r="A7805" s="1" t="n">
        <v>2</v>
      </c>
      <c r="B7805" s="75" t="n">
        <v>46269</v>
      </c>
      <c r="C7805" s="1" t="n">
        <v>11</v>
      </c>
      <c r="D7805" s="1" t="s">
        <v>2482</v>
      </c>
      <c r="E7805" s="1" t="n">
        <v>1672</v>
      </c>
      <c r="F7805" s="1" t="s">
        <v>343</v>
      </c>
      <c r="I7805" s="1" t="n">
        <v>1440541</v>
      </c>
      <c r="J7805" s="1" t="n">
        <v>103916</v>
      </c>
      <c r="K7805" s="1" t="n">
        <v>7896579330067</v>
      </c>
      <c r="L7805" s="1" t="s">
        <v>3887</v>
      </c>
      <c r="N7805" s="1" t="n">
        <v>90</v>
      </c>
      <c r="O7805" s="1" t="n">
        <v>225</v>
      </c>
      <c r="P7805" s="1" t="s">
        <v>2455</v>
      </c>
    </row>
    <row r="7806" customFormat="false" ht="15" hidden="false" customHeight="true" outlineLevel="0" collapsed="false">
      <c r="A7806" s="1" t="n">
        <v>2</v>
      </c>
      <c r="B7806" s="75" t="n">
        <v>46269</v>
      </c>
      <c r="C7806" s="1" t="n">
        <v>11</v>
      </c>
      <c r="D7806" s="1" t="s">
        <v>2482</v>
      </c>
      <c r="E7806" s="1" t="n">
        <v>1672</v>
      </c>
      <c r="F7806" s="1" t="s">
        <v>343</v>
      </c>
      <c r="I7806" s="1" t="n">
        <v>1440541</v>
      </c>
      <c r="J7806" s="1" t="n">
        <v>13184</v>
      </c>
      <c r="K7806" s="1" t="n">
        <v>7896579310113</v>
      </c>
      <c r="L7806" s="1" t="s">
        <v>2733</v>
      </c>
      <c r="N7806" s="1" t="n">
        <v>18</v>
      </c>
      <c r="O7806" s="1" t="n">
        <v>54</v>
      </c>
      <c r="P7806" s="1" t="s">
        <v>2455</v>
      </c>
    </row>
    <row r="7807" customFormat="false" ht="15" hidden="false" customHeight="true" outlineLevel="0" collapsed="false">
      <c r="A7807" s="1" t="n">
        <v>2</v>
      </c>
      <c r="B7807" s="75" t="n">
        <v>46269</v>
      </c>
      <c r="C7807" s="1" t="n">
        <v>11</v>
      </c>
      <c r="D7807" s="1" t="s">
        <v>2482</v>
      </c>
      <c r="E7807" s="1" t="n">
        <v>1672</v>
      </c>
      <c r="F7807" s="1" t="s">
        <v>343</v>
      </c>
      <c r="I7807" s="1" t="n">
        <v>1440541</v>
      </c>
      <c r="J7807" s="1" t="n">
        <v>14974</v>
      </c>
      <c r="K7807" s="1" t="n">
        <v>7896579380123</v>
      </c>
      <c r="L7807" s="1" t="s">
        <v>2734</v>
      </c>
      <c r="N7807" s="1" t="n">
        <v>45</v>
      </c>
      <c r="O7807" s="1" t="n">
        <v>135</v>
      </c>
      <c r="P7807" s="1" t="s">
        <v>2455</v>
      </c>
    </row>
    <row r="7808" customFormat="false" ht="15" hidden="false" customHeight="true" outlineLevel="0" collapsed="false">
      <c r="A7808" s="1" t="n">
        <v>2</v>
      </c>
      <c r="B7808" s="75" t="n">
        <v>46269</v>
      </c>
      <c r="C7808" s="1" t="n">
        <v>11</v>
      </c>
      <c r="D7808" s="1" t="s">
        <v>2482</v>
      </c>
      <c r="E7808" s="1" t="n">
        <v>1672</v>
      </c>
      <c r="F7808" s="1" t="s">
        <v>343</v>
      </c>
      <c r="I7808" s="1" t="n">
        <v>1440541</v>
      </c>
      <c r="J7808" s="1" t="n">
        <v>25875</v>
      </c>
      <c r="K7808" s="1" t="n">
        <v>7896579380147</v>
      </c>
      <c r="L7808" s="1" t="s">
        <v>4573</v>
      </c>
      <c r="N7808" s="1" t="n">
        <v>60</v>
      </c>
      <c r="O7808" s="1" t="n">
        <v>66</v>
      </c>
      <c r="P7808" s="1" t="s">
        <v>2455</v>
      </c>
    </row>
    <row r="7809" customFormat="false" ht="15" hidden="false" customHeight="true" outlineLevel="0" collapsed="false">
      <c r="A7809" s="1" t="n">
        <v>2</v>
      </c>
      <c r="B7809" s="75" t="n">
        <v>46269</v>
      </c>
      <c r="C7809" s="1" t="n">
        <v>11</v>
      </c>
      <c r="D7809" s="1" t="s">
        <v>2482</v>
      </c>
      <c r="E7809" s="1" t="n">
        <v>1672</v>
      </c>
      <c r="F7809" s="1" t="s">
        <v>343</v>
      </c>
      <c r="I7809" s="1" t="n">
        <v>1440541</v>
      </c>
      <c r="J7809" s="1" t="n">
        <v>26411</v>
      </c>
      <c r="K7809" s="1" t="n">
        <v>7899465200819</v>
      </c>
      <c r="L7809" s="1" t="s">
        <v>3669</v>
      </c>
      <c r="N7809" s="1" t="n">
        <v>18</v>
      </c>
      <c r="O7809" s="1" t="n">
        <v>43.2</v>
      </c>
      <c r="P7809" s="1" t="s">
        <v>2455</v>
      </c>
    </row>
    <row r="7810" customFormat="false" ht="15" hidden="false" customHeight="true" outlineLevel="0" collapsed="false">
      <c r="A7810" s="1" t="n">
        <v>2</v>
      </c>
      <c r="B7810" s="75" t="n">
        <v>46269</v>
      </c>
      <c r="C7810" s="1" t="n">
        <v>11</v>
      </c>
      <c r="D7810" s="1" t="s">
        <v>2482</v>
      </c>
      <c r="E7810" s="1" t="n">
        <v>1672</v>
      </c>
      <c r="F7810" s="1" t="s">
        <v>343</v>
      </c>
      <c r="I7810" s="1" t="n">
        <v>1440541</v>
      </c>
      <c r="J7810" s="1" t="n">
        <v>31622</v>
      </c>
      <c r="K7810" s="1" t="n">
        <v>7896579370032</v>
      </c>
      <c r="L7810" s="1" t="s">
        <v>3889</v>
      </c>
      <c r="N7810" s="1" t="n">
        <v>18</v>
      </c>
      <c r="O7810" s="1" t="n">
        <v>86.4</v>
      </c>
      <c r="P7810" s="1" t="s">
        <v>2455</v>
      </c>
    </row>
    <row r="7811" customFormat="false" ht="15" hidden="false" customHeight="true" outlineLevel="0" collapsed="false">
      <c r="A7811" s="1" t="n">
        <v>2</v>
      </c>
      <c r="B7811" s="75" t="n">
        <v>46269</v>
      </c>
      <c r="C7811" s="1" t="n">
        <v>11</v>
      </c>
      <c r="D7811" s="1" t="s">
        <v>2482</v>
      </c>
      <c r="E7811" s="1" t="n">
        <v>1672</v>
      </c>
      <c r="F7811" s="1" t="s">
        <v>343</v>
      </c>
      <c r="I7811" s="1" t="n">
        <v>1440541</v>
      </c>
      <c r="J7811" s="1" t="n">
        <v>37154</v>
      </c>
      <c r="K7811" s="1" t="n">
        <v>7896579310601</v>
      </c>
      <c r="L7811" s="1" t="s">
        <v>3671</v>
      </c>
      <c r="N7811" s="1" t="n">
        <v>45</v>
      </c>
      <c r="O7811" s="1" t="n">
        <v>202.5</v>
      </c>
      <c r="P7811" s="1" t="s">
        <v>2455</v>
      </c>
    </row>
    <row r="7812" customFormat="false" ht="15" hidden="false" customHeight="true" outlineLevel="0" collapsed="false">
      <c r="A7812" s="1" t="n">
        <v>2</v>
      </c>
      <c r="B7812" s="75" t="n">
        <v>46269</v>
      </c>
      <c r="C7812" s="1" t="n">
        <v>11</v>
      </c>
      <c r="D7812" s="1" t="s">
        <v>2482</v>
      </c>
      <c r="E7812" s="1" t="n">
        <v>1672</v>
      </c>
      <c r="F7812" s="1" t="s">
        <v>343</v>
      </c>
      <c r="I7812" s="1" t="n">
        <v>1440541</v>
      </c>
      <c r="J7812" s="1" t="n">
        <v>38315</v>
      </c>
      <c r="K7812" s="1" t="n">
        <v>7896579320242</v>
      </c>
      <c r="L7812" s="1" t="s">
        <v>2738</v>
      </c>
      <c r="N7812" s="1" t="n">
        <v>63</v>
      </c>
      <c r="O7812" s="1" t="n">
        <v>189</v>
      </c>
      <c r="P7812" s="1" t="s">
        <v>2455</v>
      </c>
    </row>
    <row r="7813" customFormat="false" ht="15" hidden="false" customHeight="true" outlineLevel="0" collapsed="false">
      <c r="A7813" s="1" t="n">
        <v>2</v>
      </c>
      <c r="B7813" s="75" t="n">
        <v>46269</v>
      </c>
      <c r="C7813" s="1" t="n">
        <v>11</v>
      </c>
      <c r="D7813" s="1" t="s">
        <v>2482</v>
      </c>
      <c r="E7813" s="1" t="n">
        <v>1672</v>
      </c>
      <c r="F7813" s="1" t="s">
        <v>343</v>
      </c>
      <c r="I7813" s="1" t="n">
        <v>1440541</v>
      </c>
      <c r="J7813" s="1" t="n">
        <v>38539</v>
      </c>
      <c r="K7813" s="1" t="n">
        <v>7896579320235</v>
      </c>
      <c r="L7813" s="1" t="s">
        <v>2739</v>
      </c>
      <c r="N7813" s="1" t="n">
        <v>63</v>
      </c>
      <c r="O7813" s="1" t="n">
        <v>258.3</v>
      </c>
      <c r="P7813" s="1" t="s">
        <v>2455</v>
      </c>
    </row>
    <row r="7814" customFormat="false" ht="15" hidden="false" customHeight="true" outlineLevel="0" collapsed="false">
      <c r="A7814" s="1" t="n">
        <v>2</v>
      </c>
      <c r="B7814" s="75" t="n">
        <v>46269</v>
      </c>
      <c r="C7814" s="1" t="n">
        <v>11</v>
      </c>
      <c r="D7814" s="1" t="s">
        <v>2482</v>
      </c>
      <c r="E7814" s="1" t="n">
        <v>1672</v>
      </c>
      <c r="F7814" s="1" t="s">
        <v>343</v>
      </c>
      <c r="I7814" s="1" t="n">
        <v>1440541</v>
      </c>
      <c r="J7814" s="1" t="n">
        <v>39422</v>
      </c>
      <c r="K7814" s="1" t="n">
        <v>7896579310434</v>
      </c>
      <c r="L7814" s="1" t="s">
        <v>5246</v>
      </c>
      <c r="N7814" s="1" t="n">
        <v>60</v>
      </c>
      <c r="O7814" s="1" t="n">
        <v>66</v>
      </c>
      <c r="P7814" s="1" t="s">
        <v>2455</v>
      </c>
    </row>
    <row r="7815" customFormat="false" ht="15" hidden="false" customHeight="true" outlineLevel="0" collapsed="false">
      <c r="A7815" s="1" t="n">
        <v>2</v>
      </c>
      <c r="B7815" s="75" t="n">
        <v>46269</v>
      </c>
      <c r="C7815" s="1" t="n">
        <v>11</v>
      </c>
      <c r="D7815" s="1" t="s">
        <v>2482</v>
      </c>
      <c r="E7815" s="1" t="n">
        <v>1672</v>
      </c>
      <c r="F7815" s="1" t="s">
        <v>343</v>
      </c>
      <c r="I7815" s="1" t="n">
        <v>1440541</v>
      </c>
      <c r="J7815" s="1" t="n">
        <v>61503</v>
      </c>
      <c r="K7815" s="1" t="n">
        <v>7896579310915</v>
      </c>
      <c r="L7815" s="1" t="s">
        <v>2742</v>
      </c>
      <c r="N7815" s="1" t="n">
        <v>10</v>
      </c>
      <c r="O7815" s="1" t="n">
        <v>80</v>
      </c>
      <c r="P7815" s="1" t="s">
        <v>2455</v>
      </c>
    </row>
    <row r="7816" customFormat="false" ht="15" hidden="false" customHeight="true" outlineLevel="0" collapsed="false">
      <c r="A7816" s="1" t="n">
        <v>2</v>
      </c>
      <c r="B7816" s="75" t="n">
        <v>46269</v>
      </c>
      <c r="C7816" s="1" t="n">
        <v>11</v>
      </c>
      <c r="D7816" s="1" t="s">
        <v>2482</v>
      </c>
      <c r="E7816" s="1" t="n">
        <v>1672</v>
      </c>
      <c r="F7816" s="1" t="s">
        <v>343</v>
      </c>
      <c r="I7816" s="1" t="n">
        <v>1440541</v>
      </c>
      <c r="J7816" s="1" t="n">
        <v>65610</v>
      </c>
      <c r="K7816" s="1" t="n">
        <v>7896579340172</v>
      </c>
      <c r="L7816" s="1" t="s">
        <v>4575</v>
      </c>
      <c r="N7816" s="1" t="n">
        <v>24</v>
      </c>
      <c r="O7816" s="1" t="n">
        <v>26</v>
      </c>
      <c r="P7816" s="1" t="s">
        <v>2455</v>
      </c>
    </row>
    <row r="7817" customFormat="false" ht="15" hidden="false" customHeight="true" outlineLevel="0" collapsed="false">
      <c r="A7817" s="1" t="n">
        <v>2</v>
      </c>
      <c r="B7817" s="75" t="n">
        <v>46269</v>
      </c>
      <c r="C7817" s="1" t="n">
        <v>11</v>
      </c>
      <c r="D7817" s="1" t="s">
        <v>2482</v>
      </c>
      <c r="E7817" s="1" t="n">
        <v>1672</v>
      </c>
      <c r="F7817" s="1" t="s">
        <v>343</v>
      </c>
      <c r="I7817" s="1" t="n">
        <v>1440541</v>
      </c>
      <c r="J7817" s="1" t="n">
        <v>79952</v>
      </c>
      <c r="K7817" s="1" t="n">
        <v>7896579390085</v>
      </c>
      <c r="L7817" s="1" t="s">
        <v>2744</v>
      </c>
      <c r="N7817" s="1" t="n">
        <v>36</v>
      </c>
      <c r="O7817" s="1" t="n">
        <v>93.6</v>
      </c>
      <c r="P7817" s="1" t="s">
        <v>2455</v>
      </c>
    </row>
    <row r="7818" customFormat="false" ht="15" hidden="false" customHeight="true" outlineLevel="0" collapsed="false">
      <c r="A7818" s="1" t="n">
        <v>2</v>
      </c>
      <c r="B7818" s="75" t="n">
        <v>46269</v>
      </c>
      <c r="C7818" s="1" t="n">
        <v>11</v>
      </c>
      <c r="D7818" s="1" t="s">
        <v>2482</v>
      </c>
      <c r="E7818" s="1" t="n">
        <v>1672</v>
      </c>
      <c r="F7818" s="1" t="s">
        <v>343</v>
      </c>
      <c r="I7818" s="1" t="n">
        <v>1440541</v>
      </c>
      <c r="J7818" s="1" t="n">
        <v>80062</v>
      </c>
      <c r="K7818" s="1" t="n">
        <v>7896579390092</v>
      </c>
      <c r="L7818" s="1" t="s">
        <v>2745</v>
      </c>
      <c r="N7818" s="1" t="n">
        <v>60</v>
      </c>
      <c r="O7818" s="1" t="n">
        <v>156</v>
      </c>
      <c r="P7818" s="1" t="s">
        <v>2455</v>
      </c>
    </row>
    <row r="7819" customFormat="false" ht="15" hidden="false" customHeight="true" outlineLevel="0" collapsed="false">
      <c r="A7819" s="1" t="n">
        <v>2</v>
      </c>
      <c r="B7819" s="75" t="n">
        <v>46269</v>
      </c>
      <c r="C7819" s="1" t="n">
        <v>11</v>
      </c>
      <c r="D7819" s="1" t="s">
        <v>2482</v>
      </c>
      <c r="E7819" s="1" t="n">
        <v>1672</v>
      </c>
      <c r="F7819" s="1" t="s">
        <v>343</v>
      </c>
      <c r="I7819" s="1" t="n">
        <v>1440541</v>
      </c>
      <c r="J7819" s="1" t="n">
        <v>81819</v>
      </c>
      <c r="K7819" s="1" t="n">
        <v>7896579390191</v>
      </c>
      <c r="L7819" s="1" t="s">
        <v>4577</v>
      </c>
      <c r="N7819" s="1" t="n">
        <v>24</v>
      </c>
      <c r="O7819" s="1" t="n">
        <v>26</v>
      </c>
      <c r="P7819" s="1" t="s">
        <v>2455</v>
      </c>
    </row>
    <row r="7820" customFormat="false" ht="15" hidden="false" customHeight="true" outlineLevel="0" collapsed="false">
      <c r="A7820" s="1" t="n">
        <v>2</v>
      </c>
      <c r="B7820" s="75" t="n">
        <v>46269</v>
      </c>
      <c r="C7820" s="1" t="n">
        <v>11</v>
      </c>
      <c r="D7820" s="1" t="s">
        <v>2482</v>
      </c>
      <c r="E7820" s="1" t="n">
        <v>1672</v>
      </c>
      <c r="F7820" s="1" t="s">
        <v>343</v>
      </c>
      <c r="I7820" s="1" t="n">
        <v>1440541</v>
      </c>
      <c r="J7820" s="1" t="n">
        <v>81820</v>
      </c>
      <c r="K7820" s="1" t="n">
        <v>7896579390184</v>
      </c>
      <c r="L7820" s="1" t="s">
        <v>4578</v>
      </c>
      <c r="N7820" s="1" t="n">
        <v>24</v>
      </c>
      <c r="O7820" s="1" t="n">
        <v>26</v>
      </c>
      <c r="P7820" s="1" t="s">
        <v>2455</v>
      </c>
    </row>
    <row r="7821" customFormat="false" ht="15" hidden="false" customHeight="true" outlineLevel="0" collapsed="false">
      <c r="A7821" s="1" t="n">
        <v>2</v>
      </c>
      <c r="B7821" s="75" t="n">
        <v>46269</v>
      </c>
      <c r="C7821" s="1" t="n">
        <v>11</v>
      </c>
      <c r="D7821" s="1" t="s">
        <v>2482</v>
      </c>
      <c r="E7821" s="1" t="n">
        <v>1613</v>
      </c>
      <c r="F7821" s="1" t="s">
        <v>50</v>
      </c>
      <c r="I7821" s="1" t="n">
        <v>1627324</v>
      </c>
      <c r="J7821" s="1" t="n">
        <v>100030</v>
      </c>
      <c r="K7821" s="1" t="n">
        <v>31</v>
      </c>
      <c r="L7821" s="1" t="s">
        <v>3909</v>
      </c>
      <c r="N7821" s="1" t="n">
        <v>13</v>
      </c>
      <c r="O7821" s="1" t="n">
        <v>274.16</v>
      </c>
      <c r="P7821" s="1" t="s">
        <v>2455</v>
      </c>
    </row>
    <row r="7822" customFormat="false" ht="15" hidden="false" customHeight="true" outlineLevel="0" collapsed="false">
      <c r="A7822" s="1" t="n">
        <v>2</v>
      </c>
      <c r="B7822" s="75" t="n">
        <v>46269</v>
      </c>
      <c r="C7822" s="1" t="n">
        <v>11</v>
      </c>
      <c r="D7822" s="1" t="s">
        <v>2482</v>
      </c>
      <c r="E7822" s="1" t="n">
        <v>1613</v>
      </c>
      <c r="F7822" s="1" t="s">
        <v>50</v>
      </c>
      <c r="I7822" s="1" t="n">
        <v>1627324</v>
      </c>
      <c r="J7822" s="1" t="n">
        <v>110883</v>
      </c>
      <c r="K7822" s="1" t="n">
        <v>45</v>
      </c>
      <c r="L7822" s="1" t="s">
        <v>2648</v>
      </c>
      <c r="N7822" s="1" t="n">
        <v>60</v>
      </c>
      <c r="O7822" s="1" t="n">
        <v>789.89</v>
      </c>
      <c r="P7822" s="1" t="s">
        <v>2455</v>
      </c>
    </row>
    <row r="7823" customFormat="false" ht="15" hidden="false" customHeight="true" outlineLevel="0" collapsed="false">
      <c r="A7823" s="1" t="n">
        <v>2</v>
      </c>
      <c r="B7823" s="75" t="n">
        <v>46269</v>
      </c>
      <c r="C7823" s="1" t="n">
        <v>11</v>
      </c>
      <c r="D7823" s="1" t="s">
        <v>2482</v>
      </c>
      <c r="E7823" s="1" t="n">
        <v>1613</v>
      </c>
      <c r="F7823" s="1" t="s">
        <v>50</v>
      </c>
      <c r="I7823" s="1" t="n">
        <v>1627324</v>
      </c>
      <c r="J7823" s="1" t="n">
        <v>100045</v>
      </c>
      <c r="K7823" s="1" t="n">
        <v>46</v>
      </c>
      <c r="L7823" s="1" t="s">
        <v>2636</v>
      </c>
      <c r="N7823" s="1" t="n">
        <v>60</v>
      </c>
      <c r="O7823" s="1" t="n">
        <v>695.4</v>
      </c>
      <c r="P7823" s="1" t="s">
        <v>2455</v>
      </c>
    </row>
    <row r="7824" customFormat="false" ht="15" hidden="false" customHeight="true" outlineLevel="0" collapsed="false">
      <c r="A7824" s="1" t="n">
        <v>2</v>
      </c>
      <c r="B7824" s="75" t="n">
        <v>46269</v>
      </c>
      <c r="C7824" s="1" t="n">
        <v>11</v>
      </c>
      <c r="D7824" s="1" t="s">
        <v>2482</v>
      </c>
      <c r="E7824" s="1" t="n">
        <v>1613</v>
      </c>
      <c r="F7824" s="1" t="s">
        <v>50</v>
      </c>
      <c r="I7824" s="1" t="n">
        <v>1627324</v>
      </c>
      <c r="J7824" s="1" t="n">
        <v>103794</v>
      </c>
      <c r="K7824" s="1" t="n">
        <v>7893000488526</v>
      </c>
      <c r="L7824" s="1" t="s">
        <v>2980</v>
      </c>
      <c r="N7824" s="1" t="n">
        <v>8</v>
      </c>
      <c r="O7824" s="1" t="n">
        <v>98.16</v>
      </c>
      <c r="P7824" s="1" t="s">
        <v>2455</v>
      </c>
    </row>
    <row r="7825" customFormat="false" ht="15" hidden="false" customHeight="true" outlineLevel="0" collapsed="false">
      <c r="A7825" s="1" t="n">
        <v>2</v>
      </c>
      <c r="B7825" s="75" t="n">
        <v>46269</v>
      </c>
      <c r="C7825" s="1" t="n">
        <v>11</v>
      </c>
      <c r="D7825" s="1" t="s">
        <v>2482</v>
      </c>
      <c r="E7825" s="1" t="n">
        <v>1613</v>
      </c>
      <c r="F7825" s="1" t="s">
        <v>50</v>
      </c>
      <c r="I7825" s="1" t="n">
        <v>1627324</v>
      </c>
      <c r="J7825" s="1" t="n">
        <v>103796</v>
      </c>
      <c r="K7825" s="1" t="n">
        <v>7893000436725</v>
      </c>
      <c r="L7825" s="1" t="s">
        <v>2982</v>
      </c>
      <c r="N7825" s="1" t="n">
        <v>12</v>
      </c>
      <c r="O7825" s="1" t="n">
        <v>150.96</v>
      </c>
      <c r="P7825" s="1" t="s">
        <v>2455</v>
      </c>
    </row>
    <row r="7826" customFormat="false" ht="15" hidden="false" customHeight="true" outlineLevel="0" collapsed="false">
      <c r="A7826" s="1" t="n">
        <v>2</v>
      </c>
      <c r="B7826" s="75" t="n">
        <v>46269</v>
      </c>
      <c r="C7826" s="1" t="n">
        <v>11</v>
      </c>
      <c r="D7826" s="1" t="s">
        <v>2482</v>
      </c>
      <c r="E7826" s="1" t="n">
        <v>1613</v>
      </c>
      <c r="F7826" s="1" t="s">
        <v>50</v>
      </c>
      <c r="I7826" s="1" t="n">
        <v>1627324</v>
      </c>
      <c r="J7826" s="1" t="n">
        <v>103848</v>
      </c>
      <c r="K7826" s="1" t="n">
        <v>7893000488878</v>
      </c>
      <c r="L7826" s="1" t="s">
        <v>2983</v>
      </c>
      <c r="N7826" s="1" t="n">
        <v>8</v>
      </c>
      <c r="O7826" s="1" t="n">
        <v>101.27</v>
      </c>
      <c r="P7826" s="1" t="s">
        <v>2455</v>
      </c>
    </row>
    <row r="7827" customFormat="false" ht="15" hidden="false" customHeight="true" outlineLevel="0" collapsed="false">
      <c r="A7827" s="1" t="n">
        <v>2</v>
      </c>
      <c r="B7827" s="75" t="n">
        <v>46269</v>
      </c>
      <c r="C7827" s="1" t="n">
        <v>11</v>
      </c>
      <c r="D7827" s="1" t="s">
        <v>2482</v>
      </c>
      <c r="E7827" s="1" t="n">
        <v>1613</v>
      </c>
      <c r="F7827" s="1" t="s">
        <v>50</v>
      </c>
      <c r="I7827" s="1" t="n">
        <v>1627324</v>
      </c>
      <c r="J7827" s="1" t="n">
        <v>103851</v>
      </c>
      <c r="K7827" s="1" t="n">
        <v>7893000482401</v>
      </c>
      <c r="L7827" s="1" t="s">
        <v>3770</v>
      </c>
      <c r="N7827" s="1" t="n">
        <v>12</v>
      </c>
      <c r="O7827" s="1" t="n">
        <v>217.08</v>
      </c>
      <c r="P7827" s="1" t="s">
        <v>2455</v>
      </c>
    </row>
    <row r="7828" customFormat="false" ht="15" hidden="false" customHeight="true" outlineLevel="0" collapsed="false">
      <c r="A7828" s="1" t="n">
        <v>2</v>
      </c>
      <c r="B7828" s="75" t="n">
        <v>46269</v>
      </c>
      <c r="C7828" s="1" t="n">
        <v>11</v>
      </c>
      <c r="D7828" s="1" t="s">
        <v>2482</v>
      </c>
      <c r="E7828" s="1" t="n">
        <v>1613</v>
      </c>
      <c r="F7828" s="1" t="s">
        <v>50</v>
      </c>
      <c r="I7828" s="1" t="n">
        <v>1627324</v>
      </c>
      <c r="J7828" s="1" t="n">
        <v>104014</v>
      </c>
      <c r="K7828" s="1" t="n">
        <v>7893000863125</v>
      </c>
      <c r="L7828" s="1" t="s">
        <v>2984</v>
      </c>
      <c r="N7828" s="1" t="n">
        <v>12</v>
      </c>
      <c r="O7828" s="1" t="n">
        <v>198</v>
      </c>
      <c r="P7828" s="1" t="s">
        <v>2455</v>
      </c>
    </row>
    <row r="7829" customFormat="false" ht="15" hidden="false" customHeight="true" outlineLevel="0" collapsed="false">
      <c r="A7829" s="1" t="n">
        <v>2</v>
      </c>
      <c r="B7829" s="75" t="n">
        <v>46269</v>
      </c>
      <c r="C7829" s="1" t="n">
        <v>11</v>
      </c>
      <c r="D7829" s="1" t="s">
        <v>2482</v>
      </c>
      <c r="E7829" s="1" t="n">
        <v>1613</v>
      </c>
      <c r="F7829" s="1" t="s">
        <v>50</v>
      </c>
      <c r="I7829" s="1" t="n">
        <v>1627324</v>
      </c>
      <c r="J7829" s="1" t="n">
        <v>105663</v>
      </c>
      <c r="K7829" s="1" t="n">
        <v>7893000980006</v>
      </c>
      <c r="L7829" s="1" t="s">
        <v>3771</v>
      </c>
      <c r="N7829" s="1" t="n">
        <v>24</v>
      </c>
      <c r="O7829" s="1" t="n">
        <v>150.8</v>
      </c>
      <c r="P7829" s="1" t="s">
        <v>2455</v>
      </c>
    </row>
    <row r="7830" customFormat="false" ht="15" hidden="false" customHeight="true" outlineLevel="0" collapsed="false">
      <c r="A7830" s="1" t="n">
        <v>2</v>
      </c>
      <c r="B7830" s="75" t="n">
        <v>46269</v>
      </c>
      <c r="C7830" s="1" t="n">
        <v>11</v>
      </c>
      <c r="D7830" s="1" t="s">
        <v>2482</v>
      </c>
      <c r="E7830" s="1" t="n">
        <v>1613</v>
      </c>
      <c r="F7830" s="1" t="s">
        <v>50</v>
      </c>
      <c r="I7830" s="1" t="n">
        <v>1627324</v>
      </c>
      <c r="J7830" s="1" t="n">
        <v>108591</v>
      </c>
      <c r="K7830" s="1" t="n">
        <v>8461</v>
      </c>
      <c r="L7830" s="1" t="s">
        <v>2985</v>
      </c>
      <c r="N7830" s="1" t="n">
        <v>15</v>
      </c>
      <c r="O7830" s="1" t="n">
        <v>228.9</v>
      </c>
      <c r="P7830" s="1" t="s">
        <v>2455</v>
      </c>
    </row>
    <row r="7831" customFormat="false" ht="15" hidden="false" customHeight="true" outlineLevel="0" collapsed="false">
      <c r="A7831" s="1" t="n">
        <v>2</v>
      </c>
      <c r="B7831" s="75" t="n">
        <v>46269</v>
      </c>
      <c r="C7831" s="1" t="n">
        <v>11</v>
      </c>
      <c r="D7831" s="1" t="s">
        <v>2482</v>
      </c>
      <c r="E7831" s="1" t="n">
        <v>1613</v>
      </c>
      <c r="F7831" s="1" t="s">
        <v>50</v>
      </c>
      <c r="I7831" s="1" t="n">
        <v>1627324</v>
      </c>
      <c r="J7831" s="1" t="n">
        <v>109076</v>
      </c>
      <c r="K7831" s="1" t="n">
        <v>7891515989408</v>
      </c>
      <c r="L7831" s="1" t="s">
        <v>2987</v>
      </c>
      <c r="N7831" s="1" t="n">
        <v>36</v>
      </c>
      <c r="O7831" s="1" t="n">
        <v>37.99</v>
      </c>
      <c r="P7831" s="1" t="s">
        <v>2455</v>
      </c>
    </row>
    <row r="7832" customFormat="false" ht="15" hidden="false" customHeight="true" outlineLevel="0" collapsed="false">
      <c r="A7832" s="1" t="n">
        <v>2</v>
      </c>
      <c r="B7832" s="75" t="n">
        <v>46269</v>
      </c>
      <c r="C7832" s="1" t="n">
        <v>11</v>
      </c>
      <c r="D7832" s="1" t="s">
        <v>2482</v>
      </c>
      <c r="E7832" s="1" t="n">
        <v>1613</v>
      </c>
      <c r="F7832" s="1" t="s">
        <v>50</v>
      </c>
      <c r="I7832" s="1" t="n">
        <v>1627324</v>
      </c>
      <c r="J7832" s="1" t="n">
        <v>109076</v>
      </c>
      <c r="K7832" s="1" t="n">
        <v>7891515989408</v>
      </c>
      <c r="L7832" s="1" t="s">
        <v>2987</v>
      </c>
      <c r="N7832" s="1" t="n">
        <v>36</v>
      </c>
      <c r="O7832" s="1" t="n">
        <v>40.41</v>
      </c>
      <c r="P7832" s="1" t="s">
        <v>2455</v>
      </c>
    </row>
    <row r="7833" customFormat="false" ht="15" hidden="false" customHeight="true" outlineLevel="0" collapsed="false">
      <c r="A7833" s="1" t="n">
        <v>2</v>
      </c>
      <c r="B7833" s="75" t="n">
        <v>46269</v>
      </c>
      <c r="C7833" s="1" t="n">
        <v>11</v>
      </c>
      <c r="D7833" s="1" t="s">
        <v>2482</v>
      </c>
      <c r="E7833" s="1" t="n">
        <v>1613</v>
      </c>
      <c r="F7833" s="1" t="s">
        <v>50</v>
      </c>
      <c r="I7833" s="1" t="n">
        <v>1627324</v>
      </c>
      <c r="J7833" s="1" t="n">
        <v>12714</v>
      </c>
      <c r="K7833" s="1" t="n">
        <v>7891515901066</v>
      </c>
      <c r="L7833" s="1" t="s">
        <v>3517</v>
      </c>
      <c r="N7833" s="1" t="n">
        <v>24</v>
      </c>
      <c r="O7833" s="1" t="n">
        <v>69.78</v>
      </c>
      <c r="P7833" s="1" t="s">
        <v>2455</v>
      </c>
    </row>
    <row r="7834" customFormat="false" ht="15" hidden="false" customHeight="true" outlineLevel="0" collapsed="false">
      <c r="A7834" s="1" t="n">
        <v>2</v>
      </c>
      <c r="B7834" s="75" t="n">
        <v>46269</v>
      </c>
      <c r="C7834" s="1" t="n">
        <v>11</v>
      </c>
      <c r="D7834" s="1" t="s">
        <v>2482</v>
      </c>
      <c r="E7834" s="1" t="n">
        <v>1613</v>
      </c>
      <c r="F7834" s="1" t="s">
        <v>50</v>
      </c>
      <c r="I7834" s="1" t="n">
        <v>1627324</v>
      </c>
      <c r="J7834" s="1" t="n">
        <v>14868</v>
      </c>
      <c r="K7834" s="1" t="n">
        <v>7891515901059</v>
      </c>
      <c r="L7834" s="1" t="s">
        <v>3518</v>
      </c>
      <c r="N7834" s="1" t="n">
        <v>12</v>
      </c>
      <c r="O7834" s="1" t="n">
        <v>66.24</v>
      </c>
      <c r="P7834" s="1" t="s">
        <v>2455</v>
      </c>
    </row>
    <row r="7835" customFormat="false" ht="15" hidden="false" customHeight="true" outlineLevel="0" collapsed="false">
      <c r="A7835" s="1" t="n">
        <v>2</v>
      </c>
      <c r="B7835" s="75" t="n">
        <v>46269</v>
      </c>
      <c r="C7835" s="1" t="n">
        <v>11</v>
      </c>
      <c r="D7835" s="1" t="s">
        <v>2482</v>
      </c>
      <c r="E7835" s="1" t="n">
        <v>1613</v>
      </c>
      <c r="F7835" s="1" t="s">
        <v>50</v>
      </c>
      <c r="I7835" s="1" t="n">
        <v>1627324</v>
      </c>
      <c r="J7835" s="1" t="n">
        <v>22157</v>
      </c>
      <c r="K7835" s="1" t="n">
        <v>7891515431938</v>
      </c>
      <c r="L7835" s="1" t="s">
        <v>5247</v>
      </c>
      <c r="N7835" s="1" t="n">
        <v>15</v>
      </c>
      <c r="O7835" s="1" t="n">
        <v>56.34</v>
      </c>
      <c r="P7835" s="1" t="s">
        <v>2455</v>
      </c>
    </row>
    <row r="7836" customFormat="false" ht="15" hidden="false" customHeight="true" outlineLevel="0" collapsed="false">
      <c r="A7836" s="1" t="n">
        <v>2</v>
      </c>
      <c r="B7836" s="75" t="n">
        <v>46269</v>
      </c>
      <c r="C7836" s="1" t="n">
        <v>11</v>
      </c>
      <c r="D7836" s="1" t="s">
        <v>2482</v>
      </c>
      <c r="E7836" s="1" t="n">
        <v>1613</v>
      </c>
      <c r="F7836" s="1" t="s">
        <v>50</v>
      </c>
      <c r="I7836" s="1" t="n">
        <v>1627324</v>
      </c>
      <c r="J7836" s="1" t="n">
        <v>23694</v>
      </c>
      <c r="K7836" s="1" t="n">
        <v>7891515474737</v>
      </c>
      <c r="L7836" s="1" t="s">
        <v>2989</v>
      </c>
      <c r="N7836" s="1" t="n">
        <v>90</v>
      </c>
      <c r="O7836" s="1" t="n">
        <v>147.38</v>
      </c>
      <c r="P7836" s="1" t="s">
        <v>2455</v>
      </c>
    </row>
    <row r="7837" customFormat="false" ht="15" hidden="false" customHeight="true" outlineLevel="0" collapsed="false">
      <c r="A7837" s="1" t="n">
        <v>2</v>
      </c>
      <c r="B7837" s="75" t="n">
        <v>46269</v>
      </c>
      <c r="C7837" s="1" t="n">
        <v>11</v>
      </c>
      <c r="D7837" s="1" t="s">
        <v>2482</v>
      </c>
      <c r="E7837" s="1" t="n">
        <v>1613</v>
      </c>
      <c r="F7837" s="1" t="s">
        <v>50</v>
      </c>
      <c r="I7837" s="1" t="n">
        <v>1627324</v>
      </c>
      <c r="J7837" s="1" t="n">
        <v>23694</v>
      </c>
      <c r="K7837" s="1" t="n">
        <v>7891515474737</v>
      </c>
      <c r="L7837" s="1" t="s">
        <v>2989</v>
      </c>
      <c r="N7837" s="1" t="n">
        <v>45</v>
      </c>
      <c r="O7837" s="1" t="n">
        <v>77.82</v>
      </c>
      <c r="P7837" s="1" t="s">
        <v>2455</v>
      </c>
    </row>
    <row r="7838" customFormat="false" ht="15" hidden="false" customHeight="true" outlineLevel="0" collapsed="false">
      <c r="A7838" s="1" t="n">
        <v>2</v>
      </c>
      <c r="B7838" s="75" t="n">
        <v>46269</v>
      </c>
      <c r="C7838" s="1" t="n">
        <v>11</v>
      </c>
      <c r="D7838" s="1" t="s">
        <v>2482</v>
      </c>
      <c r="E7838" s="1" t="n">
        <v>1613</v>
      </c>
      <c r="F7838" s="1" t="s">
        <v>50</v>
      </c>
      <c r="I7838" s="1" t="n">
        <v>1627324</v>
      </c>
      <c r="J7838" s="1" t="n">
        <v>23695</v>
      </c>
      <c r="K7838" s="1" t="n">
        <v>7891515474126</v>
      </c>
      <c r="L7838" s="1" t="s">
        <v>2990</v>
      </c>
      <c r="N7838" s="1" t="n">
        <v>90</v>
      </c>
      <c r="O7838" s="1" t="n">
        <v>147.38</v>
      </c>
      <c r="P7838" s="1" t="s">
        <v>2455</v>
      </c>
    </row>
    <row r="7839" customFormat="false" ht="15" hidden="false" customHeight="true" outlineLevel="0" collapsed="false">
      <c r="A7839" s="1" t="n">
        <v>2</v>
      </c>
      <c r="B7839" s="75" t="n">
        <v>46269</v>
      </c>
      <c r="C7839" s="1" t="n">
        <v>11</v>
      </c>
      <c r="D7839" s="1" t="s">
        <v>2482</v>
      </c>
      <c r="E7839" s="1" t="n">
        <v>1613</v>
      </c>
      <c r="F7839" s="1" t="s">
        <v>50</v>
      </c>
      <c r="I7839" s="1" t="n">
        <v>1627324</v>
      </c>
      <c r="J7839" s="1" t="n">
        <v>23695</v>
      </c>
      <c r="K7839" s="1" t="n">
        <v>7891515474126</v>
      </c>
      <c r="L7839" s="1" t="s">
        <v>2990</v>
      </c>
      <c r="N7839" s="1" t="n">
        <v>45</v>
      </c>
      <c r="O7839" s="1" t="n">
        <v>77.82</v>
      </c>
      <c r="P7839" s="1" t="s">
        <v>2455</v>
      </c>
    </row>
    <row r="7840" customFormat="false" ht="15" hidden="false" customHeight="true" outlineLevel="0" collapsed="false">
      <c r="A7840" s="1" t="n">
        <v>2</v>
      </c>
      <c r="B7840" s="75" t="n">
        <v>46269</v>
      </c>
      <c r="C7840" s="1" t="n">
        <v>11</v>
      </c>
      <c r="D7840" s="1" t="s">
        <v>2482</v>
      </c>
      <c r="E7840" s="1" t="n">
        <v>1613</v>
      </c>
      <c r="F7840" s="1" t="s">
        <v>50</v>
      </c>
      <c r="I7840" s="1" t="n">
        <v>1627324</v>
      </c>
      <c r="J7840" s="1" t="n">
        <v>29058</v>
      </c>
      <c r="K7840" s="1" t="n">
        <v>7893000436992</v>
      </c>
      <c r="L7840" s="1" t="s">
        <v>5248</v>
      </c>
      <c r="N7840" s="1" t="n">
        <v>12</v>
      </c>
      <c r="O7840" s="1" t="n">
        <v>153.68</v>
      </c>
      <c r="P7840" s="1" t="s">
        <v>2455</v>
      </c>
    </row>
    <row r="7841" customFormat="false" ht="15" hidden="false" customHeight="true" outlineLevel="0" collapsed="false">
      <c r="A7841" s="1" t="n">
        <v>2</v>
      </c>
      <c r="B7841" s="75" t="n">
        <v>46269</v>
      </c>
      <c r="C7841" s="1" t="n">
        <v>11</v>
      </c>
      <c r="D7841" s="1" t="s">
        <v>2482</v>
      </c>
      <c r="E7841" s="1" t="n">
        <v>1613</v>
      </c>
      <c r="F7841" s="1" t="s">
        <v>50</v>
      </c>
      <c r="I7841" s="1" t="n">
        <v>1627324</v>
      </c>
      <c r="J7841" s="1" t="n">
        <v>30464</v>
      </c>
      <c r="K7841" s="1" t="n">
        <v>7891515474133</v>
      </c>
      <c r="L7841" s="1" t="s">
        <v>3521</v>
      </c>
      <c r="N7841" s="1" t="n">
        <v>30</v>
      </c>
      <c r="O7841" s="1" t="n">
        <v>112.17</v>
      </c>
      <c r="P7841" s="1" t="s">
        <v>2455</v>
      </c>
    </row>
    <row r="7842" customFormat="false" ht="15" hidden="false" customHeight="true" outlineLevel="0" collapsed="false">
      <c r="A7842" s="1" t="n">
        <v>2</v>
      </c>
      <c r="B7842" s="75" t="n">
        <v>46269</v>
      </c>
      <c r="C7842" s="1" t="n">
        <v>11</v>
      </c>
      <c r="D7842" s="1" t="s">
        <v>2482</v>
      </c>
      <c r="E7842" s="1" t="n">
        <v>1613</v>
      </c>
      <c r="F7842" s="1" t="s">
        <v>50</v>
      </c>
      <c r="I7842" s="1" t="n">
        <v>1627324</v>
      </c>
      <c r="J7842" s="1" t="n">
        <v>36041</v>
      </c>
      <c r="K7842" s="1" t="n">
        <v>7891515554224</v>
      </c>
      <c r="L7842" s="1" t="s">
        <v>2991</v>
      </c>
      <c r="N7842" s="1" t="n">
        <v>36</v>
      </c>
      <c r="O7842" s="1" t="n">
        <v>34.2</v>
      </c>
      <c r="P7842" s="1" t="s">
        <v>2455</v>
      </c>
    </row>
    <row r="7843" customFormat="false" ht="15" hidden="false" customHeight="true" outlineLevel="0" collapsed="false">
      <c r="A7843" s="1" t="n">
        <v>2</v>
      </c>
      <c r="B7843" s="75" t="n">
        <v>46269</v>
      </c>
      <c r="C7843" s="1" t="n">
        <v>11</v>
      </c>
      <c r="D7843" s="1" t="s">
        <v>2482</v>
      </c>
      <c r="E7843" s="1" t="n">
        <v>1613</v>
      </c>
      <c r="F7843" s="1" t="s">
        <v>50</v>
      </c>
      <c r="I7843" s="1" t="n">
        <v>1627324</v>
      </c>
      <c r="J7843" s="1" t="n">
        <v>36041</v>
      </c>
      <c r="K7843" s="1" t="n">
        <v>7891515554224</v>
      </c>
      <c r="L7843" s="1" t="s">
        <v>2991</v>
      </c>
      <c r="N7843" s="1" t="n">
        <v>36</v>
      </c>
      <c r="O7843" s="1" t="n">
        <v>36.38</v>
      </c>
      <c r="P7843" s="1" t="s">
        <v>2455</v>
      </c>
    </row>
    <row r="7844" customFormat="false" ht="15" hidden="false" customHeight="true" outlineLevel="0" collapsed="false">
      <c r="A7844" s="1" t="n">
        <v>2</v>
      </c>
      <c r="B7844" s="75" t="n">
        <v>46269</v>
      </c>
      <c r="C7844" s="1" t="n">
        <v>11</v>
      </c>
      <c r="D7844" s="1" t="s">
        <v>2482</v>
      </c>
      <c r="E7844" s="1" t="n">
        <v>1613</v>
      </c>
      <c r="F7844" s="1" t="s">
        <v>50</v>
      </c>
      <c r="I7844" s="1" t="n">
        <v>1627324</v>
      </c>
      <c r="J7844" s="1" t="n">
        <v>36758</v>
      </c>
      <c r="K7844" s="1" t="n">
        <v>7891515484040</v>
      </c>
      <c r="L7844" s="1" t="s">
        <v>5249</v>
      </c>
      <c r="N7844" s="1" t="n">
        <v>20</v>
      </c>
      <c r="O7844" s="1" t="n">
        <v>168.76</v>
      </c>
      <c r="P7844" s="1" t="s">
        <v>2455</v>
      </c>
    </row>
    <row r="7845" customFormat="false" ht="15" hidden="false" customHeight="true" outlineLevel="0" collapsed="false">
      <c r="A7845" s="1" t="n">
        <v>2</v>
      </c>
      <c r="B7845" s="75" t="n">
        <v>46269</v>
      </c>
      <c r="C7845" s="1" t="n">
        <v>11</v>
      </c>
      <c r="D7845" s="1" t="s">
        <v>2482</v>
      </c>
      <c r="E7845" s="1" t="n">
        <v>1613</v>
      </c>
      <c r="F7845" s="1" t="s">
        <v>50</v>
      </c>
      <c r="I7845" s="1" t="n">
        <v>1627324</v>
      </c>
      <c r="J7845" s="1" t="n">
        <v>65295</v>
      </c>
      <c r="K7845" s="1" t="n">
        <v>7891164110635</v>
      </c>
      <c r="L7845" s="1" t="s">
        <v>4364</v>
      </c>
      <c r="N7845" s="1" t="n">
        <v>16</v>
      </c>
      <c r="O7845" s="1" t="n">
        <v>136.72</v>
      </c>
      <c r="P7845" s="1" t="s">
        <v>2455</v>
      </c>
    </row>
    <row r="7846" customFormat="false" ht="15" hidden="false" customHeight="true" outlineLevel="0" collapsed="false">
      <c r="A7846" s="1" t="n">
        <v>2</v>
      </c>
      <c r="B7846" s="75" t="n">
        <v>46269</v>
      </c>
      <c r="C7846" s="1" t="n">
        <v>11</v>
      </c>
      <c r="D7846" s="1" t="s">
        <v>2482</v>
      </c>
      <c r="E7846" s="1" t="n">
        <v>1613</v>
      </c>
      <c r="F7846" s="1" t="s">
        <v>50</v>
      </c>
      <c r="I7846" s="1" t="n">
        <v>1627324</v>
      </c>
      <c r="J7846" s="1" t="n">
        <v>82277</v>
      </c>
      <c r="K7846" s="1" t="n">
        <v>1441</v>
      </c>
      <c r="L7846" s="1" t="s">
        <v>5250</v>
      </c>
      <c r="N7846" s="1" t="n">
        <v>15</v>
      </c>
      <c r="O7846" s="1" t="n">
        <v>324.3</v>
      </c>
      <c r="P7846" s="1" t="s">
        <v>2455</v>
      </c>
    </row>
    <row r="7847" customFormat="false" ht="15" hidden="false" customHeight="true" outlineLevel="0" collapsed="false">
      <c r="A7847" s="1" t="n">
        <v>2</v>
      </c>
      <c r="B7847" s="75" t="n">
        <v>46269</v>
      </c>
      <c r="C7847" s="1" t="n">
        <v>11</v>
      </c>
      <c r="D7847" s="1" t="s">
        <v>2482</v>
      </c>
      <c r="E7847" s="1" t="n">
        <v>1683</v>
      </c>
      <c r="F7847" s="1" t="s">
        <v>406</v>
      </c>
      <c r="I7847" s="1" t="n">
        <v>1675430</v>
      </c>
      <c r="J7847" s="1" t="n">
        <v>109791</v>
      </c>
      <c r="K7847" s="1" t="n">
        <v>9667</v>
      </c>
      <c r="L7847" s="1" t="s">
        <v>2476</v>
      </c>
      <c r="N7847" s="1" t="n">
        <v>12</v>
      </c>
      <c r="O7847" s="1" t="n">
        <v>18</v>
      </c>
      <c r="P7847" s="1" t="s">
        <v>2455</v>
      </c>
    </row>
    <row r="7848" customFormat="false" ht="15" hidden="false" customHeight="true" outlineLevel="0" collapsed="false">
      <c r="A7848" s="1" t="n">
        <v>2</v>
      </c>
      <c r="B7848" s="75" t="n">
        <v>46269</v>
      </c>
      <c r="C7848" s="1" t="n">
        <v>11</v>
      </c>
      <c r="D7848" s="1" t="s">
        <v>2482</v>
      </c>
      <c r="E7848" s="1" t="n">
        <v>1683</v>
      </c>
      <c r="F7848" s="1" t="s">
        <v>406</v>
      </c>
      <c r="I7848" s="1" t="n">
        <v>1675430</v>
      </c>
      <c r="J7848" s="1" t="n">
        <v>37359</v>
      </c>
      <c r="K7848" s="1" t="n">
        <v>55526</v>
      </c>
      <c r="L7848" s="1" t="s">
        <v>2477</v>
      </c>
      <c r="N7848" s="1" t="n">
        <v>5</v>
      </c>
      <c r="O7848" s="1" t="n">
        <v>22.5</v>
      </c>
      <c r="P7848" s="1" t="s">
        <v>2455</v>
      </c>
    </row>
    <row r="7849" customFormat="false" ht="15" hidden="false" customHeight="true" outlineLevel="0" collapsed="false">
      <c r="A7849" s="1" t="n">
        <v>2</v>
      </c>
      <c r="B7849" s="75" t="n">
        <v>46269</v>
      </c>
      <c r="C7849" s="1" t="n">
        <v>11</v>
      </c>
      <c r="D7849" s="1" t="s">
        <v>2482</v>
      </c>
      <c r="E7849" s="1" t="n">
        <v>1683</v>
      </c>
      <c r="F7849" s="1" t="s">
        <v>406</v>
      </c>
      <c r="I7849" s="1" t="n">
        <v>1675430</v>
      </c>
      <c r="J7849" s="1" t="n">
        <v>37361</v>
      </c>
      <c r="K7849" s="1" t="n">
        <v>2240817</v>
      </c>
      <c r="L7849" s="1" t="s">
        <v>2478</v>
      </c>
      <c r="N7849" s="1" t="n">
        <v>70</v>
      </c>
      <c r="O7849" s="1" t="n">
        <v>126</v>
      </c>
      <c r="P7849" s="1" t="s">
        <v>2455</v>
      </c>
    </row>
    <row r="7850" customFormat="false" ht="15" hidden="false" customHeight="true" outlineLevel="0" collapsed="false">
      <c r="A7850" s="1" t="n">
        <v>2</v>
      </c>
      <c r="B7850" s="75" t="n">
        <v>46269</v>
      </c>
      <c r="C7850" s="1" t="n">
        <v>11</v>
      </c>
      <c r="D7850" s="1" t="s">
        <v>2482</v>
      </c>
      <c r="E7850" s="1" t="n">
        <v>1608</v>
      </c>
      <c r="F7850" s="1" t="s">
        <v>240</v>
      </c>
      <c r="I7850" s="1" t="n">
        <v>1724435</v>
      </c>
      <c r="J7850" s="1" t="n">
        <v>102213</v>
      </c>
      <c r="K7850" s="1" t="n">
        <v>7894321711171</v>
      </c>
      <c r="L7850" s="1" t="s">
        <v>4261</v>
      </c>
      <c r="N7850" s="1" t="n">
        <v>24</v>
      </c>
      <c r="O7850" s="1" t="n">
        <v>144</v>
      </c>
      <c r="P7850" s="1" t="s">
        <v>2455</v>
      </c>
    </row>
    <row r="7851" customFormat="false" ht="15" hidden="false" customHeight="true" outlineLevel="0" collapsed="false">
      <c r="A7851" s="1" t="n">
        <v>2</v>
      </c>
      <c r="B7851" s="75" t="n">
        <v>46269</v>
      </c>
      <c r="C7851" s="1" t="n">
        <v>11</v>
      </c>
      <c r="D7851" s="1" t="s">
        <v>2482</v>
      </c>
      <c r="E7851" s="1" t="n">
        <v>1608</v>
      </c>
      <c r="F7851" s="1" t="s">
        <v>240</v>
      </c>
      <c r="I7851" s="1" t="n">
        <v>1724435</v>
      </c>
      <c r="J7851" s="1" t="n">
        <v>104454</v>
      </c>
      <c r="K7851" s="1" t="n">
        <v>7892840142124</v>
      </c>
      <c r="L7851" s="1" t="s">
        <v>4262</v>
      </c>
      <c r="N7851" s="1" t="n">
        <v>25</v>
      </c>
      <c r="O7851" s="1" t="n">
        <v>55</v>
      </c>
      <c r="P7851" s="1" t="s">
        <v>2455</v>
      </c>
    </row>
    <row r="7852" customFormat="false" ht="15" hidden="false" customHeight="true" outlineLevel="0" collapsed="false">
      <c r="A7852" s="1" t="n">
        <v>2</v>
      </c>
      <c r="B7852" s="75" t="n">
        <v>46269</v>
      </c>
      <c r="C7852" s="1" t="n">
        <v>11</v>
      </c>
      <c r="D7852" s="1" t="s">
        <v>2482</v>
      </c>
      <c r="E7852" s="1" t="n">
        <v>1608</v>
      </c>
      <c r="F7852" s="1" t="s">
        <v>240</v>
      </c>
      <c r="I7852" s="1" t="n">
        <v>1724435</v>
      </c>
      <c r="J7852" s="1" t="n">
        <v>107088</v>
      </c>
      <c r="K7852" s="1" t="n">
        <v>7896828000482</v>
      </c>
      <c r="L7852" s="1" t="s">
        <v>3525</v>
      </c>
      <c r="N7852" s="1" t="n">
        <v>12</v>
      </c>
      <c r="O7852" s="1" t="n">
        <v>64.08</v>
      </c>
      <c r="P7852" s="1" t="s">
        <v>2455</v>
      </c>
    </row>
    <row r="7853" customFormat="false" ht="15" hidden="false" customHeight="true" outlineLevel="0" collapsed="false">
      <c r="A7853" s="1" t="n">
        <v>2</v>
      </c>
      <c r="B7853" s="75" t="n">
        <v>46269</v>
      </c>
      <c r="C7853" s="1" t="n">
        <v>11</v>
      </c>
      <c r="D7853" s="1" t="s">
        <v>2482</v>
      </c>
      <c r="E7853" s="1" t="n">
        <v>1608</v>
      </c>
      <c r="F7853" s="1" t="s">
        <v>240</v>
      </c>
      <c r="I7853" s="1" t="n">
        <v>1724435</v>
      </c>
      <c r="J7853" s="1" t="n">
        <v>29083</v>
      </c>
      <c r="K7853" s="1" t="n">
        <v>7892840818142</v>
      </c>
      <c r="L7853" s="1" t="s">
        <v>3527</v>
      </c>
      <c r="N7853" s="1" t="n">
        <v>5</v>
      </c>
      <c r="O7853" s="1" t="n">
        <v>58.7</v>
      </c>
      <c r="P7853" s="1" t="s">
        <v>2455</v>
      </c>
    </row>
    <row r="7854" customFormat="false" ht="15" hidden="false" customHeight="true" outlineLevel="0" collapsed="false">
      <c r="A7854" s="1" t="n">
        <v>2</v>
      </c>
      <c r="B7854" s="75" t="n">
        <v>46269</v>
      </c>
      <c r="C7854" s="1" t="n">
        <v>11</v>
      </c>
      <c r="D7854" s="1" t="s">
        <v>2482</v>
      </c>
      <c r="E7854" s="1" t="n">
        <v>1608</v>
      </c>
      <c r="F7854" s="1" t="s">
        <v>240</v>
      </c>
      <c r="I7854" s="1" t="n">
        <v>1724435</v>
      </c>
      <c r="J7854" s="1" t="n">
        <v>36474</v>
      </c>
      <c r="K7854" s="1" t="n">
        <v>7892840815745</v>
      </c>
      <c r="L7854" s="1" t="s">
        <v>3531</v>
      </c>
      <c r="N7854" s="1" t="n">
        <v>60</v>
      </c>
      <c r="O7854" s="1" t="n">
        <v>132</v>
      </c>
      <c r="P7854" s="1" t="s">
        <v>2455</v>
      </c>
    </row>
    <row r="7855" customFormat="false" ht="15" hidden="false" customHeight="true" outlineLevel="0" collapsed="false">
      <c r="A7855" s="1" t="n">
        <v>2</v>
      </c>
      <c r="B7855" s="75" t="n">
        <v>46269</v>
      </c>
      <c r="C7855" s="1" t="n">
        <v>11</v>
      </c>
      <c r="D7855" s="1" t="s">
        <v>2482</v>
      </c>
      <c r="E7855" s="1" t="n">
        <v>1608</v>
      </c>
      <c r="F7855" s="1" t="s">
        <v>240</v>
      </c>
      <c r="I7855" s="1" t="n">
        <v>1724435</v>
      </c>
      <c r="J7855" s="1" t="n">
        <v>38353</v>
      </c>
      <c r="K7855" s="1" t="n">
        <v>7892840817978</v>
      </c>
      <c r="L7855" s="1" t="s">
        <v>3532</v>
      </c>
      <c r="N7855" s="1" t="n">
        <v>5</v>
      </c>
      <c r="O7855" s="1" t="n">
        <v>58.7</v>
      </c>
      <c r="P7855" s="1" t="s">
        <v>2455</v>
      </c>
    </row>
    <row r="7856" customFormat="false" ht="15" hidden="false" customHeight="true" outlineLevel="0" collapsed="false">
      <c r="A7856" s="1" t="n">
        <v>2</v>
      </c>
      <c r="B7856" s="75" t="n">
        <v>46269</v>
      </c>
      <c r="C7856" s="1" t="n">
        <v>11</v>
      </c>
      <c r="D7856" s="1" t="s">
        <v>2482</v>
      </c>
      <c r="E7856" s="1" t="n">
        <v>1608</v>
      </c>
      <c r="F7856" s="1" t="s">
        <v>240</v>
      </c>
      <c r="I7856" s="1" t="n">
        <v>1724435</v>
      </c>
      <c r="J7856" s="1" t="n">
        <v>38354</v>
      </c>
      <c r="K7856" s="1" t="n">
        <v>7892840818159</v>
      </c>
      <c r="L7856" s="1" t="s">
        <v>3533</v>
      </c>
      <c r="N7856" s="1" t="n">
        <v>5</v>
      </c>
      <c r="O7856" s="1" t="n">
        <v>58.7</v>
      </c>
      <c r="P7856" s="1" t="s">
        <v>2455</v>
      </c>
    </row>
    <row r="7857" customFormat="false" ht="15" hidden="false" customHeight="true" outlineLevel="0" collapsed="false">
      <c r="A7857" s="1" t="n">
        <v>2</v>
      </c>
      <c r="B7857" s="75" t="n">
        <v>46269</v>
      </c>
      <c r="C7857" s="1" t="n">
        <v>11</v>
      </c>
      <c r="D7857" s="1" t="s">
        <v>2482</v>
      </c>
      <c r="E7857" s="1" t="n">
        <v>1608</v>
      </c>
      <c r="F7857" s="1" t="s">
        <v>240</v>
      </c>
      <c r="I7857" s="1" t="n">
        <v>1724435</v>
      </c>
      <c r="J7857" s="1" t="n">
        <v>42694</v>
      </c>
      <c r="K7857" s="1" t="n">
        <v>7892840814724</v>
      </c>
      <c r="L7857" s="1" t="s">
        <v>4266</v>
      </c>
      <c r="N7857" s="1" t="n">
        <v>16</v>
      </c>
      <c r="O7857" s="1" t="n">
        <v>96.16</v>
      </c>
      <c r="P7857" s="1" t="s">
        <v>2455</v>
      </c>
    </row>
    <row r="7858" customFormat="false" ht="15" hidden="false" customHeight="true" outlineLevel="0" collapsed="false">
      <c r="A7858" s="1" t="n">
        <v>2</v>
      </c>
      <c r="B7858" s="75" t="n">
        <v>46269</v>
      </c>
      <c r="C7858" s="1" t="n">
        <v>11</v>
      </c>
      <c r="D7858" s="1" t="s">
        <v>2482</v>
      </c>
      <c r="E7858" s="1" t="n">
        <v>1608</v>
      </c>
      <c r="F7858" s="1" t="s">
        <v>240</v>
      </c>
      <c r="I7858" s="1" t="n">
        <v>1724435</v>
      </c>
      <c r="J7858" s="1" t="n">
        <v>65341</v>
      </c>
      <c r="K7858" s="1" t="n">
        <v>7892840822309</v>
      </c>
      <c r="L7858" s="1" t="s">
        <v>3535</v>
      </c>
      <c r="N7858" s="1" t="n">
        <v>56</v>
      </c>
      <c r="O7858" s="1" t="n">
        <v>168</v>
      </c>
      <c r="P7858" s="1" t="s">
        <v>2455</v>
      </c>
    </row>
    <row r="7859" customFormat="false" ht="15" hidden="false" customHeight="true" outlineLevel="0" collapsed="false">
      <c r="A7859" s="1" t="n">
        <v>2</v>
      </c>
      <c r="B7859" s="75" t="n">
        <v>46269</v>
      </c>
      <c r="C7859" s="1" t="n">
        <v>11</v>
      </c>
      <c r="D7859" s="1" t="s">
        <v>2482</v>
      </c>
      <c r="E7859" s="1" t="n">
        <v>1608</v>
      </c>
      <c r="F7859" s="1" t="s">
        <v>240</v>
      </c>
      <c r="I7859" s="1" t="n">
        <v>1724435</v>
      </c>
      <c r="J7859" s="1" t="n">
        <v>65342</v>
      </c>
      <c r="K7859" s="1" t="n">
        <v>7892840822446</v>
      </c>
      <c r="L7859" s="1" t="s">
        <v>3536</v>
      </c>
      <c r="N7859" s="1" t="n">
        <v>6</v>
      </c>
      <c r="O7859" s="1" t="n">
        <v>80.04</v>
      </c>
      <c r="P7859" s="1" t="s">
        <v>2455</v>
      </c>
    </row>
    <row r="7860" customFormat="false" ht="15" hidden="false" customHeight="true" outlineLevel="0" collapsed="false">
      <c r="A7860" s="1" t="n">
        <v>2</v>
      </c>
      <c r="B7860" s="75" t="n">
        <v>46269</v>
      </c>
      <c r="C7860" s="1" t="n">
        <v>11</v>
      </c>
      <c r="D7860" s="1" t="s">
        <v>2482</v>
      </c>
      <c r="E7860" s="1" t="n">
        <v>1608</v>
      </c>
      <c r="F7860" s="1" t="s">
        <v>240</v>
      </c>
      <c r="I7860" s="1" t="n">
        <v>1724435</v>
      </c>
      <c r="J7860" s="1" t="n">
        <v>65383</v>
      </c>
      <c r="K7860" s="1" t="n">
        <v>7892840822859</v>
      </c>
      <c r="L7860" s="1" t="s">
        <v>3537</v>
      </c>
      <c r="N7860" s="1" t="n">
        <v>32</v>
      </c>
      <c r="O7860" s="1" t="n">
        <v>84.8</v>
      </c>
      <c r="P7860" s="1" t="s">
        <v>2455</v>
      </c>
    </row>
    <row r="7861" customFormat="false" ht="15" hidden="false" customHeight="true" outlineLevel="0" collapsed="false">
      <c r="A7861" s="1" t="n">
        <v>2</v>
      </c>
      <c r="B7861" s="75" t="n">
        <v>46269</v>
      </c>
      <c r="C7861" s="1" t="n">
        <v>11</v>
      </c>
      <c r="D7861" s="1" t="s">
        <v>2482</v>
      </c>
      <c r="E7861" s="1" t="n">
        <v>1608</v>
      </c>
      <c r="F7861" s="1" t="s">
        <v>240</v>
      </c>
      <c r="I7861" s="1" t="n">
        <v>1724435</v>
      </c>
      <c r="J7861" s="1" t="n">
        <v>65591</v>
      </c>
      <c r="K7861" s="1" t="n">
        <v>7892840822941</v>
      </c>
      <c r="L7861" s="1" t="s">
        <v>3538</v>
      </c>
      <c r="N7861" s="1" t="n">
        <v>6</v>
      </c>
      <c r="O7861" s="1" t="n">
        <v>80.46</v>
      </c>
      <c r="P7861" s="1" t="s">
        <v>2455</v>
      </c>
    </row>
    <row r="7862" customFormat="false" ht="15" hidden="false" customHeight="true" outlineLevel="0" collapsed="false">
      <c r="A7862" s="1" t="n">
        <v>2</v>
      </c>
      <c r="B7862" s="75" t="n">
        <v>46269</v>
      </c>
      <c r="C7862" s="1" t="n">
        <v>11</v>
      </c>
      <c r="D7862" s="1" t="s">
        <v>2482</v>
      </c>
      <c r="E7862" s="1" t="n">
        <v>1608</v>
      </c>
      <c r="F7862" s="1" t="s">
        <v>240</v>
      </c>
      <c r="I7862" s="1" t="n">
        <v>1724435</v>
      </c>
      <c r="J7862" s="1" t="n">
        <v>65592</v>
      </c>
      <c r="K7862" s="1" t="n">
        <v>7892840822286</v>
      </c>
      <c r="L7862" s="1" t="s">
        <v>3539</v>
      </c>
      <c r="N7862" s="1" t="n">
        <v>56</v>
      </c>
      <c r="O7862" s="1" t="n">
        <v>186.48</v>
      </c>
      <c r="P7862" s="1" t="s">
        <v>2455</v>
      </c>
    </row>
    <row r="7863" customFormat="false" ht="15" hidden="false" customHeight="true" outlineLevel="0" collapsed="false">
      <c r="A7863" s="1" t="n">
        <v>2</v>
      </c>
      <c r="B7863" s="75" t="n">
        <v>46269</v>
      </c>
      <c r="C7863" s="1" t="n">
        <v>11</v>
      </c>
      <c r="D7863" s="1" t="s">
        <v>2482</v>
      </c>
      <c r="E7863" s="1" t="n">
        <v>1608</v>
      </c>
      <c r="F7863" s="1" t="s">
        <v>240</v>
      </c>
      <c r="I7863" s="1" t="n">
        <v>1724435</v>
      </c>
      <c r="J7863" s="1" t="n">
        <v>65595</v>
      </c>
      <c r="K7863" s="1" t="n">
        <v>7892840823245</v>
      </c>
      <c r="L7863" s="1" t="s">
        <v>5251</v>
      </c>
      <c r="N7863" s="1" t="n">
        <v>6</v>
      </c>
      <c r="O7863" s="1" t="n">
        <v>72.12</v>
      </c>
      <c r="P7863" s="1" t="s">
        <v>2455</v>
      </c>
    </row>
    <row r="7864" customFormat="false" ht="15" hidden="false" customHeight="true" outlineLevel="0" collapsed="false">
      <c r="A7864" s="1" t="n">
        <v>2</v>
      </c>
      <c r="B7864" s="75" t="n">
        <v>46269</v>
      </c>
      <c r="C7864" s="1" t="n">
        <v>11</v>
      </c>
      <c r="D7864" s="1" t="s">
        <v>2482</v>
      </c>
      <c r="E7864" s="1" t="n">
        <v>1608</v>
      </c>
      <c r="F7864" s="1" t="s">
        <v>240</v>
      </c>
      <c r="I7864" s="1" t="n">
        <v>1724435</v>
      </c>
      <c r="J7864" s="1" t="n">
        <v>65597</v>
      </c>
      <c r="K7864" s="1" t="n">
        <v>7892840822736</v>
      </c>
      <c r="L7864" s="1" t="s">
        <v>3540</v>
      </c>
      <c r="N7864" s="1" t="n">
        <v>6</v>
      </c>
      <c r="O7864" s="1" t="n">
        <v>75.42</v>
      </c>
      <c r="P7864" s="1" t="s">
        <v>2455</v>
      </c>
    </row>
    <row r="7865" customFormat="false" ht="15" hidden="false" customHeight="true" outlineLevel="0" collapsed="false">
      <c r="A7865" s="1" t="n">
        <v>2</v>
      </c>
      <c r="B7865" s="75" t="n">
        <v>46269</v>
      </c>
      <c r="C7865" s="1" t="n">
        <v>11</v>
      </c>
      <c r="D7865" s="1" t="s">
        <v>2482</v>
      </c>
      <c r="E7865" s="1" t="n">
        <v>1608</v>
      </c>
      <c r="F7865" s="1" t="s">
        <v>240</v>
      </c>
      <c r="I7865" s="1" t="n">
        <v>1724435</v>
      </c>
      <c r="J7865" s="1" t="n">
        <v>65598</v>
      </c>
      <c r="K7865" s="1" t="n">
        <v>7892840822361</v>
      </c>
      <c r="L7865" s="1" t="s">
        <v>3541</v>
      </c>
      <c r="N7865" s="1" t="n">
        <v>15</v>
      </c>
      <c r="O7865" s="1" t="n">
        <v>117.6</v>
      </c>
      <c r="P7865" s="1" t="s">
        <v>2455</v>
      </c>
    </row>
    <row r="7866" customFormat="false" ht="15" hidden="false" customHeight="true" outlineLevel="0" collapsed="false">
      <c r="A7866" s="1" t="n">
        <v>2</v>
      </c>
      <c r="B7866" s="75" t="n">
        <v>46269</v>
      </c>
      <c r="C7866" s="1" t="n">
        <v>11</v>
      </c>
      <c r="D7866" s="1" t="s">
        <v>2482</v>
      </c>
      <c r="E7866" s="1" t="n">
        <v>1608</v>
      </c>
      <c r="F7866" s="1" t="s">
        <v>240</v>
      </c>
      <c r="I7866" s="1" t="n">
        <v>1724435</v>
      </c>
      <c r="J7866" s="1" t="n">
        <v>65725</v>
      </c>
      <c r="K7866" s="1" t="n">
        <v>7892840822866</v>
      </c>
      <c r="L7866" s="1" t="s">
        <v>5252</v>
      </c>
      <c r="N7866" s="1" t="n">
        <v>32</v>
      </c>
      <c r="O7866" s="1" t="n">
        <v>84.8</v>
      </c>
      <c r="P7866" s="1" t="s">
        <v>2455</v>
      </c>
    </row>
    <row r="7867" customFormat="false" ht="15" hidden="false" customHeight="true" outlineLevel="0" collapsed="false">
      <c r="A7867" s="1" t="n">
        <v>2</v>
      </c>
      <c r="B7867" s="75" t="n">
        <v>46269</v>
      </c>
      <c r="C7867" s="1" t="n">
        <v>11</v>
      </c>
      <c r="D7867" s="1" t="s">
        <v>2482</v>
      </c>
      <c r="E7867" s="1" t="n">
        <v>1608</v>
      </c>
      <c r="F7867" s="1" t="s">
        <v>240</v>
      </c>
      <c r="I7867" s="1" t="n">
        <v>1724435</v>
      </c>
      <c r="J7867" s="1" t="n">
        <v>65734</v>
      </c>
      <c r="K7867" s="1" t="n">
        <v>7892840823047</v>
      </c>
      <c r="L7867" s="1" t="s">
        <v>3542</v>
      </c>
      <c r="N7867" s="1" t="n">
        <v>15</v>
      </c>
      <c r="O7867" s="1" t="n">
        <v>96</v>
      </c>
      <c r="P7867" s="1" t="s">
        <v>2455</v>
      </c>
    </row>
    <row r="7868" customFormat="false" ht="15" hidden="false" customHeight="true" outlineLevel="0" collapsed="false">
      <c r="A7868" s="1" t="n">
        <v>2</v>
      </c>
      <c r="B7868" s="75" t="n">
        <v>46269</v>
      </c>
      <c r="C7868" s="1" t="n">
        <v>11</v>
      </c>
      <c r="D7868" s="1" t="s">
        <v>2482</v>
      </c>
      <c r="E7868" s="1" t="n">
        <v>1608</v>
      </c>
      <c r="F7868" s="1" t="s">
        <v>240</v>
      </c>
      <c r="I7868" s="1" t="n">
        <v>1724435</v>
      </c>
      <c r="J7868" s="1" t="n">
        <v>65736</v>
      </c>
      <c r="K7868" s="1" t="n">
        <v>7892840823054</v>
      </c>
      <c r="L7868" s="1" t="s">
        <v>3543</v>
      </c>
      <c r="N7868" s="1" t="n">
        <v>25</v>
      </c>
      <c r="O7868" s="1" t="n">
        <v>160</v>
      </c>
      <c r="P7868" s="1" t="s">
        <v>2455</v>
      </c>
    </row>
    <row r="7869" customFormat="false" ht="15" hidden="false" customHeight="true" outlineLevel="0" collapsed="false">
      <c r="A7869" s="1" t="n">
        <v>2</v>
      </c>
      <c r="B7869" s="75" t="n">
        <v>46269</v>
      </c>
      <c r="C7869" s="1" t="n">
        <v>11</v>
      </c>
      <c r="D7869" s="1" t="s">
        <v>2482</v>
      </c>
      <c r="E7869" s="1" t="n">
        <v>1608</v>
      </c>
      <c r="F7869" s="1" t="s">
        <v>240</v>
      </c>
      <c r="I7869" s="1" t="n">
        <v>1724435</v>
      </c>
      <c r="J7869" s="1" t="n">
        <v>65799</v>
      </c>
      <c r="K7869" s="1" t="n">
        <v>7892840822385</v>
      </c>
      <c r="L7869" s="1" t="s">
        <v>3544</v>
      </c>
      <c r="N7869" s="1" t="n">
        <v>58</v>
      </c>
      <c r="O7869" s="1" t="n">
        <v>196.62</v>
      </c>
      <c r="P7869" s="1" t="s">
        <v>2455</v>
      </c>
    </row>
    <row r="7870" customFormat="false" ht="15" hidden="false" customHeight="true" outlineLevel="0" collapsed="false">
      <c r="A7870" s="1" t="n">
        <v>2</v>
      </c>
      <c r="B7870" s="75" t="n">
        <v>46269</v>
      </c>
      <c r="C7870" s="1" t="n">
        <v>11</v>
      </c>
      <c r="D7870" s="1" t="s">
        <v>2482</v>
      </c>
      <c r="E7870" s="1" t="n">
        <v>1608</v>
      </c>
      <c r="F7870" s="1" t="s">
        <v>240</v>
      </c>
      <c r="I7870" s="1" t="n">
        <v>1724435</v>
      </c>
      <c r="J7870" s="1" t="n">
        <v>65964</v>
      </c>
      <c r="K7870" s="1" t="n">
        <v>7892840822422</v>
      </c>
      <c r="L7870" s="1" t="s">
        <v>3545</v>
      </c>
      <c r="N7870" s="1" t="n">
        <v>12</v>
      </c>
      <c r="O7870" s="1" t="n">
        <v>21.6</v>
      </c>
      <c r="P7870" s="1" t="s">
        <v>2455</v>
      </c>
    </row>
    <row r="7871" customFormat="false" ht="15" hidden="false" customHeight="true" outlineLevel="0" collapsed="false">
      <c r="A7871" s="1" t="n">
        <v>2</v>
      </c>
      <c r="B7871" s="75" t="n">
        <v>46269</v>
      </c>
      <c r="C7871" s="1" t="n">
        <v>11</v>
      </c>
      <c r="D7871" s="1" t="s">
        <v>2482</v>
      </c>
      <c r="E7871" s="1" t="n">
        <v>1608</v>
      </c>
      <c r="F7871" s="1" t="s">
        <v>240</v>
      </c>
      <c r="I7871" s="1" t="n">
        <v>1724435</v>
      </c>
      <c r="J7871" s="1" t="n">
        <v>65965</v>
      </c>
      <c r="K7871" s="1" t="n">
        <v>7892840822507</v>
      </c>
      <c r="L7871" s="1" t="s">
        <v>3546</v>
      </c>
      <c r="N7871" s="1" t="n">
        <v>12</v>
      </c>
      <c r="O7871" s="1" t="n">
        <v>21.6</v>
      </c>
      <c r="P7871" s="1" t="s">
        <v>2455</v>
      </c>
    </row>
    <row r="7872" customFormat="false" ht="15" hidden="false" customHeight="true" outlineLevel="0" collapsed="false">
      <c r="A7872" s="1" t="n">
        <v>2</v>
      </c>
      <c r="B7872" s="75" t="n">
        <v>46269</v>
      </c>
      <c r="C7872" s="1" t="n">
        <v>11</v>
      </c>
      <c r="D7872" s="1" t="s">
        <v>2482</v>
      </c>
      <c r="E7872" s="1" t="n">
        <v>1608</v>
      </c>
      <c r="F7872" s="1" t="s">
        <v>240</v>
      </c>
      <c r="I7872" s="1" t="n">
        <v>1724435</v>
      </c>
      <c r="J7872" s="1" t="n">
        <v>65966</v>
      </c>
      <c r="K7872" s="1" t="n">
        <v>7892840822521</v>
      </c>
      <c r="L7872" s="1" t="s">
        <v>3547</v>
      </c>
      <c r="N7872" s="1" t="n">
        <v>16</v>
      </c>
      <c r="O7872" s="1" t="n">
        <v>28.8</v>
      </c>
      <c r="P7872" s="1" t="s">
        <v>2455</v>
      </c>
    </row>
    <row r="7873" customFormat="false" ht="15" hidden="false" customHeight="true" outlineLevel="0" collapsed="false">
      <c r="A7873" s="1" t="n">
        <v>2</v>
      </c>
      <c r="B7873" s="75" t="n">
        <v>46269</v>
      </c>
      <c r="C7873" s="1" t="n">
        <v>11</v>
      </c>
      <c r="D7873" s="1" t="s">
        <v>2482</v>
      </c>
      <c r="E7873" s="1" t="n">
        <v>1608</v>
      </c>
      <c r="F7873" s="1" t="s">
        <v>240</v>
      </c>
      <c r="I7873" s="1" t="n">
        <v>1724435</v>
      </c>
      <c r="J7873" s="1" t="n">
        <v>66000</v>
      </c>
      <c r="K7873" s="1" t="n">
        <v>7892840822484</v>
      </c>
      <c r="L7873" s="1" t="s">
        <v>3548</v>
      </c>
      <c r="N7873" s="1" t="n">
        <v>26</v>
      </c>
      <c r="O7873" s="1" t="n">
        <v>46.8</v>
      </c>
      <c r="P7873" s="1" t="s">
        <v>2455</v>
      </c>
    </row>
    <row r="7874" customFormat="false" ht="15" hidden="false" customHeight="true" outlineLevel="0" collapsed="false">
      <c r="A7874" s="1" t="n">
        <v>2</v>
      </c>
      <c r="B7874" s="75" t="n">
        <v>46269</v>
      </c>
      <c r="C7874" s="1" t="n">
        <v>11</v>
      </c>
      <c r="D7874" s="1" t="s">
        <v>2482</v>
      </c>
      <c r="E7874" s="1" t="n">
        <v>1608</v>
      </c>
      <c r="F7874" s="1" t="s">
        <v>240</v>
      </c>
      <c r="I7874" s="1" t="n">
        <v>1724435</v>
      </c>
      <c r="J7874" s="1" t="n">
        <v>66089</v>
      </c>
      <c r="K7874" s="1" t="n">
        <v>7892840822323</v>
      </c>
      <c r="L7874" s="1" t="s">
        <v>3550</v>
      </c>
      <c r="N7874" s="1" t="n">
        <v>6</v>
      </c>
      <c r="O7874" s="1" t="n">
        <v>79.14</v>
      </c>
      <c r="P7874" s="1" t="s">
        <v>2455</v>
      </c>
    </row>
    <row r="7875" customFormat="false" ht="15" hidden="false" customHeight="true" outlineLevel="0" collapsed="false">
      <c r="A7875" s="1" t="n">
        <v>2</v>
      </c>
      <c r="B7875" s="75" t="n">
        <v>46269</v>
      </c>
      <c r="C7875" s="1" t="n">
        <v>11</v>
      </c>
      <c r="D7875" s="1" t="s">
        <v>2482</v>
      </c>
      <c r="E7875" s="1" t="n">
        <v>1608</v>
      </c>
      <c r="F7875" s="1" t="s">
        <v>240</v>
      </c>
      <c r="I7875" s="1" t="n">
        <v>1724435</v>
      </c>
      <c r="J7875" s="1" t="n">
        <v>66252</v>
      </c>
      <c r="K7875" s="1" t="n">
        <v>7892840822392</v>
      </c>
      <c r="L7875" s="1" t="s">
        <v>3551</v>
      </c>
      <c r="N7875" s="1" t="n">
        <v>32</v>
      </c>
      <c r="O7875" s="1" t="n">
        <v>109.44</v>
      </c>
      <c r="P7875" s="1" t="s">
        <v>2455</v>
      </c>
    </row>
    <row r="7876" customFormat="false" ht="15" hidden="false" customHeight="true" outlineLevel="0" collapsed="false">
      <c r="A7876" s="1" t="n">
        <v>2</v>
      </c>
      <c r="B7876" s="75" t="n">
        <v>46269</v>
      </c>
      <c r="C7876" s="1" t="n">
        <v>11</v>
      </c>
      <c r="D7876" s="1" t="s">
        <v>2482</v>
      </c>
      <c r="E7876" s="1" t="n">
        <v>1608</v>
      </c>
      <c r="F7876" s="1" t="s">
        <v>240</v>
      </c>
      <c r="I7876" s="1" t="n">
        <v>1724435</v>
      </c>
      <c r="J7876" s="1" t="n">
        <v>66366</v>
      </c>
      <c r="K7876" s="1" t="n">
        <v>7892840822378</v>
      </c>
      <c r="L7876" s="1" t="s">
        <v>4268</v>
      </c>
      <c r="N7876" s="1" t="n">
        <v>36</v>
      </c>
      <c r="O7876" s="1" t="n">
        <v>146.16</v>
      </c>
      <c r="P7876" s="1" t="s">
        <v>2455</v>
      </c>
    </row>
    <row r="7877" customFormat="false" ht="15" hidden="false" customHeight="true" outlineLevel="0" collapsed="false">
      <c r="A7877" s="1" t="n">
        <v>2</v>
      </c>
      <c r="B7877" s="75" t="n">
        <v>46269</v>
      </c>
      <c r="C7877" s="1" t="n">
        <v>11</v>
      </c>
      <c r="D7877" s="1" t="s">
        <v>2482</v>
      </c>
      <c r="E7877" s="1" t="n">
        <v>1608</v>
      </c>
      <c r="F7877" s="1" t="s">
        <v>240</v>
      </c>
      <c r="I7877" s="1" t="n">
        <v>1724435</v>
      </c>
      <c r="J7877" s="1" t="n">
        <v>66584</v>
      </c>
      <c r="K7877" s="1" t="n">
        <v>7892840822453</v>
      </c>
      <c r="L7877" s="1" t="s">
        <v>3552</v>
      </c>
      <c r="N7877" s="1" t="n">
        <v>12</v>
      </c>
      <c r="O7877" s="1" t="n">
        <v>21.6</v>
      </c>
      <c r="P7877" s="1" t="s">
        <v>2455</v>
      </c>
    </row>
    <row r="7878" customFormat="false" ht="15" hidden="false" customHeight="true" outlineLevel="0" collapsed="false">
      <c r="A7878" s="1" t="n">
        <v>2</v>
      </c>
      <c r="B7878" s="75" t="n">
        <v>46269</v>
      </c>
      <c r="C7878" s="1" t="n">
        <v>11</v>
      </c>
      <c r="D7878" s="1" t="s">
        <v>2482</v>
      </c>
      <c r="E7878" s="1" t="n">
        <v>1608</v>
      </c>
      <c r="F7878" s="1" t="s">
        <v>240</v>
      </c>
      <c r="I7878" s="1" t="n">
        <v>1724435</v>
      </c>
      <c r="J7878" s="1" t="n">
        <v>66993</v>
      </c>
      <c r="K7878" s="1" t="n">
        <v>7892840822347</v>
      </c>
      <c r="L7878" s="1" t="s">
        <v>3536</v>
      </c>
      <c r="N7878" s="1" t="n">
        <v>15</v>
      </c>
      <c r="O7878" s="1" t="n">
        <v>129.6</v>
      </c>
      <c r="P7878" s="1" t="s">
        <v>2455</v>
      </c>
    </row>
    <row r="7879" customFormat="false" ht="15" hidden="false" customHeight="true" outlineLevel="0" collapsed="false">
      <c r="A7879" s="1" t="n">
        <v>2</v>
      </c>
      <c r="B7879" s="75" t="n">
        <v>46269</v>
      </c>
      <c r="C7879" s="1" t="n">
        <v>11</v>
      </c>
      <c r="D7879" s="1" t="s">
        <v>2482</v>
      </c>
      <c r="E7879" s="1" t="n">
        <v>1608</v>
      </c>
      <c r="F7879" s="1" t="s">
        <v>240</v>
      </c>
      <c r="I7879" s="1" t="n">
        <v>1724435</v>
      </c>
      <c r="J7879" s="1" t="n">
        <v>67725</v>
      </c>
      <c r="K7879" s="1" t="n">
        <v>7892840822477</v>
      </c>
      <c r="L7879" s="1" t="s">
        <v>3553</v>
      </c>
      <c r="N7879" s="1" t="n">
        <v>26</v>
      </c>
      <c r="O7879" s="1" t="n">
        <v>46.8</v>
      </c>
      <c r="P7879" s="1" t="s">
        <v>2455</v>
      </c>
    </row>
    <row r="7880" customFormat="false" ht="15" hidden="false" customHeight="true" outlineLevel="0" collapsed="false">
      <c r="A7880" s="1" t="n">
        <v>2</v>
      </c>
      <c r="B7880" s="75" t="n">
        <v>46269</v>
      </c>
      <c r="C7880" s="1" t="n">
        <v>11</v>
      </c>
      <c r="D7880" s="1" t="s">
        <v>2482</v>
      </c>
      <c r="E7880" s="1" t="n">
        <v>1608</v>
      </c>
      <c r="F7880" s="1" t="s">
        <v>240</v>
      </c>
      <c r="I7880" s="1" t="n">
        <v>1724435</v>
      </c>
      <c r="J7880" s="1" t="n">
        <v>68927</v>
      </c>
      <c r="K7880" s="1" t="n">
        <v>7892840823030</v>
      </c>
      <c r="L7880" s="1" t="s">
        <v>3554</v>
      </c>
      <c r="N7880" s="1" t="n">
        <v>25</v>
      </c>
      <c r="O7880" s="1" t="n">
        <v>160</v>
      </c>
      <c r="P7880" s="1" t="s">
        <v>2455</v>
      </c>
    </row>
    <row r="7881" customFormat="false" ht="15" hidden="false" customHeight="true" outlineLevel="0" collapsed="false">
      <c r="A7881" s="1" t="n">
        <v>2</v>
      </c>
      <c r="B7881" s="75" t="n">
        <v>46269</v>
      </c>
      <c r="C7881" s="1" t="n">
        <v>11</v>
      </c>
      <c r="D7881" s="1" t="s">
        <v>2482</v>
      </c>
      <c r="E7881" s="1" t="n">
        <v>1608</v>
      </c>
      <c r="F7881" s="1" t="s">
        <v>240</v>
      </c>
      <c r="I7881" s="1" t="n">
        <v>1724435</v>
      </c>
      <c r="J7881" s="1" t="n">
        <v>80042</v>
      </c>
      <c r="K7881" s="1" t="n">
        <v>7892840825171</v>
      </c>
      <c r="L7881" s="1" t="s">
        <v>4269</v>
      </c>
      <c r="N7881" s="1" t="n">
        <v>12</v>
      </c>
      <c r="O7881" s="1" t="n">
        <v>54.96</v>
      </c>
      <c r="P7881" s="1" t="s">
        <v>2455</v>
      </c>
    </row>
    <row r="7882" customFormat="false" ht="15" hidden="false" customHeight="true" outlineLevel="0" collapsed="false">
      <c r="A7882" s="1" t="n">
        <v>2</v>
      </c>
      <c r="B7882" s="75" t="n">
        <v>46269</v>
      </c>
      <c r="C7882" s="1" t="n">
        <v>11</v>
      </c>
      <c r="D7882" s="1" t="s">
        <v>2482</v>
      </c>
      <c r="E7882" s="1" t="n">
        <v>1608</v>
      </c>
      <c r="F7882" s="1" t="s">
        <v>240</v>
      </c>
      <c r="I7882" s="1" t="n">
        <v>1724435</v>
      </c>
      <c r="J7882" s="1" t="n">
        <v>80195</v>
      </c>
      <c r="K7882" s="1" t="n">
        <v>7892840824976</v>
      </c>
      <c r="L7882" s="1" t="s">
        <v>3557</v>
      </c>
      <c r="N7882" s="1" t="n">
        <v>56</v>
      </c>
      <c r="O7882" s="1" t="n">
        <v>186.48</v>
      </c>
      <c r="P7882" s="1" t="s">
        <v>2455</v>
      </c>
    </row>
    <row r="7883" customFormat="false" ht="15" hidden="false" customHeight="true" outlineLevel="0" collapsed="false">
      <c r="A7883" s="1" t="n">
        <v>2</v>
      </c>
      <c r="B7883" s="75" t="n">
        <v>46269</v>
      </c>
      <c r="C7883" s="1" t="n">
        <v>11</v>
      </c>
      <c r="D7883" s="1" t="s">
        <v>2482</v>
      </c>
      <c r="E7883" s="1" t="n">
        <v>1608</v>
      </c>
      <c r="F7883" s="1" t="s">
        <v>240</v>
      </c>
      <c r="I7883" s="1" t="n">
        <v>1724435</v>
      </c>
      <c r="J7883" s="1" t="n">
        <v>80196</v>
      </c>
      <c r="K7883" s="1" t="n">
        <v>7892840824662</v>
      </c>
      <c r="L7883" s="1" t="s">
        <v>3558</v>
      </c>
      <c r="N7883" s="1" t="n">
        <v>50</v>
      </c>
      <c r="O7883" s="1" t="n">
        <v>166.5</v>
      </c>
      <c r="P7883" s="1" t="s">
        <v>2455</v>
      </c>
    </row>
    <row r="7884" customFormat="false" ht="15" hidden="false" customHeight="true" outlineLevel="0" collapsed="false">
      <c r="A7884" s="1" t="n">
        <v>2</v>
      </c>
      <c r="B7884" s="75" t="n">
        <v>46269</v>
      </c>
      <c r="C7884" s="1" t="n">
        <v>11</v>
      </c>
      <c r="D7884" s="1" t="s">
        <v>2482</v>
      </c>
      <c r="E7884" s="1" t="n">
        <v>1608</v>
      </c>
      <c r="F7884" s="1" t="s">
        <v>240</v>
      </c>
      <c r="I7884" s="1" t="n">
        <v>1724435</v>
      </c>
      <c r="J7884" s="1" t="n">
        <v>80197</v>
      </c>
      <c r="K7884" s="1" t="n">
        <v>7892840824648</v>
      </c>
      <c r="L7884" s="1" t="s">
        <v>3559</v>
      </c>
      <c r="N7884" s="1" t="n">
        <v>50</v>
      </c>
      <c r="O7884" s="1" t="n">
        <v>166.5</v>
      </c>
      <c r="P7884" s="1" t="s">
        <v>2455</v>
      </c>
    </row>
    <row r="7885" customFormat="false" ht="15" hidden="false" customHeight="true" outlineLevel="0" collapsed="false">
      <c r="A7885" s="1" t="n">
        <v>2</v>
      </c>
      <c r="B7885" s="75" t="n">
        <v>46269</v>
      </c>
      <c r="C7885" s="1" t="n">
        <v>11</v>
      </c>
      <c r="D7885" s="1" t="s">
        <v>2482</v>
      </c>
      <c r="E7885" s="1" t="n">
        <v>1608</v>
      </c>
      <c r="F7885" s="1" t="s">
        <v>240</v>
      </c>
      <c r="I7885" s="1" t="n">
        <v>1724435</v>
      </c>
      <c r="J7885" s="1" t="n">
        <v>80198</v>
      </c>
      <c r="K7885" s="1" t="n">
        <v>7892840824693</v>
      </c>
      <c r="L7885" s="1" t="s">
        <v>3560</v>
      </c>
      <c r="N7885" s="1" t="n">
        <v>50</v>
      </c>
      <c r="O7885" s="1" t="n">
        <v>150</v>
      </c>
      <c r="P7885" s="1" t="s">
        <v>2455</v>
      </c>
    </row>
    <row r="7886" customFormat="false" ht="15" hidden="false" customHeight="true" outlineLevel="0" collapsed="false">
      <c r="A7886" s="1" t="n">
        <v>2</v>
      </c>
      <c r="B7886" s="75" t="n">
        <v>46269</v>
      </c>
      <c r="C7886" s="1" t="n">
        <v>11</v>
      </c>
      <c r="D7886" s="1" t="s">
        <v>2482</v>
      </c>
      <c r="E7886" s="1" t="n">
        <v>1608</v>
      </c>
      <c r="F7886" s="1" t="s">
        <v>240</v>
      </c>
      <c r="I7886" s="1" t="n">
        <v>1724435</v>
      </c>
      <c r="J7886" s="1" t="n">
        <v>80199</v>
      </c>
      <c r="K7886" s="1" t="n">
        <v>7892840825218</v>
      </c>
      <c r="L7886" s="1" t="s">
        <v>5253</v>
      </c>
      <c r="N7886" s="1" t="n">
        <v>12</v>
      </c>
      <c r="O7886" s="1" t="n">
        <v>54.96</v>
      </c>
      <c r="P7886" s="1" t="s">
        <v>2455</v>
      </c>
    </row>
    <row r="7887" customFormat="false" ht="15" hidden="false" customHeight="true" outlineLevel="0" collapsed="false">
      <c r="A7887" s="1" t="n">
        <v>2</v>
      </c>
      <c r="B7887" s="75" t="n">
        <v>46269</v>
      </c>
      <c r="C7887" s="1" t="n">
        <v>11</v>
      </c>
      <c r="D7887" s="1" t="s">
        <v>2482</v>
      </c>
      <c r="E7887" s="1" t="n">
        <v>1608</v>
      </c>
      <c r="F7887" s="1" t="s">
        <v>240</v>
      </c>
      <c r="I7887" s="1" t="n">
        <v>1724435</v>
      </c>
      <c r="J7887" s="1" t="n">
        <v>80384</v>
      </c>
      <c r="K7887" s="1" t="n">
        <v>7892840824396</v>
      </c>
      <c r="L7887" s="1" t="s">
        <v>3561</v>
      </c>
      <c r="N7887" s="1" t="n">
        <v>13</v>
      </c>
      <c r="O7887" s="1" t="n">
        <v>121.29</v>
      </c>
      <c r="P7887" s="1" t="s">
        <v>2455</v>
      </c>
    </row>
    <row r="7888" customFormat="false" ht="15" hidden="false" customHeight="true" outlineLevel="0" collapsed="false">
      <c r="A7888" s="1" t="n">
        <v>2</v>
      </c>
      <c r="B7888" s="75" t="n">
        <v>46269</v>
      </c>
      <c r="C7888" s="1" t="n">
        <v>11</v>
      </c>
      <c r="D7888" s="1" t="s">
        <v>2482</v>
      </c>
      <c r="E7888" s="1" t="n">
        <v>1608</v>
      </c>
      <c r="F7888" s="1" t="s">
        <v>240</v>
      </c>
      <c r="I7888" s="1" t="n">
        <v>1724435</v>
      </c>
      <c r="J7888" s="1" t="n">
        <v>80464</v>
      </c>
      <c r="K7888" s="1" t="n">
        <v>7892840825126</v>
      </c>
      <c r="L7888" s="1" t="s">
        <v>3563</v>
      </c>
      <c r="N7888" s="1" t="n">
        <v>48</v>
      </c>
      <c r="O7888" s="1" t="n">
        <v>183.84</v>
      </c>
      <c r="P7888" s="1" t="s">
        <v>2455</v>
      </c>
    </row>
    <row r="7889" customFormat="false" ht="15" hidden="false" customHeight="true" outlineLevel="0" collapsed="false">
      <c r="A7889" s="1" t="n">
        <v>2</v>
      </c>
      <c r="B7889" s="75" t="n">
        <v>46269</v>
      </c>
      <c r="C7889" s="1" t="n">
        <v>11</v>
      </c>
      <c r="D7889" s="1" t="s">
        <v>2482</v>
      </c>
      <c r="E7889" s="1" t="n">
        <v>1608</v>
      </c>
      <c r="F7889" s="1" t="s">
        <v>240</v>
      </c>
      <c r="I7889" s="1" t="n">
        <v>1724435</v>
      </c>
      <c r="J7889" s="1" t="n">
        <v>82279</v>
      </c>
      <c r="K7889" s="1" t="n">
        <v>7892840822637</v>
      </c>
      <c r="L7889" s="1" t="s">
        <v>5254</v>
      </c>
      <c r="N7889" s="1" t="n">
        <v>12</v>
      </c>
      <c r="O7889" s="1" t="n">
        <v>33.6</v>
      </c>
      <c r="P7889" s="1" t="s">
        <v>2455</v>
      </c>
    </row>
    <row r="7890" customFormat="false" ht="15" hidden="false" customHeight="true" outlineLevel="0" collapsed="false">
      <c r="A7890" s="1" t="n">
        <v>2</v>
      </c>
      <c r="B7890" s="75" t="n">
        <v>46269</v>
      </c>
      <c r="C7890" s="1" t="n">
        <v>11</v>
      </c>
      <c r="D7890" s="1" t="s">
        <v>2482</v>
      </c>
      <c r="E7890" s="1" t="n">
        <v>1608</v>
      </c>
      <c r="F7890" s="1" t="s">
        <v>240</v>
      </c>
      <c r="I7890" s="1" t="n">
        <v>1724730</v>
      </c>
      <c r="J7890" s="1" t="n">
        <v>50232</v>
      </c>
      <c r="K7890" s="1" t="n">
        <v>7891025123057</v>
      </c>
      <c r="L7890" s="1" t="s">
        <v>2650</v>
      </c>
      <c r="N7890" s="1" t="n">
        <v>6</v>
      </c>
      <c r="O7890" s="1" t="n">
        <v>15.78</v>
      </c>
      <c r="P7890" s="1" t="s">
        <v>2455</v>
      </c>
    </row>
    <row r="7891" customFormat="false" ht="15" hidden="false" customHeight="true" outlineLevel="0" collapsed="false">
      <c r="A7891" s="1" t="n">
        <v>2</v>
      </c>
      <c r="B7891" s="75" t="n">
        <v>46269</v>
      </c>
      <c r="C7891" s="1" t="n">
        <v>11</v>
      </c>
      <c r="D7891" s="1" t="s">
        <v>2482</v>
      </c>
      <c r="E7891" s="1" t="n">
        <v>1608</v>
      </c>
      <c r="F7891" s="1" t="s">
        <v>240</v>
      </c>
      <c r="I7891" s="1" t="n">
        <v>1724730</v>
      </c>
      <c r="J7891" s="1" t="n">
        <v>19906</v>
      </c>
      <c r="K7891" s="1" t="n">
        <v>7898553442933</v>
      </c>
      <c r="L7891" s="1" t="s">
        <v>2993</v>
      </c>
      <c r="N7891" s="1" t="n">
        <v>12</v>
      </c>
      <c r="O7891" s="1" t="n">
        <v>125.76</v>
      </c>
      <c r="P7891" s="1" t="s">
        <v>2455</v>
      </c>
    </row>
    <row r="7892" customFormat="false" ht="15" hidden="false" customHeight="true" outlineLevel="0" collapsed="false">
      <c r="A7892" s="1" t="n">
        <v>2</v>
      </c>
      <c r="B7892" s="75" t="n">
        <v>46269</v>
      </c>
      <c r="C7892" s="1" t="n">
        <v>11</v>
      </c>
      <c r="D7892" s="1" t="s">
        <v>2482</v>
      </c>
      <c r="E7892" s="1" t="n">
        <v>1608</v>
      </c>
      <c r="F7892" s="1" t="s">
        <v>240</v>
      </c>
      <c r="I7892" s="1" t="n">
        <v>1724730</v>
      </c>
      <c r="J7892" s="1" t="n">
        <v>20479</v>
      </c>
      <c r="K7892" s="1" t="n">
        <v>7891025101161</v>
      </c>
      <c r="L7892" s="1" t="s">
        <v>2652</v>
      </c>
      <c r="N7892" s="1" t="n">
        <v>4</v>
      </c>
      <c r="O7892" s="1" t="n">
        <v>13.24</v>
      </c>
      <c r="P7892" s="1" t="s">
        <v>2455</v>
      </c>
    </row>
    <row r="7893" customFormat="false" ht="15" hidden="false" customHeight="true" outlineLevel="0" collapsed="false">
      <c r="A7893" s="1" t="n">
        <v>2</v>
      </c>
      <c r="B7893" s="75" t="n">
        <v>46269</v>
      </c>
      <c r="C7893" s="1" t="n">
        <v>11</v>
      </c>
      <c r="D7893" s="1" t="s">
        <v>2482</v>
      </c>
      <c r="E7893" s="1" t="n">
        <v>1608</v>
      </c>
      <c r="F7893" s="1" t="s">
        <v>240</v>
      </c>
      <c r="I7893" s="1" t="n">
        <v>1724730</v>
      </c>
      <c r="J7893" s="1" t="n">
        <v>20522</v>
      </c>
      <c r="K7893" s="1" t="n">
        <v>7891025106067</v>
      </c>
      <c r="L7893" s="1" t="s">
        <v>2653</v>
      </c>
      <c r="N7893" s="1" t="n">
        <v>4</v>
      </c>
      <c r="O7893" s="1" t="n">
        <v>11.4</v>
      </c>
      <c r="P7893" s="1" t="s">
        <v>2455</v>
      </c>
    </row>
    <row r="7894" customFormat="false" ht="15" hidden="false" customHeight="true" outlineLevel="0" collapsed="false">
      <c r="A7894" s="1" t="n">
        <v>2</v>
      </c>
      <c r="B7894" s="75" t="n">
        <v>46269</v>
      </c>
      <c r="C7894" s="1" t="n">
        <v>11</v>
      </c>
      <c r="D7894" s="1" t="s">
        <v>2482</v>
      </c>
      <c r="E7894" s="1" t="n">
        <v>1608</v>
      </c>
      <c r="F7894" s="1" t="s">
        <v>240</v>
      </c>
      <c r="I7894" s="1" t="n">
        <v>1724730</v>
      </c>
      <c r="J7894" s="1" t="n">
        <v>23791</v>
      </c>
      <c r="K7894" s="1" t="n">
        <v>7898215151302</v>
      </c>
      <c r="L7894" s="1" t="s">
        <v>4671</v>
      </c>
      <c r="N7894" s="1" t="n">
        <v>1</v>
      </c>
      <c r="O7894" s="1" t="n">
        <v>12.83</v>
      </c>
      <c r="P7894" s="1" t="s">
        <v>2455</v>
      </c>
    </row>
    <row r="7895" customFormat="false" ht="15" hidden="false" customHeight="true" outlineLevel="0" collapsed="false">
      <c r="A7895" s="1" t="n">
        <v>2</v>
      </c>
      <c r="B7895" s="75" t="n">
        <v>46269</v>
      </c>
      <c r="C7895" s="1" t="n">
        <v>11</v>
      </c>
      <c r="D7895" s="1" t="s">
        <v>2482</v>
      </c>
      <c r="E7895" s="1" t="n">
        <v>1608</v>
      </c>
      <c r="F7895" s="1" t="s">
        <v>240</v>
      </c>
      <c r="I7895" s="1" t="n">
        <v>1724730</v>
      </c>
      <c r="J7895" s="1" t="n">
        <v>24123</v>
      </c>
      <c r="K7895" s="1" t="n">
        <v>7891025109396</v>
      </c>
      <c r="L7895" s="1" t="s">
        <v>2654</v>
      </c>
      <c r="N7895" s="1" t="n">
        <v>4</v>
      </c>
      <c r="O7895" s="1" t="n">
        <v>13.44</v>
      </c>
      <c r="P7895" s="1" t="s">
        <v>2455</v>
      </c>
    </row>
    <row r="7896" customFormat="false" ht="15" hidden="false" customHeight="true" outlineLevel="0" collapsed="false">
      <c r="A7896" s="1" t="n">
        <v>2</v>
      </c>
      <c r="B7896" s="75" t="n">
        <v>46269</v>
      </c>
      <c r="C7896" s="1" t="n">
        <v>11</v>
      </c>
      <c r="D7896" s="1" t="s">
        <v>2482</v>
      </c>
      <c r="E7896" s="1" t="n">
        <v>1608</v>
      </c>
      <c r="F7896" s="1" t="s">
        <v>240</v>
      </c>
      <c r="I7896" s="1" t="n">
        <v>1724730</v>
      </c>
      <c r="J7896" s="1" t="n">
        <v>24124</v>
      </c>
      <c r="K7896" s="1" t="n">
        <v>7891025109419</v>
      </c>
      <c r="L7896" s="1" t="s">
        <v>2655</v>
      </c>
      <c r="N7896" s="1" t="n">
        <v>4</v>
      </c>
      <c r="O7896" s="1" t="n">
        <v>13.44</v>
      </c>
      <c r="P7896" s="1" t="s">
        <v>2455</v>
      </c>
    </row>
    <row r="7897" customFormat="false" ht="15" hidden="false" customHeight="true" outlineLevel="0" collapsed="false">
      <c r="A7897" s="1" t="n">
        <v>2</v>
      </c>
      <c r="B7897" s="75" t="n">
        <v>46269</v>
      </c>
      <c r="C7897" s="1" t="n">
        <v>11</v>
      </c>
      <c r="D7897" s="1" t="s">
        <v>2482</v>
      </c>
      <c r="E7897" s="1" t="n">
        <v>1608</v>
      </c>
      <c r="F7897" s="1" t="s">
        <v>240</v>
      </c>
      <c r="I7897" s="1" t="n">
        <v>1724730</v>
      </c>
      <c r="J7897" s="1" t="n">
        <v>24196</v>
      </c>
      <c r="K7897" s="1" t="n">
        <v>7891025109884</v>
      </c>
      <c r="L7897" s="1" t="s">
        <v>2656</v>
      </c>
      <c r="N7897" s="1" t="n">
        <v>3</v>
      </c>
      <c r="O7897" s="1" t="n">
        <v>26.4</v>
      </c>
      <c r="P7897" s="1" t="s">
        <v>2455</v>
      </c>
    </row>
    <row r="7898" customFormat="false" ht="15" hidden="false" customHeight="true" outlineLevel="0" collapsed="false">
      <c r="A7898" s="1" t="n">
        <v>2</v>
      </c>
      <c r="B7898" s="75" t="n">
        <v>46269</v>
      </c>
      <c r="C7898" s="1" t="n">
        <v>11</v>
      </c>
      <c r="D7898" s="1" t="s">
        <v>2482</v>
      </c>
      <c r="E7898" s="1" t="n">
        <v>1608</v>
      </c>
      <c r="F7898" s="1" t="s">
        <v>240</v>
      </c>
      <c r="I7898" s="1" t="n">
        <v>1724730</v>
      </c>
      <c r="J7898" s="1" t="n">
        <v>24832</v>
      </c>
      <c r="K7898" s="1" t="n">
        <v>7891025109891</v>
      </c>
      <c r="L7898" s="1" t="s">
        <v>2657</v>
      </c>
      <c r="N7898" s="1" t="n">
        <v>6</v>
      </c>
      <c r="O7898" s="1" t="n">
        <v>52.8</v>
      </c>
      <c r="P7898" s="1" t="s">
        <v>2455</v>
      </c>
    </row>
    <row r="7899" customFormat="false" ht="15" hidden="false" customHeight="true" outlineLevel="0" collapsed="false">
      <c r="A7899" s="1" t="n">
        <v>2</v>
      </c>
      <c r="B7899" s="75" t="n">
        <v>46269</v>
      </c>
      <c r="C7899" s="1" t="n">
        <v>11</v>
      </c>
      <c r="D7899" s="1" t="s">
        <v>2482</v>
      </c>
      <c r="E7899" s="1" t="n">
        <v>1608</v>
      </c>
      <c r="F7899" s="1" t="s">
        <v>240</v>
      </c>
      <c r="I7899" s="1" t="n">
        <v>1724730</v>
      </c>
      <c r="J7899" s="1" t="n">
        <v>27141</v>
      </c>
      <c r="K7899" s="1" t="n">
        <v>7899916900329</v>
      </c>
      <c r="L7899" s="1" t="s">
        <v>2658</v>
      </c>
      <c r="N7899" s="1" t="n">
        <v>3</v>
      </c>
      <c r="O7899" s="1" t="n">
        <v>17.79</v>
      </c>
      <c r="P7899" s="1" t="s">
        <v>2455</v>
      </c>
    </row>
    <row r="7900" customFormat="false" ht="15" hidden="false" customHeight="true" outlineLevel="0" collapsed="false">
      <c r="A7900" s="1" t="n">
        <v>2</v>
      </c>
      <c r="B7900" s="75" t="n">
        <v>46269</v>
      </c>
      <c r="C7900" s="1" t="n">
        <v>11</v>
      </c>
      <c r="D7900" s="1" t="s">
        <v>2482</v>
      </c>
      <c r="E7900" s="1" t="n">
        <v>1608</v>
      </c>
      <c r="F7900" s="1" t="s">
        <v>240</v>
      </c>
      <c r="I7900" s="1" t="n">
        <v>1724730</v>
      </c>
      <c r="J7900" s="1" t="n">
        <v>28462</v>
      </c>
      <c r="K7900" s="1" t="n">
        <v>7891025121626</v>
      </c>
      <c r="L7900" s="1" t="s">
        <v>2996</v>
      </c>
      <c r="N7900" s="1" t="n">
        <v>4</v>
      </c>
      <c r="O7900" s="1" t="n">
        <v>30.04</v>
      </c>
      <c r="P7900" s="1" t="s">
        <v>2455</v>
      </c>
    </row>
    <row r="7901" customFormat="false" ht="15" hidden="false" customHeight="true" outlineLevel="0" collapsed="false">
      <c r="A7901" s="1" t="n">
        <v>2</v>
      </c>
      <c r="B7901" s="75" t="n">
        <v>46269</v>
      </c>
      <c r="C7901" s="1" t="n">
        <v>11</v>
      </c>
      <c r="D7901" s="1" t="s">
        <v>2482</v>
      </c>
      <c r="E7901" s="1" t="n">
        <v>1608</v>
      </c>
      <c r="F7901" s="1" t="s">
        <v>240</v>
      </c>
      <c r="I7901" s="1" t="n">
        <v>1724730</v>
      </c>
      <c r="J7901" s="1" t="n">
        <v>29168</v>
      </c>
      <c r="K7901" s="1" t="n">
        <v>7891025115649</v>
      </c>
      <c r="L7901" s="1" t="s">
        <v>5255</v>
      </c>
      <c r="N7901" s="1" t="n">
        <v>4</v>
      </c>
      <c r="O7901" s="1" t="n">
        <v>25.28</v>
      </c>
      <c r="P7901" s="1" t="s">
        <v>2455</v>
      </c>
    </row>
    <row r="7902" customFormat="false" ht="15" hidden="false" customHeight="true" outlineLevel="0" collapsed="false">
      <c r="A7902" s="1" t="n">
        <v>2</v>
      </c>
      <c r="B7902" s="75" t="n">
        <v>46269</v>
      </c>
      <c r="C7902" s="1" t="n">
        <v>11</v>
      </c>
      <c r="D7902" s="1" t="s">
        <v>2482</v>
      </c>
      <c r="E7902" s="1" t="n">
        <v>1608</v>
      </c>
      <c r="F7902" s="1" t="s">
        <v>240</v>
      </c>
      <c r="I7902" s="1" t="n">
        <v>1724730</v>
      </c>
      <c r="J7902" s="1" t="n">
        <v>29169</v>
      </c>
      <c r="K7902" s="1" t="n">
        <v>7891025115656</v>
      </c>
      <c r="L7902" s="1" t="s">
        <v>2529</v>
      </c>
      <c r="N7902" s="1" t="n">
        <v>6</v>
      </c>
      <c r="O7902" s="1" t="n">
        <v>37.92</v>
      </c>
      <c r="P7902" s="1" t="s">
        <v>2455</v>
      </c>
    </row>
    <row r="7903" customFormat="false" ht="15" hidden="false" customHeight="true" outlineLevel="0" collapsed="false">
      <c r="A7903" s="1" t="n">
        <v>2</v>
      </c>
      <c r="B7903" s="75" t="n">
        <v>46269</v>
      </c>
      <c r="C7903" s="1" t="n">
        <v>11</v>
      </c>
      <c r="D7903" s="1" t="s">
        <v>2482</v>
      </c>
      <c r="E7903" s="1" t="n">
        <v>1608</v>
      </c>
      <c r="F7903" s="1" t="s">
        <v>240</v>
      </c>
      <c r="I7903" s="1" t="n">
        <v>1724730</v>
      </c>
      <c r="J7903" s="1" t="n">
        <v>29787</v>
      </c>
      <c r="K7903" s="1" t="n">
        <v>7891025115595</v>
      </c>
      <c r="L7903" s="1" t="s">
        <v>3891</v>
      </c>
      <c r="N7903" s="1" t="n">
        <v>1</v>
      </c>
      <c r="O7903" s="1" t="n">
        <v>8.88</v>
      </c>
      <c r="P7903" s="1" t="s">
        <v>2455</v>
      </c>
    </row>
    <row r="7904" customFormat="false" ht="15" hidden="false" customHeight="true" outlineLevel="0" collapsed="false">
      <c r="A7904" s="1" t="n">
        <v>2</v>
      </c>
      <c r="B7904" s="75" t="n">
        <v>46269</v>
      </c>
      <c r="C7904" s="1" t="n">
        <v>11</v>
      </c>
      <c r="D7904" s="1" t="s">
        <v>2482</v>
      </c>
      <c r="E7904" s="1" t="n">
        <v>1608</v>
      </c>
      <c r="F7904" s="1" t="s">
        <v>240</v>
      </c>
      <c r="I7904" s="1" t="n">
        <v>1724730</v>
      </c>
      <c r="J7904" s="1" t="n">
        <v>31497</v>
      </c>
      <c r="K7904" s="1" t="n">
        <v>7891025117773</v>
      </c>
      <c r="L7904" s="1" t="s">
        <v>2531</v>
      </c>
      <c r="N7904" s="1" t="n">
        <v>2</v>
      </c>
      <c r="O7904" s="1" t="n">
        <v>10.92</v>
      </c>
      <c r="P7904" s="1" t="s">
        <v>2455</v>
      </c>
    </row>
    <row r="7905" customFormat="false" ht="15" hidden="false" customHeight="true" outlineLevel="0" collapsed="false">
      <c r="A7905" s="1" t="n">
        <v>2</v>
      </c>
      <c r="B7905" s="75" t="n">
        <v>46269</v>
      </c>
      <c r="C7905" s="1" t="n">
        <v>11</v>
      </c>
      <c r="D7905" s="1" t="s">
        <v>2482</v>
      </c>
      <c r="E7905" s="1" t="n">
        <v>1608</v>
      </c>
      <c r="F7905" s="1" t="s">
        <v>240</v>
      </c>
      <c r="I7905" s="1" t="n">
        <v>1724730</v>
      </c>
      <c r="J7905" s="1" t="n">
        <v>32614</v>
      </c>
      <c r="K7905" s="1" t="n">
        <v>7891025119456</v>
      </c>
      <c r="L7905" s="1" t="s">
        <v>2661</v>
      </c>
      <c r="N7905" s="1" t="n">
        <v>6</v>
      </c>
      <c r="O7905" s="1" t="n">
        <v>18.84</v>
      </c>
      <c r="P7905" s="1" t="s">
        <v>2455</v>
      </c>
    </row>
    <row r="7906" customFormat="false" ht="15" hidden="false" customHeight="true" outlineLevel="0" collapsed="false">
      <c r="A7906" s="1" t="n">
        <v>2</v>
      </c>
      <c r="B7906" s="75" t="n">
        <v>46269</v>
      </c>
      <c r="C7906" s="1" t="n">
        <v>11</v>
      </c>
      <c r="D7906" s="1" t="s">
        <v>2482</v>
      </c>
      <c r="E7906" s="1" t="n">
        <v>1608</v>
      </c>
      <c r="F7906" s="1" t="s">
        <v>240</v>
      </c>
      <c r="I7906" s="1" t="n">
        <v>1724730</v>
      </c>
      <c r="J7906" s="1" t="n">
        <v>35359</v>
      </c>
      <c r="K7906" s="1" t="n">
        <v>7891025119869</v>
      </c>
      <c r="L7906" s="1" t="s">
        <v>2662</v>
      </c>
      <c r="N7906" s="1" t="n">
        <v>4</v>
      </c>
      <c r="O7906" s="1" t="n">
        <v>51.24</v>
      </c>
      <c r="P7906" s="1" t="s">
        <v>2455</v>
      </c>
    </row>
    <row r="7907" customFormat="false" ht="15" hidden="false" customHeight="true" outlineLevel="0" collapsed="false">
      <c r="A7907" s="1" t="n">
        <v>2</v>
      </c>
      <c r="B7907" s="75" t="n">
        <v>46269</v>
      </c>
      <c r="C7907" s="1" t="n">
        <v>11</v>
      </c>
      <c r="D7907" s="1" t="s">
        <v>2482</v>
      </c>
      <c r="E7907" s="1" t="n">
        <v>1608</v>
      </c>
      <c r="F7907" s="1" t="s">
        <v>240</v>
      </c>
      <c r="I7907" s="1" t="n">
        <v>1724730</v>
      </c>
      <c r="J7907" s="1" t="n">
        <v>35395</v>
      </c>
      <c r="K7907" s="1" t="n">
        <v>7891025119852</v>
      </c>
      <c r="L7907" s="1" t="s">
        <v>2998</v>
      </c>
      <c r="N7907" s="1" t="n">
        <v>2</v>
      </c>
      <c r="O7907" s="1" t="n">
        <v>25.62</v>
      </c>
      <c r="P7907" s="1" t="s">
        <v>2455</v>
      </c>
    </row>
    <row r="7908" customFormat="false" ht="15" hidden="false" customHeight="true" outlineLevel="0" collapsed="false">
      <c r="A7908" s="1" t="n">
        <v>2</v>
      </c>
      <c r="B7908" s="75" t="n">
        <v>46269</v>
      </c>
      <c r="C7908" s="1" t="n">
        <v>11</v>
      </c>
      <c r="D7908" s="1" t="s">
        <v>2482</v>
      </c>
      <c r="E7908" s="1" t="n">
        <v>1608</v>
      </c>
      <c r="F7908" s="1" t="s">
        <v>240</v>
      </c>
      <c r="I7908" s="1" t="n">
        <v>1724730</v>
      </c>
      <c r="J7908" s="1" t="n">
        <v>35842</v>
      </c>
      <c r="K7908" s="1" t="n">
        <v>7891025120230</v>
      </c>
      <c r="L7908" s="1" t="s">
        <v>2533</v>
      </c>
      <c r="N7908" s="1" t="n">
        <v>6</v>
      </c>
      <c r="O7908" s="1" t="n">
        <v>22.8</v>
      </c>
      <c r="P7908" s="1" t="s">
        <v>2455</v>
      </c>
    </row>
    <row r="7909" customFormat="false" ht="15" hidden="false" customHeight="true" outlineLevel="0" collapsed="false">
      <c r="A7909" s="1" t="n">
        <v>2</v>
      </c>
      <c r="B7909" s="75" t="n">
        <v>46269</v>
      </c>
      <c r="C7909" s="1" t="n">
        <v>11</v>
      </c>
      <c r="D7909" s="1" t="s">
        <v>2482</v>
      </c>
      <c r="E7909" s="1" t="n">
        <v>1608</v>
      </c>
      <c r="F7909" s="1" t="s">
        <v>240</v>
      </c>
      <c r="I7909" s="1" t="n">
        <v>1724730</v>
      </c>
      <c r="J7909" s="1" t="n">
        <v>37558</v>
      </c>
      <c r="K7909" s="1" t="n">
        <v>7891025101376</v>
      </c>
      <c r="L7909" s="1" t="s">
        <v>2663</v>
      </c>
      <c r="N7909" s="1" t="n">
        <v>6</v>
      </c>
      <c r="O7909" s="1" t="n">
        <v>19.86</v>
      </c>
      <c r="P7909" s="1" t="s">
        <v>2455</v>
      </c>
    </row>
    <row r="7910" customFormat="false" ht="15" hidden="false" customHeight="true" outlineLevel="0" collapsed="false">
      <c r="A7910" s="1" t="n">
        <v>2</v>
      </c>
      <c r="B7910" s="75" t="n">
        <v>46269</v>
      </c>
      <c r="C7910" s="1" t="n">
        <v>11</v>
      </c>
      <c r="D7910" s="1" t="s">
        <v>2482</v>
      </c>
      <c r="E7910" s="1" t="n">
        <v>1608</v>
      </c>
      <c r="F7910" s="1" t="s">
        <v>240</v>
      </c>
      <c r="I7910" s="1" t="n">
        <v>1724730</v>
      </c>
      <c r="J7910" s="1" t="n">
        <v>37980</v>
      </c>
      <c r="K7910" s="1" t="n">
        <v>7891025121640</v>
      </c>
      <c r="L7910" s="1" t="s">
        <v>3000</v>
      </c>
      <c r="N7910" s="1" t="n">
        <v>4</v>
      </c>
      <c r="O7910" s="1" t="n">
        <v>29.44</v>
      </c>
      <c r="P7910" s="1" t="s">
        <v>2455</v>
      </c>
    </row>
    <row r="7911" customFormat="false" ht="15" hidden="false" customHeight="true" outlineLevel="0" collapsed="false">
      <c r="A7911" s="1" t="n">
        <v>2</v>
      </c>
      <c r="B7911" s="75" t="n">
        <v>46269</v>
      </c>
      <c r="C7911" s="1" t="n">
        <v>11</v>
      </c>
      <c r="D7911" s="1" t="s">
        <v>2482</v>
      </c>
      <c r="E7911" s="1" t="n">
        <v>1608</v>
      </c>
      <c r="F7911" s="1" t="s">
        <v>240</v>
      </c>
      <c r="I7911" s="1" t="n">
        <v>1724730</v>
      </c>
      <c r="J7911" s="1" t="n">
        <v>48139</v>
      </c>
      <c r="K7911" s="1" t="n">
        <v>7891025122067</v>
      </c>
      <c r="L7911" s="1" t="s">
        <v>2535</v>
      </c>
      <c r="N7911" s="1" t="n">
        <v>6</v>
      </c>
      <c r="O7911" s="1" t="n">
        <v>37.92</v>
      </c>
      <c r="P7911" s="1" t="s">
        <v>2455</v>
      </c>
    </row>
    <row r="7912" customFormat="false" ht="15" hidden="false" customHeight="true" outlineLevel="0" collapsed="false">
      <c r="A7912" s="1" t="n">
        <v>2</v>
      </c>
      <c r="B7912" s="75" t="n">
        <v>46269</v>
      </c>
      <c r="C7912" s="1" t="n">
        <v>11</v>
      </c>
      <c r="D7912" s="1" t="s">
        <v>2482</v>
      </c>
      <c r="E7912" s="1" t="n">
        <v>1608</v>
      </c>
      <c r="F7912" s="1" t="s">
        <v>240</v>
      </c>
      <c r="I7912" s="1" t="n">
        <v>1724730</v>
      </c>
      <c r="J7912" s="1" t="n">
        <v>50664</v>
      </c>
      <c r="K7912" s="1" t="n">
        <v>7891025123064</v>
      </c>
      <c r="L7912" s="1" t="s">
        <v>3892</v>
      </c>
      <c r="N7912" s="1" t="n">
        <v>6</v>
      </c>
      <c r="O7912" s="1" t="n">
        <v>15.78</v>
      </c>
      <c r="P7912" s="1" t="s">
        <v>2455</v>
      </c>
    </row>
    <row r="7913" customFormat="false" ht="15" hidden="false" customHeight="true" outlineLevel="0" collapsed="false">
      <c r="A7913" s="1" t="n">
        <v>2</v>
      </c>
      <c r="B7913" s="75" t="n">
        <v>46269</v>
      </c>
      <c r="C7913" s="1" t="n">
        <v>11</v>
      </c>
      <c r="D7913" s="1" t="s">
        <v>2482</v>
      </c>
      <c r="E7913" s="1" t="n">
        <v>1608</v>
      </c>
      <c r="F7913" s="1" t="s">
        <v>240</v>
      </c>
      <c r="I7913" s="1" t="n">
        <v>1724730</v>
      </c>
      <c r="J7913" s="1" t="n">
        <v>55693</v>
      </c>
      <c r="K7913" s="1" t="n">
        <v>7891025124177</v>
      </c>
      <c r="L7913" s="1" t="s">
        <v>3002</v>
      </c>
      <c r="N7913" s="1" t="n">
        <v>2</v>
      </c>
      <c r="O7913" s="1" t="n">
        <v>28.38</v>
      </c>
      <c r="P7913" s="1" t="s">
        <v>2455</v>
      </c>
    </row>
    <row r="7914" customFormat="false" ht="15" hidden="false" customHeight="true" outlineLevel="0" collapsed="false">
      <c r="A7914" s="1" t="n">
        <v>2</v>
      </c>
      <c r="B7914" s="75" t="n">
        <v>46269</v>
      </c>
      <c r="C7914" s="1" t="n">
        <v>11</v>
      </c>
      <c r="D7914" s="1" t="s">
        <v>2482</v>
      </c>
      <c r="E7914" s="1" t="n">
        <v>1608</v>
      </c>
      <c r="F7914" s="1" t="s">
        <v>240</v>
      </c>
      <c r="I7914" s="1" t="n">
        <v>1724730</v>
      </c>
      <c r="J7914" s="1" t="n">
        <v>59361</v>
      </c>
      <c r="K7914" s="1" t="n">
        <v>7891025124252</v>
      </c>
      <c r="L7914" s="1" t="s">
        <v>5256</v>
      </c>
      <c r="N7914" s="1" t="n">
        <v>4</v>
      </c>
      <c r="O7914" s="1" t="n">
        <v>26.44</v>
      </c>
      <c r="P7914" s="1" t="s">
        <v>2455</v>
      </c>
    </row>
    <row r="7915" customFormat="false" ht="15" hidden="false" customHeight="true" outlineLevel="0" collapsed="false">
      <c r="A7915" s="1" t="n">
        <v>2</v>
      </c>
      <c r="B7915" s="75" t="n">
        <v>46269</v>
      </c>
      <c r="C7915" s="1" t="n">
        <v>11</v>
      </c>
      <c r="D7915" s="1" t="s">
        <v>2482</v>
      </c>
      <c r="E7915" s="1" t="n">
        <v>1608</v>
      </c>
      <c r="F7915" s="1" t="s">
        <v>240</v>
      </c>
      <c r="I7915" s="1" t="n">
        <v>1724730</v>
      </c>
      <c r="J7915" s="1" t="n">
        <v>59856</v>
      </c>
      <c r="K7915" s="1" t="n">
        <v>7891025124269</v>
      </c>
      <c r="L7915" s="1" t="s">
        <v>5257</v>
      </c>
      <c r="N7915" s="1" t="n">
        <v>4</v>
      </c>
      <c r="O7915" s="1" t="n">
        <v>26.44</v>
      </c>
      <c r="P7915" s="1" t="s">
        <v>2455</v>
      </c>
    </row>
    <row r="7916" customFormat="false" ht="15" hidden="false" customHeight="true" outlineLevel="0" collapsed="false">
      <c r="A7916" s="1" t="n">
        <v>2</v>
      </c>
      <c r="B7916" s="75" t="n">
        <v>46269</v>
      </c>
      <c r="C7916" s="1" t="n">
        <v>11</v>
      </c>
      <c r="D7916" s="1" t="s">
        <v>2482</v>
      </c>
      <c r="E7916" s="1" t="n">
        <v>1608</v>
      </c>
      <c r="F7916" s="1" t="s">
        <v>240</v>
      </c>
      <c r="I7916" s="1" t="n">
        <v>1724730</v>
      </c>
      <c r="J7916" s="1" t="n">
        <v>65126</v>
      </c>
      <c r="K7916" s="1" t="n">
        <v>7891025124627</v>
      </c>
      <c r="L7916" s="1" t="s">
        <v>3893</v>
      </c>
      <c r="N7916" s="1" t="n">
        <v>4</v>
      </c>
      <c r="O7916" s="1" t="n">
        <v>25.28</v>
      </c>
      <c r="P7916" s="1" t="s">
        <v>2455</v>
      </c>
    </row>
    <row r="7917" customFormat="false" ht="15" hidden="false" customHeight="true" outlineLevel="0" collapsed="false">
      <c r="A7917" s="1" t="n">
        <v>2</v>
      </c>
      <c r="B7917" s="75" t="n">
        <v>46269</v>
      </c>
      <c r="C7917" s="1" t="n">
        <v>11</v>
      </c>
      <c r="D7917" s="1" t="s">
        <v>2482</v>
      </c>
      <c r="E7917" s="1" t="n">
        <v>1608</v>
      </c>
      <c r="F7917" s="1" t="s">
        <v>240</v>
      </c>
      <c r="I7917" s="1" t="n">
        <v>1724730</v>
      </c>
      <c r="J7917" s="1" t="n">
        <v>69612</v>
      </c>
      <c r="K7917" s="1" t="n">
        <v>7891025123453</v>
      </c>
      <c r="L7917" s="1" t="s">
        <v>2536</v>
      </c>
      <c r="N7917" s="1" t="n">
        <v>2</v>
      </c>
      <c r="O7917" s="1" t="n">
        <v>25.32</v>
      </c>
      <c r="P7917" s="1" t="s">
        <v>2455</v>
      </c>
    </row>
    <row r="7918" customFormat="false" ht="15" hidden="false" customHeight="true" outlineLevel="0" collapsed="false">
      <c r="A7918" s="1" t="n">
        <v>2</v>
      </c>
      <c r="B7918" s="75" t="n">
        <v>46269</v>
      </c>
      <c r="C7918" s="1" t="n">
        <v>11</v>
      </c>
      <c r="D7918" s="1" t="s">
        <v>2482</v>
      </c>
      <c r="E7918" s="1" t="n">
        <v>1608</v>
      </c>
      <c r="F7918" s="1" t="s">
        <v>240</v>
      </c>
      <c r="I7918" s="1" t="n">
        <v>1724730</v>
      </c>
      <c r="J7918" s="1" t="n">
        <v>69613</v>
      </c>
      <c r="K7918" s="1" t="n">
        <v>7891025123460</v>
      </c>
      <c r="L7918" s="1" t="s">
        <v>2537</v>
      </c>
      <c r="N7918" s="1" t="n">
        <v>1</v>
      </c>
      <c r="O7918" s="1" t="n">
        <v>12.66</v>
      </c>
      <c r="P7918" s="1" t="s">
        <v>2455</v>
      </c>
    </row>
    <row r="7919" customFormat="false" ht="15" hidden="false" customHeight="true" outlineLevel="0" collapsed="false">
      <c r="A7919" s="1" t="n">
        <v>2</v>
      </c>
      <c r="B7919" s="75" t="n">
        <v>46269</v>
      </c>
      <c r="C7919" s="1" t="n">
        <v>11</v>
      </c>
      <c r="D7919" s="1" t="s">
        <v>2482</v>
      </c>
      <c r="E7919" s="1" t="n">
        <v>1608</v>
      </c>
      <c r="F7919" s="1" t="s">
        <v>240</v>
      </c>
      <c r="I7919" s="1" t="n">
        <v>1724730</v>
      </c>
      <c r="J7919" s="1" t="n">
        <v>80307</v>
      </c>
      <c r="K7919" s="1" t="n">
        <v>7891025125372</v>
      </c>
      <c r="L7919" s="1" t="s">
        <v>3003</v>
      </c>
      <c r="N7919" s="1" t="n">
        <v>2</v>
      </c>
      <c r="O7919" s="1" t="n">
        <v>31.74</v>
      </c>
      <c r="P7919" s="1" t="s">
        <v>2455</v>
      </c>
    </row>
    <row r="7920" customFormat="false" ht="15" hidden="false" customHeight="true" outlineLevel="0" collapsed="false">
      <c r="A7920" s="1" t="n">
        <v>2</v>
      </c>
      <c r="B7920" s="75" t="n">
        <v>46269</v>
      </c>
      <c r="C7920" s="1" t="n">
        <v>11</v>
      </c>
      <c r="D7920" s="1" t="s">
        <v>2482</v>
      </c>
      <c r="E7920" s="1" t="n">
        <v>1608</v>
      </c>
      <c r="F7920" s="1" t="s">
        <v>240</v>
      </c>
      <c r="I7920" s="1" t="n">
        <v>1724730</v>
      </c>
      <c r="J7920" s="1" t="n">
        <v>80681</v>
      </c>
      <c r="K7920" s="1" t="n">
        <v>7891025125495</v>
      </c>
      <c r="L7920" s="1" t="s">
        <v>2543</v>
      </c>
      <c r="N7920" s="1" t="n">
        <v>2</v>
      </c>
      <c r="O7920" s="1" t="n">
        <v>5.68</v>
      </c>
      <c r="P7920" s="1" t="s">
        <v>2455</v>
      </c>
    </row>
    <row r="7921" customFormat="false" ht="15" hidden="false" customHeight="true" outlineLevel="0" collapsed="false">
      <c r="A7921" s="1" t="n">
        <v>2</v>
      </c>
      <c r="B7921" s="75" t="n">
        <v>46269</v>
      </c>
      <c r="C7921" s="1" t="n">
        <v>11</v>
      </c>
      <c r="D7921" s="1" t="s">
        <v>2482</v>
      </c>
      <c r="E7921" s="1" t="n">
        <v>1608</v>
      </c>
      <c r="F7921" s="1" t="s">
        <v>240</v>
      </c>
      <c r="I7921" s="1" t="n">
        <v>1724730</v>
      </c>
      <c r="J7921" s="1" t="n">
        <v>82275</v>
      </c>
      <c r="K7921" s="1" t="n">
        <v>7899916920624</v>
      </c>
      <c r="L7921" s="1" t="s">
        <v>5258</v>
      </c>
      <c r="N7921" s="1" t="n">
        <v>3</v>
      </c>
      <c r="O7921" s="1" t="n">
        <v>12.84</v>
      </c>
      <c r="P7921" s="1" t="s">
        <v>2455</v>
      </c>
    </row>
    <row r="7922" customFormat="false" ht="15" hidden="false" customHeight="true" outlineLevel="0" collapsed="false">
      <c r="A7922" s="1" t="n">
        <v>2</v>
      </c>
      <c r="B7922" s="75" t="n">
        <v>46269</v>
      </c>
      <c r="C7922" s="1" t="n">
        <v>31</v>
      </c>
      <c r="D7922" s="1" t="s">
        <v>5079</v>
      </c>
      <c r="E7922" s="1" t="n">
        <v>48</v>
      </c>
      <c r="F7922" s="1" t="s">
        <v>153</v>
      </c>
      <c r="I7922" s="1" t="n">
        <v>2655</v>
      </c>
      <c r="J7922" s="1" t="n">
        <v>100101</v>
      </c>
      <c r="K7922" s="1" t="n">
        <v>102</v>
      </c>
      <c r="L7922" s="1" t="s">
        <v>5080</v>
      </c>
      <c r="N7922" s="1" t="n">
        <v>0.045</v>
      </c>
      <c r="O7922" s="1" t="n">
        <v>1.8</v>
      </c>
      <c r="P7922" s="1" t="s">
        <v>2455</v>
      </c>
    </row>
    <row r="7923" customFormat="false" ht="15" hidden="false" customHeight="true" outlineLevel="0" collapsed="false">
      <c r="A7923" s="1" t="n">
        <v>2</v>
      </c>
      <c r="B7923" s="75" t="n">
        <v>46269</v>
      </c>
      <c r="C7923" s="1" t="n">
        <v>31</v>
      </c>
      <c r="D7923" s="1" t="s">
        <v>5079</v>
      </c>
      <c r="E7923" s="1" t="n">
        <v>48</v>
      </c>
      <c r="F7923" s="1" t="s">
        <v>153</v>
      </c>
      <c r="I7923" s="1" t="n">
        <v>2655</v>
      </c>
      <c r="J7923" s="1" t="n">
        <v>102265</v>
      </c>
      <c r="K7923" s="1" t="n">
        <v>7896007811021</v>
      </c>
      <c r="L7923" s="1" t="s">
        <v>5259</v>
      </c>
      <c r="N7923" s="1" t="n">
        <v>1</v>
      </c>
      <c r="O7923" s="1" t="n">
        <v>3.5</v>
      </c>
      <c r="P7923" s="1" t="s">
        <v>2455</v>
      </c>
    </row>
    <row r="7924" customFormat="false" ht="15" hidden="false" customHeight="true" outlineLevel="0" collapsed="false">
      <c r="A7924" s="1" t="n">
        <v>2</v>
      </c>
      <c r="B7924" s="75" t="n">
        <v>46269</v>
      </c>
      <c r="C7924" s="1" t="n">
        <v>31</v>
      </c>
      <c r="D7924" s="1" t="s">
        <v>5079</v>
      </c>
      <c r="E7924" s="1" t="n">
        <v>48</v>
      </c>
      <c r="F7924" s="1" t="s">
        <v>153</v>
      </c>
      <c r="I7924" s="1" t="n">
        <v>2655</v>
      </c>
      <c r="J7924" s="1" t="n">
        <v>21426</v>
      </c>
      <c r="K7924" s="1" t="n">
        <v>7894900014211</v>
      </c>
      <c r="L7924" s="1" t="s">
        <v>2481</v>
      </c>
      <c r="N7924" s="1" t="n">
        <v>1</v>
      </c>
      <c r="O7924" s="1" t="n">
        <v>7.99</v>
      </c>
      <c r="P7924" s="1" t="s">
        <v>2455</v>
      </c>
    </row>
    <row r="7925" customFormat="false" ht="15" hidden="false" customHeight="true" outlineLevel="0" collapsed="false">
      <c r="A7925" s="1" t="n">
        <v>2</v>
      </c>
      <c r="B7925" s="75" t="n">
        <v>46269</v>
      </c>
      <c r="C7925" s="1" t="n">
        <v>31</v>
      </c>
      <c r="D7925" s="1" t="s">
        <v>5079</v>
      </c>
      <c r="E7925" s="1" t="n">
        <v>48</v>
      </c>
      <c r="F7925" s="1" t="s">
        <v>153</v>
      </c>
      <c r="I7925" s="1" t="n">
        <v>2655</v>
      </c>
      <c r="J7925" s="1" t="n">
        <v>21806</v>
      </c>
      <c r="K7925" s="1" t="n">
        <v>7896098900208</v>
      </c>
      <c r="L7925" s="1" t="s">
        <v>5260</v>
      </c>
      <c r="N7925" s="1" t="n">
        <v>1</v>
      </c>
      <c r="O7925" s="1" t="n">
        <v>2.99</v>
      </c>
      <c r="P7925" s="1" t="s">
        <v>2455</v>
      </c>
    </row>
    <row r="7926" customFormat="false" ht="15" hidden="false" customHeight="true" outlineLevel="0" collapsed="false">
      <c r="A7926" s="1" t="n">
        <v>2</v>
      </c>
      <c r="B7926" s="75" t="n">
        <v>46270</v>
      </c>
      <c r="C7926" s="1" t="n">
        <v>11</v>
      </c>
      <c r="D7926" s="1" t="s">
        <v>2482</v>
      </c>
      <c r="E7926" s="1" t="n">
        <v>10096</v>
      </c>
      <c r="F7926" s="1" t="s">
        <v>622</v>
      </c>
      <c r="I7926" s="1" t="n">
        <v>256</v>
      </c>
      <c r="J7926" s="1" t="n">
        <v>61580</v>
      </c>
      <c r="K7926" s="1" t="n">
        <v>2258157</v>
      </c>
      <c r="L7926" s="1" t="s">
        <v>2520</v>
      </c>
      <c r="N7926" s="1" t="n">
        <v>15</v>
      </c>
      <c r="O7926" s="1" t="n">
        <v>180</v>
      </c>
      <c r="P7926" s="1" t="s">
        <v>2455</v>
      </c>
    </row>
    <row r="7927" customFormat="false" ht="15" hidden="false" customHeight="true" outlineLevel="0" collapsed="false">
      <c r="A7927" s="1" t="n">
        <v>2</v>
      </c>
      <c r="B7927" s="75" t="n">
        <v>46270</v>
      </c>
      <c r="C7927" s="1" t="n">
        <v>11</v>
      </c>
      <c r="D7927" s="1" t="s">
        <v>2482</v>
      </c>
      <c r="E7927" s="1" t="n">
        <v>10096</v>
      </c>
      <c r="F7927" s="1" t="s">
        <v>622</v>
      </c>
      <c r="I7927" s="1" t="n">
        <v>256</v>
      </c>
      <c r="J7927" s="1" t="n">
        <v>61597</v>
      </c>
      <c r="K7927" s="1" t="n">
        <v>2258188</v>
      </c>
      <c r="L7927" s="1" t="s">
        <v>2521</v>
      </c>
      <c r="N7927" s="1" t="n">
        <v>5</v>
      </c>
      <c r="O7927" s="1" t="n">
        <v>20</v>
      </c>
      <c r="P7927" s="1" t="s">
        <v>2455</v>
      </c>
    </row>
    <row r="7928" customFormat="false" ht="15" hidden="false" customHeight="true" outlineLevel="0" collapsed="false">
      <c r="A7928" s="1" t="n">
        <v>2</v>
      </c>
      <c r="B7928" s="75" t="n">
        <v>46273</v>
      </c>
      <c r="C7928" s="1" t="n">
        <v>6</v>
      </c>
      <c r="D7928" s="1" t="s">
        <v>2564</v>
      </c>
      <c r="E7928" s="1" t="n">
        <v>48</v>
      </c>
      <c r="F7928" s="1" t="s">
        <v>153</v>
      </c>
      <c r="I7928" s="1" t="n">
        <v>2660</v>
      </c>
      <c r="J7928" s="1" t="n">
        <v>42564</v>
      </c>
      <c r="K7928" s="1" t="n">
        <v>574</v>
      </c>
      <c r="L7928" s="1" t="s">
        <v>2545</v>
      </c>
      <c r="N7928" s="1" t="n">
        <v>20</v>
      </c>
      <c r="O7928" s="1" t="n">
        <v>300</v>
      </c>
      <c r="P7928" s="1" t="s">
        <v>2455</v>
      </c>
    </row>
    <row r="7929" customFormat="false" ht="15" hidden="false" customHeight="true" outlineLevel="0" collapsed="false">
      <c r="A7929" s="1" t="n">
        <v>2</v>
      </c>
      <c r="B7929" s="75" t="n">
        <v>46273</v>
      </c>
      <c r="C7929" s="1" t="n">
        <v>6</v>
      </c>
      <c r="D7929" s="1" t="s">
        <v>2564</v>
      </c>
      <c r="E7929" s="1" t="n">
        <v>48</v>
      </c>
      <c r="F7929" s="1" t="s">
        <v>153</v>
      </c>
      <c r="I7929" s="1" t="n">
        <v>2661</v>
      </c>
      <c r="J7929" s="1" t="n">
        <v>100062</v>
      </c>
      <c r="K7929" s="1" t="n">
        <v>63</v>
      </c>
      <c r="L7929" s="1" t="s">
        <v>2546</v>
      </c>
      <c r="N7929" s="1" t="n">
        <v>13</v>
      </c>
      <c r="O7929" s="1" t="n">
        <v>94</v>
      </c>
      <c r="P7929" s="1" t="s">
        <v>2455</v>
      </c>
    </row>
    <row r="7930" customFormat="false" ht="15" hidden="false" customHeight="true" outlineLevel="0" collapsed="false">
      <c r="A7930" s="1" t="n">
        <v>2</v>
      </c>
      <c r="B7930" s="75" t="n">
        <v>46273</v>
      </c>
      <c r="C7930" s="1" t="n">
        <v>6</v>
      </c>
      <c r="D7930" s="1" t="s">
        <v>2564</v>
      </c>
      <c r="E7930" s="1" t="n">
        <v>48</v>
      </c>
      <c r="F7930" s="1" t="s">
        <v>153</v>
      </c>
      <c r="I7930" s="1" t="n">
        <v>2661</v>
      </c>
      <c r="J7930" s="1" t="n">
        <v>100105</v>
      </c>
      <c r="K7930" s="1" t="n">
        <v>106</v>
      </c>
      <c r="L7930" s="1" t="s">
        <v>2547</v>
      </c>
      <c r="N7930" s="1" t="n">
        <v>24</v>
      </c>
      <c r="O7930" s="1" t="n">
        <v>120</v>
      </c>
      <c r="P7930" s="1" t="s">
        <v>2455</v>
      </c>
    </row>
    <row r="7931" customFormat="false" ht="15" hidden="false" customHeight="true" outlineLevel="0" collapsed="false">
      <c r="A7931" s="1" t="n">
        <v>2</v>
      </c>
      <c r="B7931" s="75" t="n">
        <v>46273</v>
      </c>
      <c r="C7931" s="1" t="n">
        <v>6</v>
      </c>
      <c r="D7931" s="1" t="s">
        <v>2564</v>
      </c>
      <c r="E7931" s="1" t="n">
        <v>48</v>
      </c>
      <c r="F7931" s="1" t="s">
        <v>153</v>
      </c>
      <c r="I7931" s="1" t="n">
        <v>2661</v>
      </c>
      <c r="J7931" s="1" t="n">
        <v>100109</v>
      </c>
      <c r="K7931" s="1" t="n">
        <v>110</v>
      </c>
      <c r="L7931" s="1" t="s">
        <v>2548</v>
      </c>
      <c r="N7931" s="1" t="n">
        <v>20</v>
      </c>
      <c r="O7931" s="1" t="n">
        <v>120</v>
      </c>
      <c r="P7931" s="1" t="s">
        <v>2455</v>
      </c>
    </row>
    <row r="7932" customFormat="false" ht="15" hidden="false" customHeight="true" outlineLevel="0" collapsed="false">
      <c r="A7932" s="1" t="n">
        <v>2</v>
      </c>
      <c r="B7932" s="75" t="n">
        <v>46273</v>
      </c>
      <c r="C7932" s="1" t="n">
        <v>6</v>
      </c>
      <c r="D7932" s="1" t="s">
        <v>2564</v>
      </c>
      <c r="E7932" s="1" t="n">
        <v>48</v>
      </c>
      <c r="F7932" s="1" t="s">
        <v>153</v>
      </c>
      <c r="I7932" s="1" t="n">
        <v>2661</v>
      </c>
      <c r="J7932" s="1" t="n">
        <v>100116</v>
      </c>
      <c r="K7932" s="1" t="n">
        <v>117</v>
      </c>
      <c r="L7932" s="1" t="s">
        <v>2551</v>
      </c>
      <c r="N7932" s="1" t="n">
        <v>1</v>
      </c>
      <c r="O7932" s="1" t="n">
        <v>13</v>
      </c>
      <c r="P7932" s="1" t="s">
        <v>2455</v>
      </c>
    </row>
    <row r="7933" customFormat="false" ht="15" hidden="false" customHeight="true" outlineLevel="0" collapsed="false">
      <c r="A7933" s="1" t="n">
        <v>2</v>
      </c>
      <c r="B7933" s="75" t="n">
        <v>46273</v>
      </c>
      <c r="C7933" s="1" t="n">
        <v>6</v>
      </c>
      <c r="D7933" s="1" t="s">
        <v>2564</v>
      </c>
      <c r="E7933" s="1" t="n">
        <v>48</v>
      </c>
      <c r="F7933" s="1" t="s">
        <v>153</v>
      </c>
      <c r="I7933" s="1" t="n">
        <v>2661</v>
      </c>
      <c r="J7933" s="1" t="n">
        <v>100118</v>
      </c>
      <c r="K7933" s="1" t="n">
        <v>119</v>
      </c>
      <c r="L7933" s="1" t="s">
        <v>2552</v>
      </c>
      <c r="N7933" s="1" t="n">
        <v>20</v>
      </c>
      <c r="O7933" s="1" t="n">
        <v>100</v>
      </c>
      <c r="P7933" s="1" t="s">
        <v>2455</v>
      </c>
    </row>
    <row r="7934" customFormat="false" ht="15" hidden="false" customHeight="true" outlineLevel="0" collapsed="false">
      <c r="A7934" s="1" t="n">
        <v>2</v>
      </c>
      <c r="B7934" s="75" t="n">
        <v>46273</v>
      </c>
      <c r="C7934" s="1" t="n">
        <v>6</v>
      </c>
      <c r="D7934" s="1" t="s">
        <v>2564</v>
      </c>
      <c r="E7934" s="1" t="n">
        <v>48</v>
      </c>
      <c r="F7934" s="1" t="s">
        <v>153</v>
      </c>
      <c r="I7934" s="1" t="n">
        <v>2661</v>
      </c>
      <c r="J7934" s="1" t="n">
        <v>100121</v>
      </c>
      <c r="K7934" s="1" t="n">
        <v>122</v>
      </c>
      <c r="L7934" s="1" t="s">
        <v>2553</v>
      </c>
      <c r="N7934" s="1" t="n">
        <v>8</v>
      </c>
      <c r="O7934" s="1" t="n">
        <v>112</v>
      </c>
      <c r="P7934" s="1" t="s">
        <v>2455</v>
      </c>
    </row>
    <row r="7935" customFormat="false" ht="15" hidden="false" customHeight="true" outlineLevel="0" collapsed="false">
      <c r="A7935" s="1" t="n">
        <v>2</v>
      </c>
      <c r="B7935" s="75" t="n">
        <v>46273</v>
      </c>
      <c r="C7935" s="1" t="n">
        <v>6</v>
      </c>
      <c r="D7935" s="1" t="s">
        <v>2564</v>
      </c>
      <c r="E7935" s="1" t="n">
        <v>48</v>
      </c>
      <c r="F7935" s="1" t="s">
        <v>153</v>
      </c>
      <c r="I7935" s="1" t="n">
        <v>2661</v>
      </c>
      <c r="J7935" s="1" t="n">
        <v>100122</v>
      </c>
      <c r="K7935" s="1" t="n">
        <v>123</v>
      </c>
      <c r="L7935" s="1" t="s">
        <v>2554</v>
      </c>
      <c r="N7935" s="1" t="n">
        <v>3</v>
      </c>
      <c r="O7935" s="1" t="n">
        <v>45</v>
      </c>
      <c r="P7935" s="1" t="s">
        <v>2455</v>
      </c>
    </row>
    <row r="7936" customFormat="false" ht="15" hidden="false" customHeight="true" outlineLevel="0" collapsed="false">
      <c r="A7936" s="1" t="n">
        <v>2</v>
      </c>
      <c r="B7936" s="75" t="n">
        <v>46273</v>
      </c>
      <c r="C7936" s="1" t="n">
        <v>6</v>
      </c>
      <c r="D7936" s="1" t="s">
        <v>2564</v>
      </c>
      <c r="E7936" s="1" t="n">
        <v>48</v>
      </c>
      <c r="F7936" s="1" t="s">
        <v>153</v>
      </c>
      <c r="I7936" s="1" t="n">
        <v>2661</v>
      </c>
      <c r="J7936" s="1" t="n">
        <v>100125</v>
      </c>
      <c r="K7936" s="1" t="n">
        <v>126</v>
      </c>
      <c r="L7936" s="1" t="s">
        <v>2608</v>
      </c>
      <c r="N7936" s="1" t="n">
        <v>20</v>
      </c>
      <c r="O7936" s="1" t="n">
        <v>150</v>
      </c>
      <c r="P7936" s="1" t="s">
        <v>2455</v>
      </c>
    </row>
    <row r="7937" customFormat="false" ht="15" hidden="false" customHeight="true" outlineLevel="0" collapsed="false">
      <c r="A7937" s="1" t="n">
        <v>2</v>
      </c>
      <c r="B7937" s="75" t="n">
        <v>46273</v>
      </c>
      <c r="C7937" s="1" t="n">
        <v>6</v>
      </c>
      <c r="D7937" s="1" t="s">
        <v>2564</v>
      </c>
      <c r="E7937" s="1" t="n">
        <v>48</v>
      </c>
      <c r="F7937" s="1" t="s">
        <v>153</v>
      </c>
      <c r="I7937" s="1" t="n">
        <v>2661</v>
      </c>
      <c r="J7937" s="1" t="n">
        <v>100130</v>
      </c>
      <c r="K7937" s="1" t="n">
        <v>131</v>
      </c>
      <c r="L7937" s="1" t="s">
        <v>2556</v>
      </c>
      <c r="N7937" s="1" t="n">
        <v>25</v>
      </c>
      <c r="O7937" s="1" t="n">
        <v>200</v>
      </c>
      <c r="P7937" s="1" t="s">
        <v>2455</v>
      </c>
    </row>
    <row r="7938" customFormat="false" ht="15" hidden="false" customHeight="true" outlineLevel="0" collapsed="false">
      <c r="A7938" s="1" t="n">
        <v>2</v>
      </c>
      <c r="B7938" s="75" t="n">
        <v>46273</v>
      </c>
      <c r="C7938" s="1" t="n">
        <v>6</v>
      </c>
      <c r="D7938" s="1" t="s">
        <v>2564</v>
      </c>
      <c r="E7938" s="1" t="n">
        <v>48</v>
      </c>
      <c r="F7938" s="1" t="s">
        <v>153</v>
      </c>
      <c r="I7938" s="1" t="n">
        <v>2661</v>
      </c>
      <c r="J7938" s="1" t="n">
        <v>100132</v>
      </c>
      <c r="K7938" s="1" t="n">
        <v>133</v>
      </c>
      <c r="L7938" s="1" t="s">
        <v>2557</v>
      </c>
      <c r="N7938" s="1" t="n">
        <v>49.83</v>
      </c>
      <c r="O7938" s="1" t="n">
        <v>150</v>
      </c>
      <c r="P7938" s="1" t="s">
        <v>2455</v>
      </c>
    </row>
    <row r="7939" customFormat="false" ht="15" hidden="false" customHeight="true" outlineLevel="0" collapsed="false">
      <c r="A7939" s="1" t="n">
        <v>2</v>
      </c>
      <c r="B7939" s="75" t="n">
        <v>46273</v>
      </c>
      <c r="C7939" s="1" t="n">
        <v>6</v>
      </c>
      <c r="D7939" s="1" t="s">
        <v>2564</v>
      </c>
      <c r="E7939" s="1" t="n">
        <v>48</v>
      </c>
      <c r="F7939" s="1" t="s">
        <v>153</v>
      </c>
      <c r="I7939" s="1" t="n">
        <v>2661</v>
      </c>
      <c r="J7939" s="1" t="n">
        <v>100133</v>
      </c>
      <c r="K7939" s="1" t="n">
        <v>134</v>
      </c>
      <c r="L7939" s="1" t="s">
        <v>2558</v>
      </c>
      <c r="N7939" s="1" t="n">
        <v>20</v>
      </c>
      <c r="O7939" s="1" t="n">
        <v>100</v>
      </c>
      <c r="P7939" s="1" t="s">
        <v>2455</v>
      </c>
    </row>
    <row r="7940" customFormat="false" ht="15" hidden="false" customHeight="true" outlineLevel="0" collapsed="false">
      <c r="A7940" s="1" t="n">
        <v>2</v>
      </c>
      <c r="B7940" s="75" t="n">
        <v>46273</v>
      </c>
      <c r="C7940" s="1" t="n">
        <v>6</v>
      </c>
      <c r="D7940" s="1" t="s">
        <v>2564</v>
      </c>
      <c r="E7940" s="1" t="n">
        <v>48</v>
      </c>
      <c r="F7940" s="1" t="s">
        <v>153</v>
      </c>
      <c r="I7940" s="1" t="n">
        <v>2661</v>
      </c>
      <c r="J7940" s="1" t="n">
        <v>100135</v>
      </c>
      <c r="K7940" s="1" t="n">
        <v>136</v>
      </c>
      <c r="L7940" s="1" t="s">
        <v>2610</v>
      </c>
      <c r="N7940" s="1" t="n">
        <v>13</v>
      </c>
      <c r="O7940" s="1" t="n">
        <v>101</v>
      </c>
      <c r="P7940" s="1" t="s">
        <v>2455</v>
      </c>
    </row>
    <row r="7941" customFormat="false" ht="15" hidden="false" customHeight="true" outlineLevel="0" collapsed="false">
      <c r="A7941" s="1" t="n">
        <v>2</v>
      </c>
      <c r="B7941" s="75" t="n">
        <v>46273</v>
      </c>
      <c r="C7941" s="1" t="n">
        <v>6</v>
      </c>
      <c r="D7941" s="1" t="s">
        <v>2564</v>
      </c>
      <c r="E7941" s="1" t="n">
        <v>48</v>
      </c>
      <c r="F7941" s="1" t="s">
        <v>153</v>
      </c>
      <c r="I7941" s="1" t="n">
        <v>2661</v>
      </c>
      <c r="J7941" s="1" t="n">
        <v>110374</v>
      </c>
      <c r="K7941" s="1" t="n">
        <v>48077</v>
      </c>
      <c r="L7941" s="1" t="s">
        <v>2707</v>
      </c>
      <c r="N7941" s="1" t="n">
        <v>4</v>
      </c>
      <c r="O7941" s="1" t="n">
        <v>32</v>
      </c>
      <c r="P7941" s="1" t="s">
        <v>2455</v>
      </c>
    </row>
    <row r="7942" customFormat="false" ht="15" hidden="false" customHeight="true" outlineLevel="0" collapsed="false">
      <c r="A7942" s="1" t="n">
        <v>2</v>
      </c>
      <c r="B7942" s="75" t="n">
        <v>46273</v>
      </c>
      <c r="C7942" s="1" t="n">
        <v>6</v>
      </c>
      <c r="D7942" s="1" t="s">
        <v>2564</v>
      </c>
      <c r="E7942" s="1" t="n">
        <v>48</v>
      </c>
      <c r="F7942" s="1" t="s">
        <v>153</v>
      </c>
      <c r="I7942" s="1" t="n">
        <v>2661</v>
      </c>
      <c r="J7942" s="1" t="n">
        <v>110489</v>
      </c>
      <c r="K7942" s="1" t="n">
        <v>54743</v>
      </c>
      <c r="L7942" s="1" t="s">
        <v>2561</v>
      </c>
      <c r="N7942" s="1" t="n">
        <v>40</v>
      </c>
      <c r="O7942" s="1" t="n">
        <v>270</v>
      </c>
      <c r="P7942" s="1" t="s">
        <v>2455</v>
      </c>
    </row>
    <row r="7943" customFormat="false" ht="15" hidden="false" customHeight="true" outlineLevel="0" collapsed="false">
      <c r="A7943" s="1" t="n">
        <v>2</v>
      </c>
      <c r="B7943" s="75" t="n">
        <v>46273</v>
      </c>
      <c r="C7943" s="1" t="n">
        <v>6</v>
      </c>
      <c r="D7943" s="1" t="s">
        <v>2564</v>
      </c>
      <c r="E7943" s="1" t="n">
        <v>48</v>
      </c>
      <c r="F7943" s="1" t="s">
        <v>153</v>
      </c>
      <c r="I7943" s="1" t="n">
        <v>2661</v>
      </c>
      <c r="J7943" s="1" t="n">
        <v>80078</v>
      </c>
      <c r="K7943" s="1" t="n">
        <v>710</v>
      </c>
      <c r="L7943" s="1" t="s">
        <v>2562</v>
      </c>
      <c r="N7943" s="1" t="n">
        <v>10</v>
      </c>
      <c r="O7943" s="1" t="n">
        <v>30</v>
      </c>
      <c r="P7943" s="1" t="s">
        <v>2455</v>
      </c>
    </row>
    <row r="7944" customFormat="false" ht="15" hidden="false" customHeight="true" outlineLevel="0" collapsed="false">
      <c r="A7944" s="1" t="n">
        <v>2</v>
      </c>
      <c r="B7944" s="75" t="n">
        <v>46273</v>
      </c>
      <c r="C7944" s="1" t="n">
        <v>11</v>
      </c>
      <c r="D7944" s="1" t="s">
        <v>2482</v>
      </c>
      <c r="E7944" s="1" t="n">
        <v>901</v>
      </c>
      <c r="F7944" s="1" t="s">
        <v>332</v>
      </c>
      <c r="I7944" s="1" t="n">
        <v>502</v>
      </c>
      <c r="J7944" s="1" t="n">
        <v>59105</v>
      </c>
      <c r="K7944" s="1" t="n">
        <v>2255903</v>
      </c>
      <c r="L7944" s="1" t="s">
        <v>3996</v>
      </c>
      <c r="N7944" s="1" t="n">
        <v>44</v>
      </c>
      <c r="O7944" s="1" t="n">
        <v>660</v>
      </c>
      <c r="P7944" s="1" t="s">
        <v>2455</v>
      </c>
    </row>
    <row r="7945" customFormat="false" ht="15" hidden="false" customHeight="true" outlineLevel="0" collapsed="false">
      <c r="A7945" s="1" t="n">
        <v>2</v>
      </c>
      <c r="B7945" s="75" t="n">
        <v>46273</v>
      </c>
      <c r="C7945" s="1" t="n">
        <v>11</v>
      </c>
      <c r="D7945" s="1" t="s">
        <v>2482</v>
      </c>
      <c r="E7945" s="1" t="n">
        <v>642</v>
      </c>
      <c r="F7945" s="1" t="s">
        <v>123</v>
      </c>
      <c r="I7945" s="1" t="n">
        <v>644</v>
      </c>
      <c r="J7945" s="1" t="n">
        <v>71766</v>
      </c>
      <c r="K7945" s="1" t="n">
        <v>779180</v>
      </c>
      <c r="L7945" s="1" t="s">
        <v>2512</v>
      </c>
      <c r="N7945" s="1" t="n">
        <v>11</v>
      </c>
      <c r="O7945" s="1" t="n">
        <v>132</v>
      </c>
      <c r="P7945" s="1" t="s">
        <v>2455</v>
      </c>
    </row>
    <row r="7946" customFormat="false" ht="15" hidden="false" customHeight="true" outlineLevel="0" collapsed="false">
      <c r="A7946" s="1" t="n">
        <v>2</v>
      </c>
      <c r="B7946" s="75" t="n">
        <v>46273</v>
      </c>
      <c r="C7946" s="1" t="n">
        <v>11</v>
      </c>
      <c r="D7946" s="1" t="s">
        <v>2482</v>
      </c>
      <c r="E7946" s="1" t="n">
        <v>1292</v>
      </c>
      <c r="F7946" s="1" t="s">
        <v>209</v>
      </c>
      <c r="I7946" s="1" t="n">
        <v>4007</v>
      </c>
      <c r="J7946" s="1" t="n">
        <v>58633</v>
      </c>
      <c r="K7946" s="1" t="n">
        <v>7891164025250</v>
      </c>
      <c r="L7946" s="1" t="s">
        <v>2459</v>
      </c>
      <c r="N7946" s="1" t="n">
        <v>50</v>
      </c>
      <c r="O7946" s="1" t="n">
        <v>449.5</v>
      </c>
      <c r="P7946" s="1" t="s">
        <v>2455</v>
      </c>
    </row>
    <row r="7947" customFormat="false" ht="15" hidden="false" customHeight="true" outlineLevel="0" collapsed="false">
      <c r="A7947" s="1" t="n">
        <v>2</v>
      </c>
      <c r="B7947" s="75" t="n">
        <v>46273</v>
      </c>
      <c r="C7947" s="1" t="n">
        <v>11</v>
      </c>
      <c r="D7947" s="1" t="s">
        <v>2482</v>
      </c>
      <c r="E7947" s="1" t="n">
        <v>1292</v>
      </c>
      <c r="F7947" s="1" t="s">
        <v>209</v>
      </c>
      <c r="I7947" s="1" t="n">
        <v>4007</v>
      </c>
      <c r="J7947" s="1" t="n">
        <v>82078</v>
      </c>
      <c r="K7947" s="1" t="n">
        <v>87946594534</v>
      </c>
      <c r="L7947" s="1" t="s">
        <v>4692</v>
      </c>
      <c r="N7947" s="1" t="n">
        <v>25</v>
      </c>
      <c r="O7947" s="1" t="n">
        <v>140</v>
      </c>
      <c r="P7947" s="1" t="s">
        <v>2455</v>
      </c>
    </row>
    <row r="7948" customFormat="false" ht="15" hidden="false" customHeight="true" outlineLevel="0" collapsed="false">
      <c r="A7948" s="1" t="n">
        <v>2</v>
      </c>
      <c r="B7948" s="75" t="n">
        <v>46273</v>
      </c>
      <c r="C7948" s="1" t="n">
        <v>11</v>
      </c>
      <c r="D7948" s="1" t="s">
        <v>2482</v>
      </c>
      <c r="E7948" s="1" t="n">
        <v>1625</v>
      </c>
      <c r="F7948" s="1" t="s">
        <v>270</v>
      </c>
      <c r="I7948" s="1" t="n">
        <v>15256</v>
      </c>
      <c r="J7948" s="1" t="n">
        <v>29079</v>
      </c>
      <c r="K7948" s="1" t="n">
        <v>55515</v>
      </c>
      <c r="L7948" s="1" t="s">
        <v>2460</v>
      </c>
      <c r="N7948" s="1" t="n">
        <v>74.8</v>
      </c>
      <c r="O7948" s="1" t="n">
        <v>2393.6</v>
      </c>
      <c r="P7948" s="1" t="s">
        <v>2455</v>
      </c>
    </row>
    <row r="7949" customFormat="false" ht="15" hidden="false" customHeight="true" outlineLevel="0" collapsed="false">
      <c r="A7949" s="1" t="n">
        <v>2</v>
      </c>
      <c r="B7949" s="75" t="n">
        <v>46273</v>
      </c>
      <c r="C7949" s="1" t="n">
        <v>11</v>
      </c>
      <c r="D7949" s="1" t="s">
        <v>2482</v>
      </c>
      <c r="E7949" s="1" t="n">
        <v>1625</v>
      </c>
      <c r="F7949" s="1" t="s">
        <v>270</v>
      </c>
      <c r="I7949" s="1" t="n">
        <v>15256</v>
      </c>
      <c r="J7949" s="1" t="n">
        <v>77455</v>
      </c>
      <c r="K7949" s="1" t="n">
        <v>774567</v>
      </c>
      <c r="L7949" s="1" t="s">
        <v>2635</v>
      </c>
      <c r="N7949" s="1" t="n">
        <v>30</v>
      </c>
      <c r="O7949" s="1" t="n">
        <v>960</v>
      </c>
      <c r="P7949" s="1" t="s">
        <v>2455</v>
      </c>
    </row>
    <row r="7950" customFormat="false" ht="15" hidden="false" customHeight="true" outlineLevel="0" collapsed="false">
      <c r="A7950" s="1" t="n">
        <v>2</v>
      </c>
      <c r="B7950" s="75" t="n">
        <v>46273</v>
      </c>
      <c r="C7950" s="1" t="n">
        <v>11</v>
      </c>
      <c r="D7950" s="1" t="s">
        <v>2482</v>
      </c>
      <c r="E7950" s="1" t="n">
        <v>1625</v>
      </c>
      <c r="F7950" s="1" t="s">
        <v>270</v>
      </c>
      <c r="I7950" s="1" t="n">
        <v>15256</v>
      </c>
      <c r="J7950" s="1" t="n">
        <v>77455</v>
      </c>
      <c r="K7950" s="1" t="n">
        <v>774567</v>
      </c>
      <c r="L7950" s="1" t="s">
        <v>2635</v>
      </c>
      <c r="N7950" s="1" t="n">
        <v>22</v>
      </c>
      <c r="O7950" s="1" t="n">
        <v>704</v>
      </c>
      <c r="P7950" s="1" t="s">
        <v>2455</v>
      </c>
    </row>
    <row r="7951" customFormat="false" ht="15" hidden="false" customHeight="true" outlineLevel="0" collapsed="false">
      <c r="A7951" s="1" t="n">
        <v>2</v>
      </c>
      <c r="B7951" s="75" t="n">
        <v>46273</v>
      </c>
      <c r="C7951" s="1" t="n">
        <v>11</v>
      </c>
      <c r="D7951" s="1" t="s">
        <v>2482</v>
      </c>
      <c r="E7951" s="1" t="n">
        <v>1625</v>
      </c>
      <c r="F7951" s="1" t="s">
        <v>270</v>
      </c>
      <c r="I7951" s="1" t="n">
        <v>15274</v>
      </c>
      <c r="J7951" s="1" t="n">
        <v>29080</v>
      </c>
      <c r="K7951" s="1" t="n">
        <v>55516</v>
      </c>
      <c r="L7951" s="1" t="s">
        <v>2461</v>
      </c>
      <c r="N7951" s="1" t="n">
        <v>66.4</v>
      </c>
      <c r="O7951" s="1" t="n">
        <v>1460.8</v>
      </c>
      <c r="P7951" s="1" t="s">
        <v>2455</v>
      </c>
    </row>
    <row r="7952" customFormat="false" ht="15" hidden="false" customHeight="true" outlineLevel="0" collapsed="false">
      <c r="A7952" s="1" t="n">
        <v>2</v>
      </c>
      <c r="B7952" s="75" t="n">
        <v>46273</v>
      </c>
      <c r="C7952" s="1" t="n">
        <v>11</v>
      </c>
      <c r="D7952" s="1" t="s">
        <v>2482</v>
      </c>
      <c r="E7952" s="1" t="n">
        <v>1695</v>
      </c>
      <c r="F7952" s="1" t="s">
        <v>390</v>
      </c>
      <c r="I7952" s="1" t="n">
        <v>20278</v>
      </c>
      <c r="J7952" s="1" t="n">
        <v>102287</v>
      </c>
      <c r="K7952" s="1" t="n">
        <v>7896593500026</v>
      </c>
      <c r="L7952" s="1" t="s">
        <v>3468</v>
      </c>
      <c r="N7952" s="1" t="n">
        <v>20</v>
      </c>
      <c r="O7952" s="1" t="n">
        <v>86.4</v>
      </c>
      <c r="P7952" s="1" t="s">
        <v>2455</v>
      </c>
    </row>
    <row r="7953" customFormat="false" ht="15" hidden="false" customHeight="true" outlineLevel="0" collapsed="false">
      <c r="A7953" s="1" t="n">
        <v>2</v>
      </c>
      <c r="B7953" s="75" t="n">
        <v>46273</v>
      </c>
      <c r="C7953" s="1" t="n">
        <v>11</v>
      </c>
      <c r="D7953" s="1" t="s">
        <v>2482</v>
      </c>
      <c r="E7953" s="1" t="n">
        <v>1695</v>
      </c>
      <c r="F7953" s="1" t="s">
        <v>390</v>
      </c>
      <c r="I7953" s="1" t="n">
        <v>20278</v>
      </c>
      <c r="J7953" s="1" t="n">
        <v>102408</v>
      </c>
      <c r="K7953" s="1" t="n">
        <v>7891515602918</v>
      </c>
      <c r="L7953" s="1" t="s">
        <v>2979</v>
      </c>
      <c r="N7953" s="1" t="n">
        <v>240</v>
      </c>
      <c r="O7953" s="1" t="n">
        <v>823.2</v>
      </c>
      <c r="P7953" s="1" t="s">
        <v>2455</v>
      </c>
    </row>
    <row r="7954" customFormat="false" ht="15" hidden="false" customHeight="true" outlineLevel="0" collapsed="false">
      <c r="A7954" s="1" t="n">
        <v>2</v>
      </c>
      <c r="B7954" s="75" t="n">
        <v>46273</v>
      </c>
      <c r="C7954" s="1" t="n">
        <v>11</v>
      </c>
      <c r="D7954" s="1" t="s">
        <v>2482</v>
      </c>
      <c r="E7954" s="1" t="n">
        <v>1695</v>
      </c>
      <c r="F7954" s="1" t="s">
        <v>390</v>
      </c>
      <c r="I7954" s="1" t="n">
        <v>20278</v>
      </c>
      <c r="J7954" s="1" t="n">
        <v>104029</v>
      </c>
      <c r="K7954" s="1" t="n">
        <v>7896045512317</v>
      </c>
      <c r="L7954" s="1" t="s">
        <v>3267</v>
      </c>
      <c r="N7954" s="1" t="n">
        <v>156</v>
      </c>
      <c r="O7954" s="1" t="n">
        <v>455.52</v>
      </c>
      <c r="P7954" s="1" t="s">
        <v>2455</v>
      </c>
    </row>
    <row r="7955" customFormat="false" ht="15" hidden="false" customHeight="true" outlineLevel="0" collapsed="false">
      <c r="A7955" s="1" t="n">
        <v>2</v>
      </c>
      <c r="B7955" s="75" t="n">
        <v>46273</v>
      </c>
      <c r="C7955" s="1" t="n">
        <v>11</v>
      </c>
      <c r="D7955" s="1" t="s">
        <v>2482</v>
      </c>
      <c r="E7955" s="1" t="n">
        <v>1695</v>
      </c>
      <c r="F7955" s="1" t="s">
        <v>390</v>
      </c>
      <c r="I7955" s="1" t="n">
        <v>20278</v>
      </c>
      <c r="J7955" s="1" t="n">
        <v>105388</v>
      </c>
      <c r="K7955" s="1" t="n">
        <v>7891167021013</v>
      </c>
      <c r="L7955" s="1" t="s">
        <v>3286</v>
      </c>
      <c r="N7955" s="1" t="n">
        <v>50</v>
      </c>
      <c r="O7955" s="1" t="n">
        <v>257.5</v>
      </c>
      <c r="P7955" s="1" t="s">
        <v>2455</v>
      </c>
    </row>
    <row r="7956" customFormat="false" ht="15" hidden="false" customHeight="true" outlineLevel="0" collapsed="false">
      <c r="A7956" s="1" t="n">
        <v>2</v>
      </c>
      <c r="B7956" s="75" t="n">
        <v>46273</v>
      </c>
      <c r="C7956" s="1" t="n">
        <v>11</v>
      </c>
      <c r="D7956" s="1" t="s">
        <v>2482</v>
      </c>
      <c r="E7956" s="1" t="n">
        <v>1695</v>
      </c>
      <c r="F7956" s="1" t="s">
        <v>390</v>
      </c>
      <c r="I7956" s="1" t="n">
        <v>20278</v>
      </c>
      <c r="J7956" s="1" t="n">
        <v>109988</v>
      </c>
      <c r="K7956" s="1" t="n">
        <v>7891167023017</v>
      </c>
      <c r="L7956" s="1" t="s">
        <v>5261</v>
      </c>
      <c r="N7956" s="1" t="n">
        <v>50</v>
      </c>
      <c r="O7956" s="1" t="n">
        <v>239.5</v>
      </c>
      <c r="P7956" s="1" t="s">
        <v>2455</v>
      </c>
    </row>
    <row r="7957" customFormat="false" ht="15" hidden="false" customHeight="true" outlineLevel="0" collapsed="false">
      <c r="A7957" s="1" t="n">
        <v>2</v>
      </c>
      <c r="B7957" s="75" t="n">
        <v>46273</v>
      </c>
      <c r="C7957" s="1" t="n">
        <v>11</v>
      </c>
      <c r="D7957" s="1" t="s">
        <v>2482</v>
      </c>
      <c r="E7957" s="1" t="n">
        <v>1695</v>
      </c>
      <c r="F7957" s="1" t="s">
        <v>390</v>
      </c>
      <c r="I7957" s="1" t="n">
        <v>20278</v>
      </c>
      <c r="J7957" s="1" t="n">
        <v>14972</v>
      </c>
      <c r="K7957" s="1" t="n">
        <v>7896343070243</v>
      </c>
      <c r="L7957" s="1" t="s">
        <v>5262</v>
      </c>
      <c r="N7957" s="1" t="n">
        <v>40</v>
      </c>
      <c r="O7957" s="1" t="n">
        <v>120.8</v>
      </c>
      <c r="P7957" s="1" t="s">
        <v>2455</v>
      </c>
    </row>
    <row r="7958" customFormat="false" ht="15" hidden="false" customHeight="true" outlineLevel="0" collapsed="false">
      <c r="A7958" s="1" t="n">
        <v>2</v>
      </c>
      <c r="B7958" s="75" t="n">
        <v>46273</v>
      </c>
      <c r="C7958" s="1" t="n">
        <v>11</v>
      </c>
      <c r="D7958" s="1" t="s">
        <v>2482</v>
      </c>
      <c r="E7958" s="1" t="n">
        <v>1695</v>
      </c>
      <c r="F7958" s="1" t="s">
        <v>390</v>
      </c>
      <c r="I7958" s="1" t="n">
        <v>20278</v>
      </c>
      <c r="J7958" s="1" t="n">
        <v>24024</v>
      </c>
      <c r="K7958" s="1" t="n">
        <v>7896116900432</v>
      </c>
      <c r="L7958" s="1" t="s">
        <v>5263</v>
      </c>
      <c r="N7958" s="1" t="n">
        <v>20</v>
      </c>
      <c r="O7958" s="1" t="n">
        <v>181.4</v>
      </c>
      <c r="P7958" s="1" t="s">
        <v>2455</v>
      </c>
    </row>
    <row r="7959" customFormat="false" ht="15" hidden="false" customHeight="true" outlineLevel="0" collapsed="false">
      <c r="A7959" s="1" t="n">
        <v>2</v>
      </c>
      <c r="B7959" s="75" t="n">
        <v>46273</v>
      </c>
      <c r="C7959" s="1" t="n">
        <v>11</v>
      </c>
      <c r="D7959" s="1" t="s">
        <v>2482</v>
      </c>
      <c r="E7959" s="1" t="n">
        <v>1695</v>
      </c>
      <c r="F7959" s="1" t="s">
        <v>390</v>
      </c>
      <c r="I7959" s="1" t="n">
        <v>20278</v>
      </c>
      <c r="J7959" s="1" t="n">
        <v>24027</v>
      </c>
      <c r="K7959" s="1" t="n">
        <v>7896116900425</v>
      </c>
      <c r="L7959" s="1" t="s">
        <v>5264</v>
      </c>
      <c r="N7959" s="1" t="n">
        <v>20</v>
      </c>
      <c r="O7959" s="1" t="n">
        <v>171.4</v>
      </c>
      <c r="P7959" s="1" t="s">
        <v>2455</v>
      </c>
    </row>
    <row r="7960" customFormat="false" ht="15" hidden="false" customHeight="true" outlineLevel="0" collapsed="false">
      <c r="A7960" s="1" t="n">
        <v>2</v>
      </c>
      <c r="B7960" s="75" t="n">
        <v>46273</v>
      </c>
      <c r="C7960" s="1" t="n">
        <v>11</v>
      </c>
      <c r="D7960" s="1" t="s">
        <v>2482</v>
      </c>
      <c r="E7960" s="1" t="n">
        <v>1695</v>
      </c>
      <c r="F7960" s="1" t="s">
        <v>390</v>
      </c>
      <c r="I7960" s="1" t="n">
        <v>20278</v>
      </c>
      <c r="J7960" s="1" t="n">
        <v>31500</v>
      </c>
      <c r="K7960" s="1" t="n">
        <v>7898922012378</v>
      </c>
      <c r="L7960" s="1" t="s">
        <v>5265</v>
      </c>
      <c r="N7960" s="1" t="n">
        <v>40</v>
      </c>
      <c r="O7960" s="1" t="n">
        <v>181.6</v>
      </c>
      <c r="P7960" s="1" t="s">
        <v>2455</v>
      </c>
    </row>
    <row r="7961" customFormat="false" ht="15" hidden="false" customHeight="true" outlineLevel="0" collapsed="false">
      <c r="A7961" s="1" t="n">
        <v>2</v>
      </c>
      <c r="B7961" s="75" t="n">
        <v>46273</v>
      </c>
      <c r="C7961" s="1" t="n">
        <v>11</v>
      </c>
      <c r="D7961" s="1" t="s">
        <v>2482</v>
      </c>
      <c r="E7961" s="1" t="n">
        <v>1695</v>
      </c>
      <c r="F7961" s="1" t="s">
        <v>390</v>
      </c>
      <c r="I7961" s="1" t="n">
        <v>20278</v>
      </c>
      <c r="J7961" s="1" t="n">
        <v>50021</v>
      </c>
      <c r="K7961" s="1" t="n">
        <v>7898690980008</v>
      </c>
      <c r="L7961" s="1" t="s">
        <v>2784</v>
      </c>
      <c r="N7961" s="1" t="n">
        <v>60</v>
      </c>
      <c r="O7961" s="1" t="n">
        <v>64.2</v>
      </c>
      <c r="P7961" s="1" t="s">
        <v>2455</v>
      </c>
    </row>
    <row r="7962" customFormat="false" ht="15" hidden="false" customHeight="true" outlineLevel="0" collapsed="false">
      <c r="A7962" s="1" t="n">
        <v>2</v>
      </c>
      <c r="B7962" s="75" t="n">
        <v>46273</v>
      </c>
      <c r="C7962" s="1" t="n">
        <v>11</v>
      </c>
      <c r="D7962" s="1" t="s">
        <v>2482</v>
      </c>
      <c r="E7962" s="1" t="n">
        <v>581</v>
      </c>
      <c r="F7962" s="1" t="s">
        <v>147</v>
      </c>
      <c r="I7962" s="1" t="n">
        <v>32268</v>
      </c>
      <c r="J7962" s="1" t="n">
        <v>48008</v>
      </c>
      <c r="K7962" s="1" t="n">
        <v>798190027999</v>
      </c>
      <c r="L7962" s="1" t="s">
        <v>2590</v>
      </c>
      <c r="N7962" s="1" t="n">
        <v>20</v>
      </c>
      <c r="O7962" s="1" t="n">
        <v>130</v>
      </c>
      <c r="P7962" s="1" t="s">
        <v>2455</v>
      </c>
    </row>
    <row r="7963" customFormat="false" ht="15" hidden="false" customHeight="true" outlineLevel="0" collapsed="false">
      <c r="A7963" s="1" t="n">
        <v>2</v>
      </c>
      <c r="B7963" s="75" t="n">
        <v>46273</v>
      </c>
      <c r="C7963" s="1" t="n">
        <v>11</v>
      </c>
      <c r="D7963" s="1" t="s">
        <v>2482</v>
      </c>
      <c r="E7963" s="1" t="n">
        <v>581</v>
      </c>
      <c r="F7963" s="1" t="s">
        <v>147</v>
      </c>
      <c r="I7963" s="1" t="n">
        <v>32268</v>
      </c>
      <c r="J7963" s="1" t="n">
        <v>48009</v>
      </c>
      <c r="K7963" s="1" t="n">
        <v>798190028002</v>
      </c>
      <c r="L7963" s="1" t="s">
        <v>2591</v>
      </c>
      <c r="N7963" s="1" t="n">
        <v>20</v>
      </c>
      <c r="O7963" s="1" t="n">
        <v>69</v>
      </c>
      <c r="P7963" s="1" t="s">
        <v>2455</v>
      </c>
    </row>
    <row r="7964" customFormat="false" ht="15" hidden="false" customHeight="true" outlineLevel="0" collapsed="false">
      <c r="A7964" s="1" t="n">
        <v>2</v>
      </c>
      <c r="B7964" s="75" t="n">
        <v>46273</v>
      </c>
      <c r="C7964" s="1" t="n">
        <v>11</v>
      </c>
      <c r="D7964" s="1" t="s">
        <v>2482</v>
      </c>
      <c r="E7964" s="1" t="n">
        <v>10019</v>
      </c>
      <c r="F7964" s="1" t="s">
        <v>268</v>
      </c>
      <c r="I7964" s="1" t="n">
        <v>33408</v>
      </c>
      <c r="J7964" s="1" t="n">
        <v>100031</v>
      </c>
      <c r="K7964" s="1" t="n">
        <v>32</v>
      </c>
      <c r="L7964" s="1" t="s">
        <v>5266</v>
      </c>
      <c r="N7964" s="1" t="n">
        <v>22.258</v>
      </c>
      <c r="O7964" s="1" t="n">
        <v>311.38</v>
      </c>
      <c r="P7964" s="1" t="s">
        <v>2455</v>
      </c>
    </row>
    <row r="7965" customFormat="false" ht="15" hidden="false" customHeight="true" outlineLevel="0" collapsed="false">
      <c r="A7965" s="1" t="n">
        <v>2</v>
      </c>
      <c r="B7965" s="75" t="n">
        <v>46273</v>
      </c>
      <c r="C7965" s="1" t="n">
        <v>11</v>
      </c>
      <c r="D7965" s="1" t="s">
        <v>2482</v>
      </c>
      <c r="E7965" s="1" t="n">
        <v>10019</v>
      </c>
      <c r="F7965" s="1" t="s">
        <v>268</v>
      </c>
      <c r="I7965" s="1" t="n">
        <v>33408</v>
      </c>
      <c r="J7965" s="1" t="n">
        <v>110883</v>
      </c>
      <c r="K7965" s="1" t="n">
        <v>45</v>
      </c>
      <c r="L7965" s="1" t="s">
        <v>2648</v>
      </c>
      <c r="N7965" s="1" t="n">
        <v>22.018</v>
      </c>
      <c r="O7965" s="1" t="n">
        <v>308.03</v>
      </c>
      <c r="P7965" s="1" t="s">
        <v>2455</v>
      </c>
    </row>
    <row r="7966" customFormat="false" ht="15" hidden="false" customHeight="true" outlineLevel="0" collapsed="false">
      <c r="A7966" s="1" t="n">
        <v>2</v>
      </c>
      <c r="B7966" s="75" t="n">
        <v>46273</v>
      </c>
      <c r="C7966" s="1" t="n">
        <v>11</v>
      </c>
      <c r="D7966" s="1" t="s">
        <v>2482</v>
      </c>
      <c r="E7966" s="1" t="n">
        <v>1734</v>
      </c>
      <c r="F7966" s="1" t="s">
        <v>566</v>
      </c>
      <c r="I7966" s="1" t="n">
        <v>259439</v>
      </c>
      <c r="J7966" s="1" t="n">
        <v>38201</v>
      </c>
      <c r="K7966" s="1" t="n">
        <v>7898055451587</v>
      </c>
      <c r="L7966" s="1" t="s">
        <v>2786</v>
      </c>
      <c r="N7966" s="1" t="n">
        <v>2</v>
      </c>
      <c r="O7966" s="1" t="n">
        <v>49.72</v>
      </c>
      <c r="P7966" s="1" t="s">
        <v>2455</v>
      </c>
    </row>
    <row r="7967" customFormat="false" ht="15" hidden="false" customHeight="true" outlineLevel="0" collapsed="false">
      <c r="A7967" s="1" t="n">
        <v>2</v>
      </c>
      <c r="B7967" s="75" t="n">
        <v>46273</v>
      </c>
      <c r="C7967" s="1" t="n">
        <v>11</v>
      </c>
      <c r="D7967" s="1" t="s">
        <v>2482</v>
      </c>
      <c r="E7967" s="1" t="n">
        <v>1734</v>
      </c>
      <c r="F7967" s="1" t="s">
        <v>566</v>
      </c>
      <c r="I7967" s="1" t="n">
        <v>259439</v>
      </c>
      <c r="J7967" s="1" t="n">
        <v>38209</v>
      </c>
      <c r="K7967" s="1" t="n">
        <v>7898055451761</v>
      </c>
      <c r="L7967" s="1" t="s">
        <v>3860</v>
      </c>
      <c r="N7967" s="1" t="n">
        <v>2</v>
      </c>
      <c r="O7967" s="1" t="n">
        <v>49.72</v>
      </c>
      <c r="P7967" s="1" t="s">
        <v>2455</v>
      </c>
    </row>
    <row r="7968" customFormat="false" ht="15" hidden="false" customHeight="true" outlineLevel="0" collapsed="false">
      <c r="A7968" s="1" t="n">
        <v>2</v>
      </c>
      <c r="B7968" s="75" t="n">
        <v>46273</v>
      </c>
      <c r="C7968" s="1" t="n">
        <v>11</v>
      </c>
      <c r="D7968" s="1" t="s">
        <v>2482</v>
      </c>
      <c r="E7968" s="1" t="n">
        <v>1734</v>
      </c>
      <c r="F7968" s="1" t="s">
        <v>566</v>
      </c>
      <c r="I7968" s="1" t="n">
        <v>259439</v>
      </c>
      <c r="J7968" s="1" t="n">
        <v>38213</v>
      </c>
      <c r="K7968" s="1" t="n">
        <v>7898055450023</v>
      </c>
      <c r="L7968" s="1" t="s">
        <v>2786</v>
      </c>
      <c r="N7968" s="1" t="n">
        <v>2</v>
      </c>
      <c r="O7968" s="1" t="n">
        <v>49.72</v>
      </c>
      <c r="P7968" s="1" t="s">
        <v>2455</v>
      </c>
    </row>
    <row r="7969" customFormat="false" ht="15" hidden="false" customHeight="true" outlineLevel="0" collapsed="false">
      <c r="A7969" s="1" t="n">
        <v>2</v>
      </c>
      <c r="B7969" s="75" t="n">
        <v>46273</v>
      </c>
      <c r="C7969" s="1" t="n">
        <v>11</v>
      </c>
      <c r="D7969" s="1" t="s">
        <v>2482</v>
      </c>
      <c r="E7969" s="1" t="n">
        <v>1734</v>
      </c>
      <c r="F7969" s="1" t="s">
        <v>566</v>
      </c>
      <c r="I7969" s="1" t="n">
        <v>259439</v>
      </c>
      <c r="J7969" s="1" t="n">
        <v>38214</v>
      </c>
      <c r="K7969" s="1" t="n">
        <v>7898055452249</v>
      </c>
      <c r="L7969" s="1" t="s">
        <v>2787</v>
      </c>
      <c r="N7969" s="1" t="n">
        <v>2</v>
      </c>
      <c r="O7969" s="1" t="n">
        <v>49.72</v>
      </c>
      <c r="P7969" s="1" t="s">
        <v>2455</v>
      </c>
    </row>
    <row r="7970" customFormat="false" ht="15" hidden="false" customHeight="true" outlineLevel="0" collapsed="false">
      <c r="A7970" s="1" t="n">
        <v>2</v>
      </c>
      <c r="B7970" s="75" t="n">
        <v>46273</v>
      </c>
      <c r="C7970" s="1" t="n">
        <v>11</v>
      </c>
      <c r="D7970" s="1" t="s">
        <v>2482</v>
      </c>
      <c r="E7970" s="1" t="n">
        <v>1734</v>
      </c>
      <c r="F7970" s="1" t="s">
        <v>566</v>
      </c>
      <c r="I7970" s="1" t="n">
        <v>259439</v>
      </c>
      <c r="J7970" s="1" t="n">
        <v>38219</v>
      </c>
      <c r="K7970" s="1" t="n">
        <v>7898055452348</v>
      </c>
      <c r="L7970" s="1" t="s">
        <v>2788</v>
      </c>
      <c r="N7970" s="1" t="n">
        <v>2</v>
      </c>
      <c r="O7970" s="1" t="n">
        <v>49.72</v>
      </c>
      <c r="P7970" s="1" t="s">
        <v>2455</v>
      </c>
    </row>
    <row r="7971" customFormat="false" ht="15" hidden="false" customHeight="true" outlineLevel="0" collapsed="false">
      <c r="A7971" s="1" t="n">
        <v>2</v>
      </c>
      <c r="B7971" s="75" t="n">
        <v>46273</v>
      </c>
      <c r="C7971" s="1" t="n">
        <v>11</v>
      </c>
      <c r="D7971" s="1" t="s">
        <v>2482</v>
      </c>
      <c r="E7971" s="1" t="n">
        <v>1734</v>
      </c>
      <c r="F7971" s="1" t="s">
        <v>566</v>
      </c>
      <c r="I7971" s="1" t="n">
        <v>259439</v>
      </c>
      <c r="J7971" s="1" t="n">
        <v>38220</v>
      </c>
      <c r="K7971" s="1" t="n">
        <v>7898055452355</v>
      </c>
      <c r="L7971" s="1" t="s">
        <v>2786</v>
      </c>
      <c r="N7971" s="1" t="n">
        <v>2</v>
      </c>
      <c r="O7971" s="1" t="n">
        <v>49.72</v>
      </c>
      <c r="P7971" s="1" t="s">
        <v>2455</v>
      </c>
    </row>
    <row r="7972" customFormat="false" ht="15" hidden="false" customHeight="true" outlineLevel="0" collapsed="false">
      <c r="A7972" s="1" t="n">
        <v>2</v>
      </c>
      <c r="B7972" s="75" t="n">
        <v>46273</v>
      </c>
      <c r="C7972" s="1" t="n">
        <v>11</v>
      </c>
      <c r="D7972" s="1" t="s">
        <v>2482</v>
      </c>
      <c r="E7972" s="1" t="n">
        <v>1734</v>
      </c>
      <c r="F7972" s="1" t="s">
        <v>566</v>
      </c>
      <c r="I7972" s="1" t="n">
        <v>259439</v>
      </c>
      <c r="J7972" s="1" t="n">
        <v>38782</v>
      </c>
      <c r="K7972" s="1" t="n">
        <v>7898055450306</v>
      </c>
      <c r="L7972" s="1" t="s">
        <v>2789</v>
      </c>
      <c r="N7972" s="1" t="n">
        <v>20</v>
      </c>
      <c r="O7972" s="1" t="n">
        <v>56.65</v>
      </c>
      <c r="P7972" s="1" t="s">
        <v>2455</v>
      </c>
    </row>
    <row r="7973" customFormat="false" ht="15" hidden="false" customHeight="true" outlineLevel="0" collapsed="false">
      <c r="A7973" s="1" t="n">
        <v>2</v>
      </c>
      <c r="B7973" s="75" t="n">
        <v>46273</v>
      </c>
      <c r="C7973" s="1" t="n">
        <v>11</v>
      </c>
      <c r="D7973" s="1" t="s">
        <v>2482</v>
      </c>
      <c r="E7973" s="1" t="n">
        <v>1734</v>
      </c>
      <c r="F7973" s="1" t="s">
        <v>566</v>
      </c>
      <c r="I7973" s="1" t="n">
        <v>259439</v>
      </c>
      <c r="J7973" s="1" t="n">
        <v>39450</v>
      </c>
      <c r="K7973" s="1" t="n">
        <v>7898055450030</v>
      </c>
      <c r="L7973" s="1" t="s">
        <v>2793</v>
      </c>
      <c r="N7973" s="1" t="n">
        <v>2</v>
      </c>
      <c r="O7973" s="1" t="n">
        <v>49.72</v>
      </c>
      <c r="P7973" s="1" t="s">
        <v>2455</v>
      </c>
    </row>
    <row r="7974" customFormat="false" ht="15" hidden="false" customHeight="true" outlineLevel="0" collapsed="false">
      <c r="A7974" s="1" t="n">
        <v>2</v>
      </c>
      <c r="B7974" s="75" t="n">
        <v>46273</v>
      </c>
      <c r="C7974" s="1" t="n">
        <v>11</v>
      </c>
      <c r="D7974" s="1" t="s">
        <v>2482</v>
      </c>
      <c r="E7974" s="1" t="n">
        <v>1734</v>
      </c>
      <c r="F7974" s="1" t="s">
        <v>566</v>
      </c>
      <c r="I7974" s="1" t="n">
        <v>259439</v>
      </c>
      <c r="J7974" s="1" t="n">
        <v>41689</v>
      </c>
      <c r="K7974" s="1" t="n">
        <v>7898055450092</v>
      </c>
      <c r="L7974" s="1" t="s">
        <v>4653</v>
      </c>
      <c r="N7974" s="1" t="n">
        <v>2</v>
      </c>
      <c r="O7974" s="1" t="n">
        <v>49.72</v>
      </c>
      <c r="P7974" s="1" t="s">
        <v>2455</v>
      </c>
    </row>
    <row r="7975" customFormat="false" ht="15" hidden="false" customHeight="true" outlineLevel="0" collapsed="false">
      <c r="A7975" s="1" t="n">
        <v>2</v>
      </c>
      <c r="B7975" s="75" t="n">
        <v>46273</v>
      </c>
      <c r="C7975" s="1" t="n">
        <v>11</v>
      </c>
      <c r="D7975" s="1" t="s">
        <v>2482</v>
      </c>
      <c r="E7975" s="1" t="n">
        <v>1734</v>
      </c>
      <c r="F7975" s="1" t="s">
        <v>566</v>
      </c>
      <c r="I7975" s="1" t="n">
        <v>259439</v>
      </c>
      <c r="J7975" s="1" t="n">
        <v>43130</v>
      </c>
      <c r="K7975" s="1" t="n">
        <v>7898055450337</v>
      </c>
      <c r="L7975" s="1" t="s">
        <v>4006</v>
      </c>
      <c r="N7975" s="1" t="n">
        <v>20</v>
      </c>
      <c r="O7975" s="1" t="n">
        <v>56.65</v>
      </c>
      <c r="P7975" s="1" t="s">
        <v>2455</v>
      </c>
    </row>
    <row r="7976" customFormat="false" ht="15" hidden="false" customHeight="true" outlineLevel="0" collapsed="false">
      <c r="A7976" s="1" t="n">
        <v>2</v>
      </c>
      <c r="B7976" s="75" t="n">
        <v>46273</v>
      </c>
      <c r="C7976" s="1" t="n">
        <v>11</v>
      </c>
      <c r="D7976" s="1" t="s">
        <v>2482</v>
      </c>
      <c r="E7976" s="1" t="n">
        <v>1734</v>
      </c>
      <c r="F7976" s="1" t="s">
        <v>566</v>
      </c>
      <c r="I7976" s="1" t="n">
        <v>259439</v>
      </c>
      <c r="J7976" s="1" t="n">
        <v>49849</v>
      </c>
      <c r="K7976" s="1" t="n">
        <v>7898055450429</v>
      </c>
      <c r="L7976" s="1" t="s">
        <v>2796</v>
      </c>
      <c r="N7976" s="1" t="n">
        <v>20</v>
      </c>
      <c r="O7976" s="1" t="n">
        <v>56.65</v>
      </c>
      <c r="P7976" s="1" t="s">
        <v>2455</v>
      </c>
    </row>
    <row r="7977" customFormat="false" ht="15" hidden="false" customHeight="true" outlineLevel="0" collapsed="false">
      <c r="A7977" s="1" t="n">
        <v>2</v>
      </c>
      <c r="B7977" s="75" t="n">
        <v>46273</v>
      </c>
      <c r="C7977" s="1" t="n">
        <v>11</v>
      </c>
      <c r="D7977" s="1" t="s">
        <v>2482</v>
      </c>
      <c r="E7977" s="1" t="n">
        <v>1734</v>
      </c>
      <c r="F7977" s="1" t="s">
        <v>566</v>
      </c>
      <c r="I7977" s="1" t="n">
        <v>259439</v>
      </c>
      <c r="J7977" s="1" t="n">
        <v>56815</v>
      </c>
      <c r="K7977" s="1" t="n">
        <v>7898055455165</v>
      </c>
      <c r="L7977" s="1" t="s">
        <v>2797</v>
      </c>
      <c r="N7977" s="1" t="n">
        <v>2</v>
      </c>
      <c r="O7977" s="1" t="n">
        <v>49.72</v>
      </c>
      <c r="P7977" s="1" t="s">
        <v>2455</v>
      </c>
    </row>
    <row r="7978" customFormat="false" ht="15" hidden="false" customHeight="true" outlineLevel="0" collapsed="false">
      <c r="A7978" s="1" t="n">
        <v>2</v>
      </c>
      <c r="B7978" s="75" t="n">
        <v>46273</v>
      </c>
      <c r="C7978" s="1" t="n">
        <v>11</v>
      </c>
      <c r="D7978" s="1" t="s">
        <v>2482</v>
      </c>
      <c r="E7978" s="1" t="n">
        <v>1734</v>
      </c>
      <c r="F7978" s="1" t="s">
        <v>566</v>
      </c>
      <c r="I7978" s="1" t="n">
        <v>259439</v>
      </c>
      <c r="J7978" s="1" t="n">
        <v>57021</v>
      </c>
      <c r="K7978" s="1" t="n">
        <v>7898055455189</v>
      </c>
      <c r="L7978" s="1" t="s">
        <v>2798</v>
      </c>
      <c r="N7978" s="1" t="n">
        <v>2</v>
      </c>
      <c r="O7978" s="1" t="n">
        <v>49.72</v>
      </c>
      <c r="P7978" s="1" t="s">
        <v>2455</v>
      </c>
    </row>
    <row r="7979" customFormat="false" ht="15" hidden="false" customHeight="true" outlineLevel="0" collapsed="false">
      <c r="A7979" s="1" t="n">
        <v>2</v>
      </c>
      <c r="B7979" s="75" t="n">
        <v>46273</v>
      </c>
      <c r="C7979" s="1" t="n">
        <v>11</v>
      </c>
      <c r="D7979" s="1" t="s">
        <v>2482</v>
      </c>
      <c r="E7979" s="1" t="n">
        <v>1734</v>
      </c>
      <c r="F7979" s="1" t="s">
        <v>566</v>
      </c>
      <c r="I7979" s="1" t="n">
        <v>259439</v>
      </c>
      <c r="J7979" s="1" t="n">
        <v>57024</v>
      </c>
      <c r="K7979" s="1" t="n">
        <v>7898055455172</v>
      </c>
      <c r="L7979" s="1" t="s">
        <v>3867</v>
      </c>
      <c r="N7979" s="1" t="n">
        <v>2</v>
      </c>
      <c r="O7979" s="1" t="n">
        <v>49.72</v>
      </c>
      <c r="P7979" s="1" t="s">
        <v>2455</v>
      </c>
    </row>
    <row r="7980" customFormat="false" ht="15" hidden="false" customHeight="true" outlineLevel="0" collapsed="false">
      <c r="A7980" s="1" t="n">
        <v>2</v>
      </c>
      <c r="B7980" s="75" t="n">
        <v>46273</v>
      </c>
      <c r="C7980" s="1" t="n">
        <v>11</v>
      </c>
      <c r="D7980" s="1" t="s">
        <v>2482</v>
      </c>
      <c r="E7980" s="1" t="n">
        <v>1734</v>
      </c>
      <c r="F7980" s="1" t="s">
        <v>566</v>
      </c>
      <c r="I7980" s="1" t="n">
        <v>259439</v>
      </c>
      <c r="J7980" s="1" t="n">
        <v>57285</v>
      </c>
      <c r="K7980" s="1" t="n">
        <v>7898055455196</v>
      </c>
      <c r="L7980" s="1" t="s">
        <v>3868</v>
      </c>
      <c r="N7980" s="1" t="n">
        <v>2</v>
      </c>
      <c r="O7980" s="1" t="n">
        <v>49.72</v>
      </c>
      <c r="P7980" s="1" t="s">
        <v>2455</v>
      </c>
    </row>
    <row r="7981" customFormat="false" ht="15" hidden="false" customHeight="true" outlineLevel="0" collapsed="false">
      <c r="A7981" s="1" t="n">
        <v>2</v>
      </c>
      <c r="B7981" s="75" t="n">
        <v>46273</v>
      </c>
      <c r="C7981" s="1" t="n">
        <v>11</v>
      </c>
      <c r="D7981" s="1" t="s">
        <v>2482</v>
      </c>
      <c r="E7981" s="1" t="n">
        <v>1734</v>
      </c>
      <c r="F7981" s="1" t="s">
        <v>566</v>
      </c>
      <c r="I7981" s="1" t="n">
        <v>259439</v>
      </c>
      <c r="J7981" s="1" t="n">
        <v>57286</v>
      </c>
      <c r="K7981" s="1" t="n">
        <v>7898055455202</v>
      </c>
      <c r="L7981" s="1" t="s">
        <v>3868</v>
      </c>
      <c r="N7981" s="1" t="n">
        <v>2</v>
      </c>
      <c r="O7981" s="1" t="n">
        <v>49.72</v>
      </c>
      <c r="P7981" s="1" t="s">
        <v>2455</v>
      </c>
    </row>
    <row r="7982" customFormat="false" ht="15" hidden="false" customHeight="true" outlineLevel="0" collapsed="false">
      <c r="A7982" s="1" t="n">
        <v>2</v>
      </c>
      <c r="B7982" s="75" t="n">
        <v>46273</v>
      </c>
      <c r="C7982" s="1" t="n">
        <v>11</v>
      </c>
      <c r="D7982" s="1" t="s">
        <v>2482</v>
      </c>
      <c r="E7982" s="1" t="n">
        <v>1734</v>
      </c>
      <c r="F7982" s="1" t="s">
        <v>566</v>
      </c>
      <c r="I7982" s="1" t="n">
        <v>259439</v>
      </c>
      <c r="J7982" s="1" t="n">
        <v>59199</v>
      </c>
      <c r="K7982" s="1" t="n">
        <v>7898055450207</v>
      </c>
      <c r="L7982" s="1" t="s">
        <v>5267</v>
      </c>
      <c r="N7982" s="1" t="n">
        <v>20</v>
      </c>
      <c r="O7982" s="1" t="n">
        <v>56.65</v>
      </c>
      <c r="P7982" s="1" t="s">
        <v>2455</v>
      </c>
    </row>
    <row r="7983" customFormat="false" ht="15" hidden="false" customHeight="true" outlineLevel="0" collapsed="false">
      <c r="A7983" s="1" t="n">
        <v>2</v>
      </c>
      <c r="B7983" s="75" t="n">
        <v>46273</v>
      </c>
      <c r="C7983" s="1" t="n">
        <v>11</v>
      </c>
      <c r="D7983" s="1" t="s">
        <v>2482</v>
      </c>
      <c r="E7983" s="1" t="n">
        <v>1734</v>
      </c>
      <c r="F7983" s="1" t="s">
        <v>566</v>
      </c>
      <c r="I7983" s="1" t="n">
        <v>259439</v>
      </c>
      <c r="J7983" s="1" t="n">
        <v>59560</v>
      </c>
      <c r="K7983" s="1" t="n">
        <v>7898055455332</v>
      </c>
      <c r="L7983" s="1" t="s">
        <v>5268</v>
      </c>
      <c r="N7983" s="1" t="n">
        <v>2</v>
      </c>
      <c r="O7983" s="1" t="n">
        <v>49.72</v>
      </c>
      <c r="P7983" s="1" t="s">
        <v>2455</v>
      </c>
    </row>
    <row r="7984" customFormat="false" ht="15" hidden="false" customHeight="true" outlineLevel="0" collapsed="false">
      <c r="A7984" s="1" t="n">
        <v>2</v>
      </c>
      <c r="B7984" s="75" t="n">
        <v>46273</v>
      </c>
      <c r="C7984" s="1" t="n">
        <v>11</v>
      </c>
      <c r="D7984" s="1" t="s">
        <v>2482</v>
      </c>
      <c r="E7984" s="1" t="n">
        <v>1734</v>
      </c>
      <c r="F7984" s="1" t="s">
        <v>566</v>
      </c>
      <c r="I7984" s="1" t="n">
        <v>259439</v>
      </c>
      <c r="J7984" s="1" t="n">
        <v>78071</v>
      </c>
      <c r="K7984" s="1" t="n">
        <v>7898055455622</v>
      </c>
      <c r="L7984" s="1" t="s">
        <v>5269</v>
      </c>
      <c r="N7984" s="1" t="n">
        <v>2</v>
      </c>
      <c r="O7984" s="1" t="n">
        <v>49.72</v>
      </c>
      <c r="P7984" s="1" t="s">
        <v>2455</v>
      </c>
    </row>
    <row r="7985" customFormat="false" ht="15" hidden="false" customHeight="true" outlineLevel="0" collapsed="false">
      <c r="A7985" s="1" t="n">
        <v>2</v>
      </c>
      <c r="B7985" s="75" t="n">
        <v>46273</v>
      </c>
      <c r="C7985" s="1" t="n">
        <v>11</v>
      </c>
      <c r="D7985" s="1" t="s">
        <v>2482</v>
      </c>
      <c r="E7985" s="1" t="n">
        <v>10012</v>
      </c>
      <c r="F7985" s="1" t="s">
        <v>185</v>
      </c>
      <c r="I7985" s="1" t="n">
        <v>1968927</v>
      </c>
      <c r="J7985" s="1" t="n">
        <v>10245</v>
      </c>
      <c r="K7985" s="1" t="n">
        <v>7891010793463</v>
      </c>
      <c r="L7985" s="1" t="s">
        <v>5270</v>
      </c>
      <c r="N7985" s="1" t="n">
        <v>24</v>
      </c>
      <c r="O7985" s="1" t="n">
        <v>150.96</v>
      </c>
      <c r="P7985" s="1" t="s">
        <v>2455</v>
      </c>
    </row>
    <row r="7986" customFormat="false" ht="15" hidden="false" customHeight="true" outlineLevel="0" collapsed="false">
      <c r="A7986" s="1" t="n">
        <v>2</v>
      </c>
      <c r="B7986" s="75" t="n">
        <v>46273</v>
      </c>
      <c r="C7986" s="1" t="n">
        <v>11</v>
      </c>
      <c r="D7986" s="1" t="s">
        <v>2482</v>
      </c>
      <c r="E7986" s="1" t="n">
        <v>10012</v>
      </c>
      <c r="F7986" s="1" t="s">
        <v>185</v>
      </c>
      <c r="I7986" s="1" t="n">
        <v>1968927</v>
      </c>
      <c r="J7986" s="1" t="n">
        <v>100469</v>
      </c>
      <c r="K7986" s="1" t="n">
        <v>7896279102100</v>
      </c>
      <c r="L7986" s="1" t="s">
        <v>5271</v>
      </c>
      <c r="N7986" s="1" t="n">
        <v>6</v>
      </c>
      <c r="O7986" s="1" t="n">
        <v>52.92</v>
      </c>
      <c r="P7986" s="1" t="s">
        <v>2455</v>
      </c>
    </row>
    <row r="7987" customFormat="false" ht="15" hidden="false" customHeight="true" outlineLevel="0" collapsed="false">
      <c r="A7987" s="1" t="n">
        <v>2</v>
      </c>
      <c r="B7987" s="75" t="n">
        <v>46273</v>
      </c>
      <c r="C7987" s="1" t="n">
        <v>11</v>
      </c>
      <c r="D7987" s="1" t="s">
        <v>2482</v>
      </c>
      <c r="E7987" s="1" t="n">
        <v>10012</v>
      </c>
      <c r="F7987" s="1" t="s">
        <v>185</v>
      </c>
      <c r="I7987" s="1" t="n">
        <v>1968927</v>
      </c>
      <c r="J7987" s="1" t="n">
        <v>100472</v>
      </c>
      <c r="K7987" s="1" t="n">
        <v>7896279101509</v>
      </c>
      <c r="L7987" s="1" t="s">
        <v>5272</v>
      </c>
      <c r="N7987" s="1" t="n">
        <v>6</v>
      </c>
      <c r="O7987" s="1" t="n">
        <v>38.04</v>
      </c>
      <c r="P7987" s="1" t="s">
        <v>2455</v>
      </c>
    </row>
    <row r="7988" customFormat="false" ht="15" hidden="false" customHeight="true" outlineLevel="0" collapsed="false">
      <c r="A7988" s="1" t="n">
        <v>2</v>
      </c>
      <c r="B7988" s="75" t="n">
        <v>46273</v>
      </c>
      <c r="C7988" s="1" t="n">
        <v>11</v>
      </c>
      <c r="D7988" s="1" t="s">
        <v>2482</v>
      </c>
      <c r="E7988" s="1" t="n">
        <v>10012</v>
      </c>
      <c r="F7988" s="1" t="s">
        <v>185</v>
      </c>
      <c r="I7988" s="1" t="n">
        <v>1968927</v>
      </c>
      <c r="J7988" s="1" t="n">
        <v>100473</v>
      </c>
      <c r="K7988" s="1" t="n">
        <v>7896279101240</v>
      </c>
      <c r="L7988" s="1" t="s">
        <v>5273</v>
      </c>
      <c r="N7988" s="1" t="n">
        <v>6</v>
      </c>
      <c r="O7988" s="1" t="n">
        <v>38.04</v>
      </c>
      <c r="P7988" s="1" t="s">
        <v>2455</v>
      </c>
    </row>
    <row r="7989" customFormat="false" ht="15" hidden="false" customHeight="true" outlineLevel="0" collapsed="false">
      <c r="A7989" s="1" t="n">
        <v>2</v>
      </c>
      <c r="B7989" s="75" t="n">
        <v>46273</v>
      </c>
      <c r="C7989" s="1" t="n">
        <v>11</v>
      </c>
      <c r="D7989" s="1" t="s">
        <v>2482</v>
      </c>
      <c r="E7989" s="1" t="n">
        <v>10012</v>
      </c>
      <c r="F7989" s="1" t="s">
        <v>185</v>
      </c>
      <c r="I7989" s="1" t="n">
        <v>1968927</v>
      </c>
      <c r="J7989" s="1" t="n">
        <v>101380</v>
      </c>
      <c r="K7989" s="1" t="n">
        <v>7891010087722</v>
      </c>
      <c r="L7989" s="1" t="s">
        <v>5274</v>
      </c>
      <c r="N7989" s="1" t="n">
        <v>24</v>
      </c>
      <c r="O7989" s="1" t="n">
        <v>147.84</v>
      </c>
      <c r="P7989" s="1" t="s">
        <v>2455</v>
      </c>
    </row>
    <row r="7990" customFormat="false" ht="15" hidden="false" customHeight="true" outlineLevel="0" collapsed="false">
      <c r="A7990" s="1" t="n">
        <v>2</v>
      </c>
      <c r="B7990" s="75" t="n">
        <v>46273</v>
      </c>
      <c r="C7990" s="1" t="n">
        <v>11</v>
      </c>
      <c r="D7990" s="1" t="s">
        <v>2482</v>
      </c>
      <c r="E7990" s="1" t="n">
        <v>10012</v>
      </c>
      <c r="F7990" s="1" t="s">
        <v>185</v>
      </c>
      <c r="I7990" s="1" t="n">
        <v>1968927</v>
      </c>
      <c r="J7990" s="1" t="n">
        <v>101399</v>
      </c>
      <c r="K7990" s="1" t="n">
        <v>7891010503031</v>
      </c>
      <c r="L7990" s="1" t="s">
        <v>5275</v>
      </c>
      <c r="N7990" s="1" t="n">
        <v>48</v>
      </c>
      <c r="O7990" s="1" t="n">
        <v>157.44</v>
      </c>
      <c r="P7990" s="1" t="s">
        <v>2455</v>
      </c>
    </row>
    <row r="7991" customFormat="false" ht="15" hidden="false" customHeight="true" outlineLevel="0" collapsed="false">
      <c r="A7991" s="1" t="n">
        <v>2</v>
      </c>
      <c r="B7991" s="75" t="n">
        <v>46273</v>
      </c>
      <c r="C7991" s="1" t="n">
        <v>11</v>
      </c>
      <c r="D7991" s="1" t="s">
        <v>2482</v>
      </c>
      <c r="E7991" s="1" t="n">
        <v>10012</v>
      </c>
      <c r="F7991" s="1" t="s">
        <v>185</v>
      </c>
      <c r="I7991" s="1" t="n">
        <v>1968927</v>
      </c>
      <c r="J7991" s="1" t="n">
        <v>104652</v>
      </c>
      <c r="K7991" s="1" t="n">
        <v>7896279100878</v>
      </c>
      <c r="L7991" s="1" t="s">
        <v>5276</v>
      </c>
      <c r="N7991" s="1" t="n">
        <v>6</v>
      </c>
      <c r="O7991" s="1" t="n">
        <v>58.14</v>
      </c>
      <c r="P7991" s="1" t="s">
        <v>2455</v>
      </c>
    </row>
    <row r="7992" customFormat="false" ht="15" hidden="false" customHeight="true" outlineLevel="0" collapsed="false">
      <c r="A7992" s="1" t="n">
        <v>2</v>
      </c>
      <c r="B7992" s="75" t="n">
        <v>46273</v>
      </c>
      <c r="C7992" s="1" t="n">
        <v>11</v>
      </c>
      <c r="D7992" s="1" t="s">
        <v>2482</v>
      </c>
      <c r="E7992" s="1" t="n">
        <v>10012</v>
      </c>
      <c r="F7992" s="1" t="s">
        <v>185</v>
      </c>
      <c r="I7992" s="1" t="n">
        <v>1968927</v>
      </c>
      <c r="J7992" s="1" t="n">
        <v>16197</v>
      </c>
      <c r="K7992" s="1" t="n">
        <v>7891010973483</v>
      </c>
      <c r="L7992" s="1" t="s">
        <v>5277</v>
      </c>
      <c r="N7992" s="1" t="n">
        <v>48</v>
      </c>
      <c r="O7992" s="1" t="n">
        <v>140.16</v>
      </c>
      <c r="P7992" s="1" t="s">
        <v>2455</v>
      </c>
    </row>
    <row r="7993" customFormat="false" ht="15" hidden="false" customHeight="true" outlineLevel="0" collapsed="false">
      <c r="A7993" s="1" t="n">
        <v>2</v>
      </c>
      <c r="B7993" s="75" t="n">
        <v>46273</v>
      </c>
      <c r="C7993" s="1" t="n">
        <v>11</v>
      </c>
      <c r="D7993" s="1" t="s">
        <v>2482</v>
      </c>
      <c r="E7993" s="1" t="n">
        <v>10012</v>
      </c>
      <c r="F7993" s="1" t="s">
        <v>185</v>
      </c>
      <c r="I7993" s="1" t="n">
        <v>1968927</v>
      </c>
      <c r="J7993" s="1" t="n">
        <v>25921</v>
      </c>
      <c r="K7993" s="1" t="n">
        <v>7891010607135</v>
      </c>
      <c r="L7993" s="1" t="s">
        <v>4179</v>
      </c>
      <c r="N7993" s="1" t="n">
        <v>24</v>
      </c>
      <c r="O7993" s="1" t="n">
        <v>290.16</v>
      </c>
      <c r="P7993" s="1" t="s">
        <v>2455</v>
      </c>
    </row>
    <row r="7994" customFormat="false" ht="15" hidden="false" customHeight="true" outlineLevel="0" collapsed="false">
      <c r="A7994" s="1" t="n">
        <v>2</v>
      </c>
      <c r="B7994" s="75" t="n">
        <v>46273</v>
      </c>
      <c r="C7994" s="1" t="n">
        <v>11</v>
      </c>
      <c r="D7994" s="1" t="s">
        <v>2482</v>
      </c>
      <c r="E7994" s="1" t="n">
        <v>10012</v>
      </c>
      <c r="F7994" s="1" t="s">
        <v>185</v>
      </c>
      <c r="I7994" s="1" t="n">
        <v>1968927</v>
      </c>
      <c r="J7994" s="1" t="n">
        <v>60081</v>
      </c>
      <c r="K7994" s="1" t="n">
        <v>7898172342928</v>
      </c>
      <c r="L7994" s="1" t="s">
        <v>5278</v>
      </c>
      <c r="N7994" s="1" t="n">
        <v>6</v>
      </c>
      <c r="O7994" s="1" t="n">
        <v>35.76</v>
      </c>
      <c r="P7994" s="1" t="s">
        <v>2455</v>
      </c>
    </row>
    <row r="7995" customFormat="false" ht="15" hidden="false" customHeight="true" outlineLevel="0" collapsed="false">
      <c r="A7995" s="1" t="n">
        <v>2</v>
      </c>
      <c r="B7995" s="75" t="n">
        <v>46273</v>
      </c>
      <c r="C7995" s="1" t="n">
        <v>11</v>
      </c>
      <c r="D7995" s="1" t="s">
        <v>2482</v>
      </c>
      <c r="E7995" s="1" t="n">
        <v>10012</v>
      </c>
      <c r="F7995" s="1" t="s">
        <v>185</v>
      </c>
      <c r="I7995" s="1" t="n">
        <v>1968927</v>
      </c>
      <c r="J7995" s="1" t="n">
        <v>60082</v>
      </c>
      <c r="K7995" s="1" t="n">
        <v>7898172342911</v>
      </c>
      <c r="L7995" s="1" t="s">
        <v>5278</v>
      </c>
      <c r="N7995" s="1" t="n">
        <v>6</v>
      </c>
      <c r="O7995" s="1" t="n">
        <v>35.76</v>
      </c>
      <c r="P7995" s="1" t="s">
        <v>2455</v>
      </c>
    </row>
    <row r="7996" customFormat="false" ht="15" hidden="false" customHeight="true" outlineLevel="0" collapsed="false">
      <c r="A7996" s="1" t="n">
        <v>2</v>
      </c>
      <c r="B7996" s="75" t="n">
        <v>46273</v>
      </c>
      <c r="C7996" s="1" t="n">
        <v>11</v>
      </c>
      <c r="D7996" s="1" t="s">
        <v>2482</v>
      </c>
      <c r="E7996" s="1" t="n">
        <v>10012</v>
      </c>
      <c r="F7996" s="1" t="s">
        <v>185</v>
      </c>
      <c r="I7996" s="1" t="n">
        <v>1968927</v>
      </c>
      <c r="J7996" s="1" t="n">
        <v>76188</v>
      </c>
      <c r="K7996" s="1" t="n">
        <v>7898172342942</v>
      </c>
      <c r="L7996" s="1" t="s">
        <v>5279</v>
      </c>
      <c r="N7996" s="1" t="n">
        <v>6</v>
      </c>
      <c r="O7996" s="1" t="n">
        <v>35.7</v>
      </c>
      <c r="P7996" s="1" t="s">
        <v>2455</v>
      </c>
    </row>
    <row r="7997" customFormat="false" ht="15" hidden="false" customHeight="true" outlineLevel="0" collapsed="false">
      <c r="A7997" s="1" t="n">
        <v>2</v>
      </c>
      <c r="B7997" s="75" t="n">
        <v>46273</v>
      </c>
      <c r="C7997" s="1" t="n">
        <v>11</v>
      </c>
      <c r="D7997" s="1" t="s">
        <v>2482</v>
      </c>
      <c r="E7997" s="1" t="n">
        <v>10012</v>
      </c>
      <c r="F7997" s="1" t="s">
        <v>185</v>
      </c>
      <c r="I7997" s="1" t="n">
        <v>1968927</v>
      </c>
      <c r="J7997" s="1" t="n">
        <v>78187</v>
      </c>
      <c r="K7997" s="1" t="n">
        <v>7898172342935</v>
      </c>
      <c r="L7997" s="1" t="s">
        <v>5280</v>
      </c>
      <c r="N7997" s="1" t="n">
        <v>6</v>
      </c>
      <c r="O7997" s="1" t="n">
        <v>35.76</v>
      </c>
      <c r="P7997" s="1" t="s">
        <v>2455</v>
      </c>
    </row>
    <row r="7998" customFormat="false" ht="15" hidden="false" customHeight="true" outlineLevel="0" collapsed="false">
      <c r="A7998" s="1" t="n">
        <v>2</v>
      </c>
      <c r="B7998" s="75" t="n">
        <v>46273</v>
      </c>
      <c r="C7998" s="1" t="n">
        <v>11</v>
      </c>
      <c r="D7998" s="1" t="s">
        <v>2482</v>
      </c>
      <c r="E7998" s="1" t="n">
        <v>10012</v>
      </c>
      <c r="F7998" s="1" t="s">
        <v>185</v>
      </c>
      <c r="I7998" s="1" t="n">
        <v>1968927</v>
      </c>
      <c r="J7998" s="1" t="n">
        <v>78188</v>
      </c>
      <c r="K7998" s="1" t="n">
        <v>7898172342959</v>
      </c>
      <c r="L7998" s="1" t="s">
        <v>5281</v>
      </c>
      <c r="N7998" s="1" t="n">
        <v>6</v>
      </c>
      <c r="O7998" s="1" t="n">
        <v>41.58</v>
      </c>
      <c r="P7998" s="1" t="s">
        <v>2455</v>
      </c>
    </row>
    <row r="7999" customFormat="false" ht="15" hidden="false" customHeight="true" outlineLevel="0" collapsed="false">
      <c r="A7999" s="1" t="n">
        <v>2</v>
      </c>
      <c r="B7999" s="75" t="n">
        <v>46273</v>
      </c>
      <c r="C7999" s="1" t="n">
        <v>22</v>
      </c>
      <c r="D7999" s="1" t="s">
        <v>2490</v>
      </c>
      <c r="E7999" s="1" t="n">
        <v>48</v>
      </c>
      <c r="F7999" s="1" t="s">
        <v>153</v>
      </c>
      <c r="I7999" s="1" t="n">
        <v>2659</v>
      </c>
      <c r="J7999" s="1" t="n">
        <v>100000</v>
      </c>
      <c r="K7999" s="1" t="n">
        <v>1</v>
      </c>
      <c r="L7999" s="1" t="s">
        <v>2491</v>
      </c>
      <c r="N7999" s="1" t="n">
        <v>3.028</v>
      </c>
      <c r="O7999" s="1" t="n">
        <v>60.6</v>
      </c>
      <c r="P7999" s="1" t="s">
        <v>2455</v>
      </c>
    </row>
    <row r="8000" customFormat="false" ht="15" hidden="false" customHeight="true" outlineLevel="0" collapsed="false">
      <c r="A8000" s="1" t="n">
        <v>2</v>
      </c>
      <c r="B8000" s="75" t="n">
        <v>46273</v>
      </c>
      <c r="C8000" s="1" t="n">
        <v>22</v>
      </c>
      <c r="D8000" s="1" t="s">
        <v>2490</v>
      </c>
      <c r="E8000" s="1" t="n">
        <v>48</v>
      </c>
      <c r="F8000" s="1" t="s">
        <v>153</v>
      </c>
      <c r="I8000" s="1" t="n">
        <v>2659</v>
      </c>
      <c r="J8000" s="1" t="n">
        <v>100006</v>
      </c>
      <c r="K8000" s="1" t="n">
        <v>7</v>
      </c>
      <c r="L8000" s="1" t="s">
        <v>2496</v>
      </c>
      <c r="N8000" s="1" t="n">
        <v>2.346</v>
      </c>
      <c r="O8000" s="1" t="n">
        <v>66.52</v>
      </c>
      <c r="P8000" s="1" t="s">
        <v>2455</v>
      </c>
    </row>
    <row r="8001" customFormat="false" ht="15" hidden="false" customHeight="true" outlineLevel="0" collapsed="false">
      <c r="A8001" s="1" t="n">
        <v>2</v>
      </c>
      <c r="B8001" s="75" t="n">
        <v>46273</v>
      </c>
      <c r="C8001" s="1" t="n">
        <v>22</v>
      </c>
      <c r="D8001" s="1" t="s">
        <v>2490</v>
      </c>
      <c r="E8001" s="1" t="n">
        <v>48</v>
      </c>
      <c r="F8001" s="1" t="s">
        <v>153</v>
      </c>
      <c r="I8001" s="1" t="n">
        <v>2659</v>
      </c>
      <c r="J8001" s="1" t="n">
        <v>100007</v>
      </c>
      <c r="K8001" s="1" t="n">
        <v>8</v>
      </c>
      <c r="L8001" s="1" t="s">
        <v>2497</v>
      </c>
      <c r="N8001" s="1" t="n">
        <v>0.704</v>
      </c>
      <c r="O8001" s="1" t="n">
        <v>16.17</v>
      </c>
      <c r="P8001" s="1" t="s">
        <v>2455</v>
      </c>
    </row>
    <row r="8002" customFormat="false" ht="15" hidden="false" customHeight="true" outlineLevel="0" collapsed="false">
      <c r="A8002" s="1" t="n">
        <v>2</v>
      </c>
      <c r="B8002" s="75" t="n">
        <v>46273</v>
      </c>
      <c r="C8002" s="1" t="n">
        <v>22</v>
      </c>
      <c r="D8002" s="1" t="s">
        <v>2490</v>
      </c>
      <c r="E8002" s="1" t="n">
        <v>48</v>
      </c>
      <c r="F8002" s="1" t="s">
        <v>153</v>
      </c>
      <c r="I8002" s="1" t="n">
        <v>2659</v>
      </c>
      <c r="J8002" s="1" t="n">
        <v>100007</v>
      </c>
      <c r="K8002" s="1" t="n">
        <v>8</v>
      </c>
      <c r="L8002" s="1" t="s">
        <v>2497</v>
      </c>
      <c r="N8002" s="1" t="n">
        <v>3.368</v>
      </c>
      <c r="O8002" s="1" t="n">
        <v>84.26</v>
      </c>
      <c r="P8002" s="1" t="s">
        <v>2455</v>
      </c>
    </row>
    <row r="8003" customFormat="false" ht="15" hidden="false" customHeight="true" outlineLevel="0" collapsed="false">
      <c r="A8003" s="1" t="n">
        <v>2</v>
      </c>
      <c r="B8003" s="75" t="n">
        <v>46273</v>
      </c>
      <c r="C8003" s="1" t="n">
        <v>22</v>
      </c>
      <c r="D8003" s="1" t="s">
        <v>2490</v>
      </c>
      <c r="E8003" s="1" t="n">
        <v>48</v>
      </c>
      <c r="F8003" s="1" t="s">
        <v>153</v>
      </c>
      <c r="I8003" s="1" t="n">
        <v>2659</v>
      </c>
      <c r="J8003" s="1" t="n">
        <v>100008</v>
      </c>
      <c r="K8003" s="1" t="n">
        <v>9</v>
      </c>
      <c r="L8003" s="1" t="s">
        <v>2498</v>
      </c>
      <c r="N8003" s="1" t="n">
        <v>15.78</v>
      </c>
      <c r="O8003" s="1" t="n">
        <v>513.27</v>
      </c>
      <c r="P8003" s="1" t="s">
        <v>2455</v>
      </c>
    </row>
    <row r="8004" customFormat="false" ht="15" hidden="false" customHeight="true" outlineLevel="0" collapsed="false">
      <c r="A8004" s="1" t="n">
        <v>2</v>
      </c>
      <c r="B8004" s="75" t="n">
        <v>46273</v>
      </c>
      <c r="C8004" s="1" t="n">
        <v>22</v>
      </c>
      <c r="D8004" s="1" t="s">
        <v>2490</v>
      </c>
      <c r="E8004" s="1" t="n">
        <v>48</v>
      </c>
      <c r="F8004" s="1" t="s">
        <v>153</v>
      </c>
      <c r="I8004" s="1" t="n">
        <v>2659</v>
      </c>
      <c r="J8004" s="1" t="n">
        <v>100008</v>
      </c>
      <c r="K8004" s="1" t="n">
        <v>9</v>
      </c>
      <c r="L8004" s="1" t="s">
        <v>2498</v>
      </c>
      <c r="N8004" s="1" t="n">
        <v>40.17</v>
      </c>
      <c r="O8004" s="1" t="n">
        <v>1202.81</v>
      </c>
      <c r="P8004" s="1" t="s">
        <v>2455</v>
      </c>
    </row>
    <row r="8005" customFormat="false" ht="15" hidden="false" customHeight="true" outlineLevel="0" collapsed="false">
      <c r="A8005" s="1" t="n">
        <v>2</v>
      </c>
      <c r="B8005" s="75" t="n">
        <v>46273</v>
      </c>
      <c r="C8005" s="1" t="n">
        <v>22</v>
      </c>
      <c r="D8005" s="1" t="s">
        <v>2490</v>
      </c>
      <c r="E8005" s="1" t="n">
        <v>48</v>
      </c>
      <c r="F8005" s="1" t="s">
        <v>153</v>
      </c>
      <c r="I8005" s="1" t="n">
        <v>2659</v>
      </c>
      <c r="J8005" s="1" t="n">
        <v>100011</v>
      </c>
      <c r="K8005" s="1" t="n">
        <v>12</v>
      </c>
      <c r="L8005" s="1" t="s">
        <v>2499</v>
      </c>
      <c r="N8005" s="1" t="n">
        <v>8.94</v>
      </c>
      <c r="O8005" s="1" t="n">
        <v>335.53</v>
      </c>
      <c r="P8005" s="1" t="s">
        <v>2455</v>
      </c>
    </row>
    <row r="8006" customFormat="false" ht="15" hidden="false" customHeight="true" outlineLevel="0" collapsed="false">
      <c r="A8006" s="1" t="n">
        <v>2</v>
      </c>
      <c r="B8006" s="75" t="n">
        <v>46273</v>
      </c>
      <c r="C8006" s="1" t="n">
        <v>22</v>
      </c>
      <c r="D8006" s="1" t="s">
        <v>2490</v>
      </c>
      <c r="E8006" s="1" t="n">
        <v>48</v>
      </c>
      <c r="F8006" s="1" t="s">
        <v>153</v>
      </c>
      <c r="I8006" s="1" t="n">
        <v>2659</v>
      </c>
      <c r="J8006" s="1" t="n">
        <v>100012</v>
      </c>
      <c r="K8006" s="1" t="n">
        <v>13</v>
      </c>
      <c r="L8006" s="1" t="s">
        <v>2500</v>
      </c>
      <c r="N8006" s="1" t="n">
        <v>5.45</v>
      </c>
      <c r="O8006" s="1" t="n">
        <v>227.28</v>
      </c>
      <c r="P8006" s="1" t="s">
        <v>2455</v>
      </c>
    </row>
    <row r="8007" customFormat="false" ht="15" hidden="false" customHeight="true" outlineLevel="0" collapsed="false">
      <c r="A8007" s="1" t="n">
        <v>2</v>
      </c>
      <c r="B8007" s="75" t="n">
        <v>46273</v>
      </c>
      <c r="C8007" s="1" t="n">
        <v>22</v>
      </c>
      <c r="D8007" s="1" t="s">
        <v>2490</v>
      </c>
      <c r="E8007" s="1" t="n">
        <v>48</v>
      </c>
      <c r="F8007" s="1" t="s">
        <v>153</v>
      </c>
      <c r="I8007" s="1" t="n">
        <v>2659</v>
      </c>
      <c r="J8007" s="1" t="n">
        <v>100013</v>
      </c>
      <c r="K8007" s="1" t="n">
        <v>14</v>
      </c>
      <c r="L8007" s="1" t="s">
        <v>2501</v>
      </c>
      <c r="N8007" s="1" t="n">
        <v>11.035</v>
      </c>
      <c r="O8007" s="1" t="n">
        <v>487.81</v>
      </c>
      <c r="P8007" s="1" t="s">
        <v>2455</v>
      </c>
    </row>
    <row r="8008" customFormat="false" ht="15" hidden="false" customHeight="true" outlineLevel="0" collapsed="false">
      <c r="A8008" s="1" t="n">
        <v>2</v>
      </c>
      <c r="B8008" s="75" t="n">
        <v>46273</v>
      </c>
      <c r="C8008" s="1" t="n">
        <v>22</v>
      </c>
      <c r="D8008" s="1" t="s">
        <v>2490</v>
      </c>
      <c r="E8008" s="1" t="n">
        <v>48</v>
      </c>
      <c r="F8008" s="1" t="s">
        <v>153</v>
      </c>
      <c r="I8008" s="1" t="n">
        <v>2659</v>
      </c>
      <c r="J8008" s="1" t="n">
        <v>100014</v>
      </c>
      <c r="K8008" s="1" t="n">
        <v>15</v>
      </c>
      <c r="L8008" s="1" t="s">
        <v>2502</v>
      </c>
      <c r="N8008" s="1" t="n">
        <v>4.254</v>
      </c>
      <c r="O8008" s="1" t="n">
        <v>191.6</v>
      </c>
      <c r="P8008" s="1" t="s">
        <v>2455</v>
      </c>
    </row>
    <row r="8009" customFormat="false" ht="15" hidden="false" customHeight="true" outlineLevel="0" collapsed="false">
      <c r="A8009" s="1" t="n">
        <v>2</v>
      </c>
      <c r="B8009" s="75" t="n">
        <v>46273</v>
      </c>
      <c r="C8009" s="1" t="n">
        <v>22</v>
      </c>
      <c r="D8009" s="1" t="s">
        <v>2490</v>
      </c>
      <c r="E8009" s="1" t="n">
        <v>48</v>
      </c>
      <c r="F8009" s="1" t="s">
        <v>153</v>
      </c>
      <c r="I8009" s="1" t="n">
        <v>2659</v>
      </c>
      <c r="J8009" s="1" t="n">
        <v>100015</v>
      </c>
      <c r="K8009" s="1" t="n">
        <v>16</v>
      </c>
      <c r="L8009" s="1" t="s">
        <v>2503</v>
      </c>
      <c r="N8009" s="1" t="n">
        <v>1.66</v>
      </c>
      <c r="O8009" s="1" t="n">
        <v>66.46</v>
      </c>
      <c r="P8009" s="1" t="s">
        <v>2455</v>
      </c>
    </row>
    <row r="8010" customFormat="false" ht="15" hidden="false" customHeight="true" outlineLevel="0" collapsed="false">
      <c r="A8010" s="1" t="n">
        <v>2</v>
      </c>
      <c r="B8010" s="75" t="n">
        <v>46273</v>
      </c>
      <c r="C8010" s="1" t="n">
        <v>22</v>
      </c>
      <c r="D8010" s="1" t="s">
        <v>2490</v>
      </c>
      <c r="E8010" s="1" t="n">
        <v>48</v>
      </c>
      <c r="F8010" s="1" t="s">
        <v>153</v>
      </c>
      <c r="I8010" s="1" t="n">
        <v>2659</v>
      </c>
      <c r="J8010" s="1" t="n">
        <v>100016</v>
      </c>
      <c r="K8010" s="1" t="n">
        <v>17</v>
      </c>
      <c r="L8010" s="1" t="s">
        <v>2504</v>
      </c>
      <c r="N8010" s="1" t="n">
        <v>2.338</v>
      </c>
      <c r="O8010" s="1" t="n">
        <v>117.01</v>
      </c>
      <c r="P8010" s="1" t="s">
        <v>2455</v>
      </c>
    </row>
    <row r="8011" customFormat="false" ht="15" hidden="false" customHeight="true" outlineLevel="0" collapsed="false">
      <c r="A8011" s="1" t="n">
        <v>2</v>
      </c>
      <c r="B8011" s="75" t="n">
        <v>46273</v>
      </c>
      <c r="C8011" s="1" t="n">
        <v>22</v>
      </c>
      <c r="D8011" s="1" t="s">
        <v>2490</v>
      </c>
      <c r="E8011" s="1" t="n">
        <v>48</v>
      </c>
      <c r="F8011" s="1" t="s">
        <v>153</v>
      </c>
      <c r="I8011" s="1" t="n">
        <v>2659</v>
      </c>
      <c r="J8011" s="1" t="n">
        <v>100016</v>
      </c>
      <c r="K8011" s="1" t="n">
        <v>17</v>
      </c>
      <c r="L8011" s="1" t="s">
        <v>2504</v>
      </c>
      <c r="N8011" s="1" t="n">
        <v>5.64</v>
      </c>
      <c r="O8011" s="1" t="n">
        <v>259.72</v>
      </c>
      <c r="P8011" s="1" t="s">
        <v>2455</v>
      </c>
    </row>
    <row r="8012" customFormat="false" ht="15" hidden="false" customHeight="true" outlineLevel="0" collapsed="false">
      <c r="A8012" s="1" t="n">
        <v>2</v>
      </c>
      <c r="B8012" s="75" t="n">
        <v>46273</v>
      </c>
      <c r="C8012" s="1" t="n">
        <v>22</v>
      </c>
      <c r="D8012" s="1" t="s">
        <v>2490</v>
      </c>
      <c r="E8012" s="1" t="n">
        <v>48</v>
      </c>
      <c r="F8012" s="1" t="s">
        <v>153</v>
      </c>
      <c r="I8012" s="1" t="n">
        <v>2659</v>
      </c>
      <c r="J8012" s="1" t="n">
        <v>100017</v>
      </c>
      <c r="K8012" s="1" t="n">
        <v>18</v>
      </c>
      <c r="L8012" s="1" t="s">
        <v>2505</v>
      </c>
      <c r="N8012" s="1" t="n">
        <v>1.606</v>
      </c>
      <c r="O8012" s="1" t="n">
        <v>93.77</v>
      </c>
      <c r="P8012" s="1" t="s">
        <v>2455</v>
      </c>
    </row>
    <row r="8013" customFormat="false" ht="15" hidden="false" customHeight="true" outlineLevel="0" collapsed="false">
      <c r="A8013" s="1" t="n">
        <v>2</v>
      </c>
      <c r="B8013" s="75" t="n">
        <v>46273</v>
      </c>
      <c r="C8013" s="1" t="n">
        <v>22</v>
      </c>
      <c r="D8013" s="1" t="s">
        <v>2490</v>
      </c>
      <c r="E8013" s="1" t="n">
        <v>48</v>
      </c>
      <c r="F8013" s="1" t="s">
        <v>153</v>
      </c>
      <c r="I8013" s="1" t="n">
        <v>2659</v>
      </c>
      <c r="J8013" s="1" t="n">
        <v>100053</v>
      </c>
      <c r="K8013" s="1" t="n">
        <v>54</v>
      </c>
      <c r="L8013" s="1" t="s">
        <v>2506</v>
      </c>
      <c r="N8013" s="1" t="n">
        <v>5.486</v>
      </c>
      <c r="O8013" s="1" t="n">
        <v>185.3</v>
      </c>
      <c r="P8013" s="1" t="s">
        <v>2455</v>
      </c>
    </row>
    <row r="8014" customFormat="false" ht="15" hidden="false" customHeight="true" outlineLevel="0" collapsed="false">
      <c r="A8014" s="1" t="n">
        <v>2</v>
      </c>
      <c r="B8014" s="75" t="n">
        <v>46273</v>
      </c>
      <c r="C8014" s="1" t="n">
        <v>22</v>
      </c>
      <c r="D8014" s="1" t="s">
        <v>2490</v>
      </c>
      <c r="E8014" s="1" t="n">
        <v>48</v>
      </c>
      <c r="F8014" s="1" t="s">
        <v>153</v>
      </c>
      <c r="I8014" s="1" t="n">
        <v>2659</v>
      </c>
      <c r="J8014" s="1" t="n">
        <v>100053</v>
      </c>
      <c r="K8014" s="1" t="n">
        <v>54</v>
      </c>
      <c r="L8014" s="1" t="s">
        <v>2506</v>
      </c>
      <c r="N8014" s="1" t="n">
        <v>3.336</v>
      </c>
      <c r="O8014" s="1" t="n">
        <v>122.42</v>
      </c>
      <c r="P8014" s="1" t="s">
        <v>2455</v>
      </c>
    </row>
    <row r="8015" customFormat="false" ht="15" hidden="false" customHeight="true" outlineLevel="0" collapsed="false">
      <c r="A8015" s="1" t="n">
        <v>2</v>
      </c>
      <c r="B8015" s="75" t="n">
        <v>46273</v>
      </c>
      <c r="C8015" s="1" t="n">
        <v>22</v>
      </c>
      <c r="D8015" s="1" t="s">
        <v>2490</v>
      </c>
      <c r="E8015" s="1" t="n">
        <v>48</v>
      </c>
      <c r="F8015" s="1" t="s">
        <v>153</v>
      </c>
      <c r="I8015" s="1" t="n">
        <v>2659</v>
      </c>
      <c r="J8015" s="1" t="n">
        <v>100638</v>
      </c>
      <c r="K8015" s="1" t="n">
        <v>508</v>
      </c>
      <c r="L8015" s="1" t="s">
        <v>2507</v>
      </c>
      <c r="N8015" s="1" t="n">
        <v>1.192</v>
      </c>
      <c r="O8015" s="1" t="n">
        <v>2.97</v>
      </c>
      <c r="P8015" s="1" t="s">
        <v>2455</v>
      </c>
    </row>
    <row r="8016" customFormat="false" ht="15" hidden="false" customHeight="true" outlineLevel="0" collapsed="false">
      <c r="A8016" s="1" t="n">
        <v>2</v>
      </c>
      <c r="B8016" s="75" t="n">
        <v>46273</v>
      </c>
      <c r="C8016" s="1" t="n">
        <v>22</v>
      </c>
      <c r="D8016" s="1" t="s">
        <v>2490</v>
      </c>
      <c r="E8016" s="1" t="n">
        <v>48</v>
      </c>
      <c r="F8016" s="1" t="s">
        <v>153</v>
      </c>
      <c r="I8016" s="1" t="n">
        <v>2659</v>
      </c>
      <c r="J8016" s="1" t="n">
        <v>100520</v>
      </c>
      <c r="K8016" s="1" t="n">
        <v>507</v>
      </c>
      <c r="L8016" s="1" t="s">
        <v>2508</v>
      </c>
      <c r="N8016" s="1" t="n">
        <v>9.66</v>
      </c>
      <c r="O8016" s="1" t="n">
        <v>24.1</v>
      </c>
      <c r="P8016" s="1" t="s">
        <v>2455</v>
      </c>
    </row>
    <row r="8017" customFormat="false" ht="15" hidden="false" customHeight="true" outlineLevel="0" collapsed="false">
      <c r="A8017" s="1" t="n">
        <v>2</v>
      </c>
      <c r="B8017" s="75" t="n">
        <v>46273</v>
      </c>
      <c r="C8017" s="1" t="n">
        <v>22</v>
      </c>
      <c r="D8017" s="1" t="s">
        <v>2490</v>
      </c>
      <c r="E8017" s="1" t="n">
        <v>48</v>
      </c>
      <c r="F8017" s="1" t="s">
        <v>153</v>
      </c>
      <c r="I8017" s="1" t="n">
        <v>2659</v>
      </c>
      <c r="J8017" s="1" t="n">
        <v>110455</v>
      </c>
      <c r="K8017" s="1" t="n">
        <v>53212</v>
      </c>
      <c r="L8017" s="1" t="s">
        <v>2509</v>
      </c>
      <c r="N8017" s="1" t="n">
        <v>0.807</v>
      </c>
      <c r="O8017" s="1" t="n">
        <v>0</v>
      </c>
      <c r="P8017" s="1" t="s">
        <v>2455</v>
      </c>
    </row>
    <row r="8018" customFormat="false" ht="15" hidden="false" customHeight="true" outlineLevel="0" collapsed="false">
      <c r="A8018" s="1" t="n">
        <v>2</v>
      </c>
      <c r="B8018" s="75" t="n">
        <v>46273</v>
      </c>
      <c r="C8018" s="1" t="n">
        <v>22</v>
      </c>
      <c r="D8018" s="1" t="s">
        <v>2490</v>
      </c>
      <c r="E8018" s="1" t="n">
        <v>48</v>
      </c>
      <c r="F8018" s="1" t="s">
        <v>153</v>
      </c>
      <c r="I8018" s="1" t="n">
        <v>2663</v>
      </c>
      <c r="J8018" s="1" t="n">
        <v>100000</v>
      </c>
      <c r="K8018" s="1" t="n">
        <v>1</v>
      </c>
      <c r="L8018" s="1" t="s">
        <v>2491</v>
      </c>
      <c r="N8018" s="1" t="n">
        <v>2.888</v>
      </c>
      <c r="O8018" s="1" t="n">
        <v>54.06</v>
      </c>
      <c r="P8018" s="1" t="s">
        <v>2455</v>
      </c>
    </row>
    <row r="8019" customFormat="false" ht="15" hidden="false" customHeight="true" outlineLevel="0" collapsed="false">
      <c r="A8019" s="1" t="n">
        <v>2</v>
      </c>
      <c r="B8019" s="75" t="n">
        <v>46273</v>
      </c>
      <c r="C8019" s="1" t="n">
        <v>22</v>
      </c>
      <c r="D8019" s="1" t="s">
        <v>2490</v>
      </c>
      <c r="E8019" s="1" t="n">
        <v>48</v>
      </c>
      <c r="F8019" s="1" t="s">
        <v>153</v>
      </c>
      <c r="I8019" s="1" t="n">
        <v>2663</v>
      </c>
      <c r="J8019" s="1" t="n">
        <v>100001</v>
      </c>
      <c r="K8019" s="1" t="n">
        <v>2</v>
      </c>
      <c r="L8019" s="1" t="s">
        <v>2492</v>
      </c>
      <c r="N8019" s="1" t="n">
        <v>9.535</v>
      </c>
      <c r="O8019" s="1" t="n">
        <v>193.37</v>
      </c>
      <c r="P8019" s="1" t="s">
        <v>2455</v>
      </c>
    </row>
    <row r="8020" customFormat="false" ht="15" hidden="false" customHeight="true" outlineLevel="0" collapsed="false">
      <c r="A8020" s="1" t="n">
        <v>2</v>
      </c>
      <c r="B8020" s="75" t="n">
        <v>46273</v>
      </c>
      <c r="C8020" s="1" t="n">
        <v>22</v>
      </c>
      <c r="D8020" s="1" t="s">
        <v>2490</v>
      </c>
      <c r="E8020" s="1" t="n">
        <v>48</v>
      </c>
      <c r="F8020" s="1" t="s">
        <v>153</v>
      </c>
      <c r="I8020" s="1" t="n">
        <v>2663</v>
      </c>
      <c r="J8020" s="1" t="n">
        <v>100002</v>
      </c>
      <c r="K8020" s="1" t="n">
        <v>3</v>
      </c>
      <c r="L8020" s="1" t="s">
        <v>2493</v>
      </c>
      <c r="N8020" s="1" t="n">
        <v>20.37</v>
      </c>
      <c r="O8020" s="1" t="n">
        <v>476.69</v>
      </c>
      <c r="P8020" s="1" t="s">
        <v>2455</v>
      </c>
    </row>
    <row r="8021" customFormat="false" ht="15" hidden="false" customHeight="true" outlineLevel="0" collapsed="false">
      <c r="A8021" s="1" t="n">
        <v>2</v>
      </c>
      <c r="B8021" s="75" t="n">
        <v>46273</v>
      </c>
      <c r="C8021" s="1" t="n">
        <v>22</v>
      </c>
      <c r="D8021" s="1" t="s">
        <v>2490</v>
      </c>
      <c r="E8021" s="1" t="n">
        <v>48</v>
      </c>
      <c r="F8021" s="1" t="s">
        <v>153</v>
      </c>
      <c r="I8021" s="1" t="n">
        <v>2663</v>
      </c>
      <c r="J8021" s="1" t="n">
        <v>100003</v>
      </c>
      <c r="K8021" s="1" t="n">
        <v>4</v>
      </c>
      <c r="L8021" s="1" t="s">
        <v>2494</v>
      </c>
      <c r="N8021" s="1" t="n">
        <v>16.51</v>
      </c>
      <c r="O8021" s="1" t="n">
        <v>412.13</v>
      </c>
      <c r="P8021" s="1" t="s">
        <v>2455</v>
      </c>
    </row>
    <row r="8022" customFormat="false" ht="15" hidden="false" customHeight="true" outlineLevel="0" collapsed="false">
      <c r="A8022" s="1" t="n">
        <v>2</v>
      </c>
      <c r="B8022" s="75" t="n">
        <v>46273</v>
      </c>
      <c r="C8022" s="1" t="n">
        <v>22</v>
      </c>
      <c r="D8022" s="1" t="s">
        <v>2490</v>
      </c>
      <c r="E8022" s="1" t="n">
        <v>48</v>
      </c>
      <c r="F8022" s="1" t="s">
        <v>153</v>
      </c>
      <c r="I8022" s="1" t="n">
        <v>2663</v>
      </c>
      <c r="J8022" s="1" t="n">
        <v>100004</v>
      </c>
      <c r="K8022" s="1" t="n">
        <v>5</v>
      </c>
      <c r="L8022" s="1" t="s">
        <v>2495</v>
      </c>
      <c r="N8022" s="1" t="n">
        <v>2.266</v>
      </c>
      <c r="O8022" s="1" t="n">
        <v>49.49</v>
      </c>
      <c r="P8022" s="1" t="s">
        <v>2455</v>
      </c>
    </row>
    <row r="8023" customFormat="false" ht="15" hidden="false" customHeight="true" outlineLevel="0" collapsed="false">
      <c r="A8023" s="1" t="n">
        <v>2</v>
      </c>
      <c r="B8023" s="75" t="n">
        <v>46273</v>
      </c>
      <c r="C8023" s="1" t="n">
        <v>22</v>
      </c>
      <c r="D8023" s="1" t="s">
        <v>2490</v>
      </c>
      <c r="E8023" s="1" t="n">
        <v>48</v>
      </c>
      <c r="F8023" s="1" t="s">
        <v>153</v>
      </c>
      <c r="I8023" s="1" t="n">
        <v>2663</v>
      </c>
      <c r="J8023" s="1" t="n">
        <v>100005</v>
      </c>
      <c r="K8023" s="1" t="n">
        <v>6</v>
      </c>
      <c r="L8023" s="1" t="s">
        <v>2593</v>
      </c>
      <c r="N8023" s="1" t="n">
        <v>2.498</v>
      </c>
      <c r="O8023" s="1" t="n">
        <v>58.46</v>
      </c>
      <c r="P8023" s="1" t="s">
        <v>2455</v>
      </c>
    </row>
    <row r="8024" customFormat="false" ht="15" hidden="false" customHeight="true" outlineLevel="0" collapsed="false">
      <c r="A8024" s="1" t="n">
        <v>2</v>
      </c>
      <c r="B8024" s="75" t="n">
        <v>46273</v>
      </c>
      <c r="C8024" s="1" t="n">
        <v>22</v>
      </c>
      <c r="D8024" s="1" t="s">
        <v>2490</v>
      </c>
      <c r="E8024" s="1" t="n">
        <v>48</v>
      </c>
      <c r="F8024" s="1" t="s">
        <v>153</v>
      </c>
      <c r="I8024" s="1" t="n">
        <v>2663</v>
      </c>
      <c r="J8024" s="1" t="n">
        <v>100007</v>
      </c>
      <c r="K8024" s="1" t="n">
        <v>8</v>
      </c>
      <c r="L8024" s="1" t="s">
        <v>2497</v>
      </c>
      <c r="N8024" s="1" t="n">
        <v>3.112</v>
      </c>
      <c r="O8024" s="1" t="n">
        <v>72.83</v>
      </c>
      <c r="P8024" s="1" t="s">
        <v>2455</v>
      </c>
    </row>
    <row r="8025" customFormat="false" ht="15" hidden="false" customHeight="true" outlineLevel="0" collapsed="false">
      <c r="A8025" s="1" t="n">
        <v>2</v>
      </c>
      <c r="B8025" s="75" t="n">
        <v>46273</v>
      </c>
      <c r="C8025" s="1" t="n">
        <v>22</v>
      </c>
      <c r="D8025" s="1" t="s">
        <v>2490</v>
      </c>
      <c r="E8025" s="1" t="n">
        <v>48</v>
      </c>
      <c r="F8025" s="1" t="s">
        <v>153</v>
      </c>
      <c r="I8025" s="1" t="n">
        <v>2663</v>
      </c>
      <c r="J8025" s="1" t="n">
        <v>100019</v>
      </c>
      <c r="K8025" s="1" t="n">
        <v>20</v>
      </c>
      <c r="L8025" s="1" t="s">
        <v>3790</v>
      </c>
      <c r="N8025" s="1" t="n">
        <v>3.91</v>
      </c>
      <c r="O8025" s="1" t="n">
        <v>128.11</v>
      </c>
      <c r="P8025" s="1" t="s">
        <v>2455</v>
      </c>
    </row>
    <row r="8026" customFormat="false" ht="15" hidden="false" customHeight="true" outlineLevel="0" collapsed="false">
      <c r="A8026" s="1" t="n">
        <v>2</v>
      </c>
      <c r="B8026" s="75" t="n">
        <v>46273</v>
      </c>
      <c r="C8026" s="1" t="n">
        <v>22</v>
      </c>
      <c r="D8026" s="1" t="s">
        <v>2490</v>
      </c>
      <c r="E8026" s="1" t="n">
        <v>48</v>
      </c>
      <c r="F8026" s="1" t="s">
        <v>153</v>
      </c>
      <c r="I8026" s="1" t="n">
        <v>2663</v>
      </c>
      <c r="J8026" s="1" t="n">
        <v>100638</v>
      </c>
      <c r="K8026" s="1" t="n">
        <v>508</v>
      </c>
      <c r="L8026" s="1" t="s">
        <v>2507</v>
      </c>
      <c r="N8026" s="1" t="n">
        <v>1.664</v>
      </c>
      <c r="O8026" s="1" t="n">
        <v>3.88</v>
      </c>
      <c r="P8026" s="1" t="s">
        <v>2455</v>
      </c>
    </row>
    <row r="8027" customFormat="false" ht="15" hidden="false" customHeight="true" outlineLevel="0" collapsed="false">
      <c r="A8027" s="1" t="n">
        <v>2</v>
      </c>
      <c r="B8027" s="75" t="n">
        <v>46273</v>
      </c>
      <c r="C8027" s="1" t="n">
        <v>22</v>
      </c>
      <c r="D8027" s="1" t="s">
        <v>2490</v>
      </c>
      <c r="E8027" s="1" t="n">
        <v>48</v>
      </c>
      <c r="F8027" s="1" t="s">
        <v>153</v>
      </c>
      <c r="I8027" s="1" t="n">
        <v>2663</v>
      </c>
      <c r="J8027" s="1" t="n">
        <v>110137</v>
      </c>
      <c r="K8027" s="1" t="n">
        <v>13899</v>
      </c>
      <c r="L8027" s="1" t="s">
        <v>3791</v>
      </c>
      <c r="N8027" s="1" t="n">
        <v>3.026</v>
      </c>
      <c r="O8027" s="1" t="n">
        <v>11.78</v>
      </c>
      <c r="P8027" s="1" t="s">
        <v>2455</v>
      </c>
    </row>
    <row r="8028" customFormat="false" ht="15" hidden="false" customHeight="true" outlineLevel="0" collapsed="false">
      <c r="A8028" s="1" t="n">
        <v>2</v>
      </c>
      <c r="B8028" s="75" t="n">
        <v>46273</v>
      </c>
      <c r="C8028" s="1" t="n">
        <v>22</v>
      </c>
      <c r="D8028" s="1" t="s">
        <v>2490</v>
      </c>
      <c r="E8028" s="1" t="n">
        <v>48</v>
      </c>
      <c r="F8028" s="1" t="s">
        <v>153</v>
      </c>
      <c r="I8028" s="1" t="n">
        <v>2663</v>
      </c>
      <c r="J8028" s="1" t="n">
        <v>110455</v>
      </c>
      <c r="K8028" s="1" t="n">
        <v>53212</v>
      </c>
      <c r="L8028" s="1" t="s">
        <v>2509</v>
      </c>
      <c r="N8028" s="1" t="n">
        <v>0.621</v>
      </c>
      <c r="O8028" s="1" t="n">
        <v>0</v>
      </c>
      <c r="P8028" s="1" t="s">
        <v>2455</v>
      </c>
    </row>
    <row r="8029" customFormat="false" ht="15" hidden="false" customHeight="true" outlineLevel="0" collapsed="false">
      <c r="A8029" s="1" t="n">
        <v>2</v>
      </c>
      <c r="B8029" s="75" t="n">
        <v>46273</v>
      </c>
      <c r="C8029" s="1" t="n">
        <v>100</v>
      </c>
      <c r="D8029" s="1" t="s">
        <v>2510</v>
      </c>
      <c r="E8029" s="1" t="n">
        <v>48</v>
      </c>
      <c r="F8029" s="1" t="s">
        <v>153</v>
      </c>
      <c r="I8029" s="1" t="n">
        <v>1673063</v>
      </c>
      <c r="J8029" s="1" t="n">
        <v>100000</v>
      </c>
      <c r="K8029" s="1" t="n">
        <v>1</v>
      </c>
      <c r="L8029" s="1" t="s">
        <v>2491</v>
      </c>
      <c r="N8029" s="1" t="n">
        <v>3.028</v>
      </c>
      <c r="O8029" s="1" t="n">
        <v>60.6</v>
      </c>
      <c r="P8029" s="1" t="s">
        <v>2455</v>
      </c>
    </row>
    <row r="8030" customFormat="false" ht="15" hidden="false" customHeight="true" outlineLevel="0" collapsed="false">
      <c r="A8030" s="1" t="n">
        <v>2</v>
      </c>
      <c r="B8030" s="75" t="n">
        <v>46273</v>
      </c>
      <c r="C8030" s="1" t="n">
        <v>100</v>
      </c>
      <c r="D8030" s="1" t="s">
        <v>2510</v>
      </c>
      <c r="E8030" s="1" t="n">
        <v>48</v>
      </c>
      <c r="F8030" s="1" t="s">
        <v>153</v>
      </c>
      <c r="I8030" s="1" t="n">
        <v>1673063</v>
      </c>
      <c r="J8030" s="1" t="n">
        <v>100006</v>
      </c>
      <c r="K8030" s="1" t="n">
        <v>7</v>
      </c>
      <c r="L8030" s="1" t="s">
        <v>2496</v>
      </c>
      <c r="N8030" s="1" t="n">
        <v>2.346</v>
      </c>
      <c r="O8030" s="1" t="n">
        <v>66.52</v>
      </c>
      <c r="P8030" s="1" t="s">
        <v>2455</v>
      </c>
    </row>
    <row r="8031" customFormat="false" ht="15" hidden="false" customHeight="true" outlineLevel="0" collapsed="false">
      <c r="A8031" s="1" t="n">
        <v>2</v>
      </c>
      <c r="B8031" s="75" t="n">
        <v>46273</v>
      </c>
      <c r="C8031" s="1" t="n">
        <v>100</v>
      </c>
      <c r="D8031" s="1" t="s">
        <v>2510</v>
      </c>
      <c r="E8031" s="1" t="n">
        <v>48</v>
      </c>
      <c r="F8031" s="1" t="s">
        <v>153</v>
      </c>
      <c r="I8031" s="1" t="n">
        <v>1673063</v>
      </c>
      <c r="J8031" s="1" t="n">
        <v>100007</v>
      </c>
      <c r="K8031" s="1" t="n">
        <v>8</v>
      </c>
      <c r="L8031" s="1" t="s">
        <v>2497</v>
      </c>
      <c r="N8031" s="1" t="n">
        <v>3.368</v>
      </c>
      <c r="O8031" s="1" t="n">
        <v>84.26</v>
      </c>
      <c r="P8031" s="1" t="s">
        <v>2455</v>
      </c>
    </row>
    <row r="8032" customFormat="false" ht="15" hidden="false" customHeight="true" outlineLevel="0" collapsed="false">
      <c r="A8032" s="1" t="n">
        <v>2</v>
      </c>
      <c r="B8032" s="75" t="n">
        <v>46273</v>
      </c>
      <c r="C8032" s="1" t="n">
        <v>100</v>
      </c>
      <c r="D8032" s="1" t="s">
        <v>2510</v>
      </c>
      <c r="E8032" s="1" t="n">
        <v>48</v>
      </c>
      <c r="F8032" s="1" t="s">
        <v>153</v>
      </c>
      <c r="I8032" s="1" t="n">
        <v>1673063</v>
      </c>
      <c r="J8032" s="1" t="n">
        <v>100008</v>
      </c>
      <c r="K8032" s="1" t="n">
        <v>9</v>
      </c>
      <c r="L8032" s="1" t="s">
        <v>2498</v>
      </c>
      <c r="N8032" s="1" t="n">
        <v>15.78</v>
      </c>
      <c r="O8032" s="1" t="n">
        <v>513.27</v>
      </c>
      <c r="P8032" s="1" t="s">
        <v>2455</v>
      </c>
    </row>
    <row r="8033" customFormat="false" ht="15" hidden="false" customHeight="true" outlineLevel="0" collapsed="false">
      <c r="A8033" s="1" t="n">
        <v>2</v>
      </c>
      <c r="B8033" s="75" t="n">
        <v>46273</v>
      </c>
      <c r="C8033" s="1" t="n">
        <v>100</v>
      </c>
      <c r="D8033" s="1" t="s">
        <v>2510</v>
      </c>
      <c r="E8033" s="1" t="n">
        <v>48</v>
      </c>
      <c r="F8033" s="1" t="s">
        <v>153</v>
      </c>
      <c r="I8033" s="1" t="n">
        <v>1673063</v>
      </c>
      <c r="J8033" s="1" t="n">
        <v>100011</v>
      </c>
      <c r="K8033" s="1" t="n">
        <v>12</v>
      </c>
      <c r="L8033" s="1" t="s">
        <v>2499</v>
      </c>
      <c r="N8033" s="1" t="n">
        <v>8.94</v>
      </c>
      <c r="O8033" s="1" t="n">
        <v>335.53</v>
      </c>
      <c r="P8033" s="1" t="s">
        <v>2455</v>
      </c>
    </row>
    <row r="8034" customFormat="false" ht="15" hidden="false" customHeight="true" outlineLevel="0" collapsed="false">
      <c r="A8034" s="1" t="n">
        <v>2</v>
      </c>
      <c r="B8034" s="75" t="n">
        <v>46273</v>
      </c>
      <c r="C8034" s="1" t="n">
        <v>100</v>
      </c>
      <c r="D8034" s="1" t="s">
        <v>2510</v>
      </c>
      <c r="E8034" s="1" t="n">
        <v>48</v>
      </c>
      <c r="F8034" s="1" t="s">
        <v>153</v>
      </c>
      <c r="I8034" s="1" t="n">
        <v>1673063</v>
      </c>
      <c r="J8034" s="1" t="n">
        <v>100012</v>
      </c>
      <c r="K8034" s="1" t="n">
        <v>13</v>
      </c>
      <c r="L8034" s="1" t="s">
        <v>2500</v>
      </c>
      <c r="N8034" s="1" t="n">
        <v>5.45</v>
      </c>
      <c r="O8034" s="1" t="n">
        <v>227.28</v>
      </c>
      <c r="P8034" s="1" t="s">
        <v>2455</v>
      </c>
    </row>
    <row r="8035" customFormat="false" ht="15" hidden="false" customHeight="true" outlineLevel="0" collapsed="false">
      <c r="A8035" s="1" t="n">
        <v>2</v>
      </c>
      <c r="B8035" s="75" t="n">
        <v>46273</v>
      </c>
      <c r="C8035" s="1" t="n">
        <v>100</v>
      </c>
      <c r="D8035" s="1" t="s">
        <v>2510</v>
      </c>
      <c r="E8035" s="1" t="n">
        <v>48</v>
      </c>
      <c r="F8035" s="1" t="s">
        <v>153</v>
      </c>
      <c r="I8035" s="1" t="n">
        <v>1673063</v>
      </c>
      <c r="J8035" s="1" t="n">
        <v>100013</v>
      </c>
      <c r="K8035" s="1" t="n">
        <v>14</v>
      </c>
      <c r="L8035" s="1" t="s">
        <v>2501</v>
      </c>
      <c r="N8035" s="1" t="n">
        <v>11.035</v>
      </c>
      <c r="O8035" s="1" t="n">
        <v>487.81</v>
      </c>
      <c r="P8035" s="1" t="s">
        <v>2455</v>
      </c>
    </row>
    <row r="8036" customFormat="false" ht="15" hidden="false" customHeight="true" outlineLevel="0" collapsed="false">
      <c r="A8036" s="1" t="n">
        <v>2</v>
      </c>
      <c r="B8036" s="75" t="n">
        <v>46273</v>
      </c>
      <c r="C8036" s="1" t="n">
        <v>100</v>
      </c>
      <c r="D8036" s="1" t="s">
        <v>2510</v>
      </c>
      <c r="E8036" s="1" t="n">
        <v>48</v>
      </c>
      <c r="F8036" s="1" t="s">
        <v>153</v>
      </c>
      <c r="I8036" s="1" t="n">
        <v>1673063</v>
      </c>
      <c r="J8036" s="1" t="n">
        <v>100014</v>
      </c>
      <c r="K8036" s="1" t="n">
        <v>15</v>
      </c>
      <c r="L8036" s="1" t="s">
        <v>2502</v>
      </c>
      <c r="N8036" s="1" t="n">
        <v>4.254</v>
      </c>
      <c r="O8036" s="1" t="n">
        <v>191.6</v>
      </c>
      <c r="P8036" s="1" t="s">
        <v>2455</v>
      </c>
    </row>
    <row r="8037" customFormat="false" ht="15" hidden="false" customHeight="true" outlineLevel="0" collapsed="false">
      <c r="A8037" s="1" t="n">
        <v>2</v>
      </c>
      <c r="B8037" s="75" t="n">
        <v>46273</v>
      </c>
      <c r="C8037" s="1" t="n">
        <v>100</v>
      </c>
      <c r="D8037" s="1" t="s">
        <v>2510</v>
      </c>
      <c r="E8037" s="1" t="n">
        <v>48</v>
      </c>
      <c r="F8037" s="1" t="s">
        <v>153</v>
      </c>
      <c r="I8037" s="1" t="n">
        <v>1673063</v>
      </c>
      <c r="J8037" s="1" t="n">
        <v>100015</v>
      </c>
      <c r="K8037" s="1" t="n">
        <v>16</v>
      </c>
      <c r="L8037" s="1" t="s">
        <v>2503</v>
      </c>
      <c r="N8037" s="1" t="n">
        <v>1.66</v>
      </c>
      <c r="O8037" s="1" t="n">
        <v>66.46</v>
      </c>
      <c r="P8037" s="1" t="s">
        <v>2455</v>
      </c>
    </row>
    <row r="8038" customFormat="false" ht="15" hidden="false" customHeight="true" outlineLevel="0" collapsed="false">
      <c r="A8038" s="1" t="n">
        <v>2</v>
      </c>
      <c r="B8038" s="75" t="n">
        <v>46273</v>
      </c>
      <c r="C8038" s="1" t="n">
        <v>100</v>
      </c>
      <c r="D8038" s="1" t="s">
        <v>2510</v>
      </c>
      <c r="E8038" s="1" t="n">
        <v>48</v>
      </c>
      <c r="F8038" s="1" t="s">
        <v>153</v>
      </c>
      <c r="I8038" s="1" t="n">
        <v>1673063</v>
      </c>
      <c r="J8038" s="1" t="n">
        <v>100016</v>
      </c>
      <c r="K8038" s="1" t="n">
        <v>17</v>
      </c>
      <c r="L8038" s="1" t="s">
        <v>2504</v>
      </c>
      <c r="N8038" s="1" t="n">
        <v>2.338</v>
      </c>
      <c r="O8038" s="1" t="n">
        <v>117.01</v>
      </c>
      <c r="P8038" s="1" t="s">
        <v>2455</v>
      </c>
    </row>
    <row r="8039" customFormat="false" ht="15" hidden="false" customHeight="true" outlineLevel="0" collapsed="false">
      <c r="A8039" s="1" t="n">
        <v>2</v>
      </c>
      <c r="B8039" s="75" t="n">
        <v>46273</v>
      </c>
      <c r="C8039" s="1" t="n">
        <v>100</v>
      </c>
      <c r="D8039" s="1" t="s">
        <v>2510</v>
      </c>
      <c r="E8039" s="1" t="n">
        <v>48</v>
      </c>
      <c r="F8039" s="1" t="s">
        <v>153</v>
      </c>
      <c r="I8039" s="1" t="n">
        <v>1673063</v>
      </c>
      <c r="J8039" s="1" t="n">
        <v>100017</v>
      </c>
      <c r="K8039" s="1" t="n">
        <v>18</v>
      </c>
      <c r="L8039" s="1" t="s">
        <v>2505</v>
      </c>
      <c r="N8039" s="1" t="n">
        <v>1.606</v>
      </c>
      <c r="O8039" s="1" t="n">
        <v>93.77</v>
      </c>
      <c r="P8039" s="1" t="s">
        <v>2455</v>
      </c>
    </row>
    <row r="8040" customFormat="false" ht="15" hidden="false" customHeight="true" outlineLevel="0" collapsed="false">
      <c r="A8040" s="1" t="n">
        <v>2</v>
      </c>
      <c r="B8040" s="75" t="n">
        <v>46273</v>
      </c>
      <c r="C8040" s="1" t="n">
        <v>100</v>
      </c>
      <c r="D8040" s="1" t="s">
        <v>2510</v>
      </c>
      <c r="E8040" s="1" t="n">
        <v>48</v>
      </c>
      <c r="F8040" s="1" t="s">
        <v>153</v>
      </c>
      <c r="I8040" s="1" t="n">
        <v>1673063</v>
      </c>
      <c r="J8040" s="1" t="n">
        <v>100053</v>
      </c>
      <c r="K8040" s="1" t="n">
        <v>54</v>
      </c>
      <c r="L8040" s="1" t="s">
        <v>2506</v>
      </c>
      <c r="N8040" s="1" t="n">
        <v>3.336</v>
      </c>
      <c r="O8040" s="1" t="n">
        <v>122.42</v>
      </c>
      <c r="P8040" s="1" t="s">
        <v>2455</v>
      </c>
    </row>
    <row r="8041" customFormat="false" ht="15" hidden="false" customHeight="true" outlineLevel="0" collapsed="false">
      <c r="A8041" s="1" t="n">
        <v>2</v>
      </c>
      <c r="B8041" s="75" t="n">
        <v>46273</v>
      </c>
      <c r="C8041" s="1" t="n">
        <v>100</v>
      </c>
      <c r="D8041" s="1" t="s">
        <v>2510</v>
      </c>
      <c r="E8041" s="1" t="n">
        <v>48</v>
      </c>
      <c r="F8041" s="1" t="s">
        <v>153</v>
      </c>
      <c r="I8041" s="1" t="n">
        <v>1673063</v>
      </c>
      <c r="J8041" s="1" t="n">
        <v>100638</v>
      </c>
      <c r="K8041" s="1" t="n">
        <v>508</v>
      </c>
      <c r="L8041" s="1" t="s">
        <v>2507</v>
      </c>
      <c r="N8041" s="1" t="n">
        <v>1.192</v>
      </c>
      <c r="O8041" s="1" t="n">
        <v>2.97</v>
      </c>
      <c r="P8041" s="1" t="s">
        <v>2455</v>
      </c>
    </row>
    <row r="8042" customFormat="false" ht="15" hidden="false" customHeight="true" outlineLevel="0" collapsed="false">
      <c r="A8042" s="1" t="n">
        <v>2</v>
      </c>
      <c r="B8042" s="75" t="n">
        <v>46273</v>
      </c>
      <c r="C8042" s="1" t="n">
        <v>100</v>
      </c>
      <c r="D8042" s="1" t="s">
        <v>2510</v>
      </c>
      <c r="E8042" s="1" t="n">
        <v>48</v>
      </c>
      <c r="F8042" s="1" t="s">
        <v>153</v>
      </c>
      <c r="I8042" s="1" t="n">
        <v>1673063</v>
      </c>
      <c r="J8042" s="1" t="n">
        <v>100520</v>
      </c>
      <c r="K8042" s="1" t="n">
        <v>507</v>
      </c>
      <c r="L8042" s="1" t="s">
        <v>2508</v>
      </c>
      <c r="N8042" s="1" t="n">
        <v>9.66</v>
      </c>
      <c r="O8042" s="1" t="n">
        <v>24.1</v>
      </c>
      <c r="P8042" s="1" t="s">
        <v>2455</v>
      </c>
    </row>
    <row r="8043" customFormat="false" ht="15" hidden="false" customHeight="true" outlineLevel="0" collapsed="false">
      <c r="A8043" s="1" t="n">
        <v>2</v>
      </c>
      <c r="B8043" s="75" t="n">
        <v>46273</v>
      </c>
      <c r="C8043" s="1" t="n">
        <v>100</v>
      </c>
      <c r="D8043" s="1" t="s">
        <v>2510</v>
      </c>
      <c r="E8043" s="1" t="n">
        <v>48</v>
      </c>
      <c r="F8043" s="1" t="s">
        <v>153</v>
      </c>
      <c r="I8043" s="1" t="n">
        <v>1673063</v>
      </c>
      <c r="J8043" s="1" t="n">
        <v>110455</v>
      </c>
      <c r="K8043" s="1" t="n">
        <v>53212</v>
      </c>
      <c r="L8043" s="1" t="s">
        <v>2509</v>
      </c>
      <c r="N8043" s="1" t="n">
        <v>0.807</v>
      </c>
      <c r="O8043" s="1" t="n">
        <v>0</v>
      </c>
      <c r="P8043" s="1" t="s">
        <v>2455</v>
      </c>
    </row>
    <row r="8044" customFormat="false" ht="15" hidden="false" customHeight="true" outlineLevel="0" collapsed="false">
      <c r="A8044" s="1" t="n">
        <v>2</v>
      </c>
      <c r="B8044" s="75" t="n">
        <v>46273</v>
      </c>
      <c r="C8044" s="1" t="n">
        <v>100</v>
      </c>
      <c r="D8044" s="1" t="s">
        <v>2510</v>
      </c>
      <c r="E8044" s="1" t="n">
        <v>48</v>
      </c>
      <c r="F8044" s="1" t="s">
        <v>153</v>
      </c>
      <c r="I8044" s="1" t="n">
        <v>1673067</v>
      </c>
      <c r="J8044" s="1" t="n">
        <v>100008</v>
      </c>
      <c r="K8044" s="1" t="n">
        <v>9</v>
      </c>
      <c r="L8044" s="1" t="s">
        <v>2498</v>
      </c>
      <c r="N8044" s="1" t="n">
        <v>17.64</v>
      </c>
      <c r="O8044" s="1" t="n">
        <v>530.23</v>
      </c>
      <c r="P8044" s="1" t="s">
        <v>2455</v>
      </c>
    </row>
    <row r="8045" customFormat="false" ht="15" hidden="false" customHeight="true" outlineLevel="0" collapsed="false">
      <c r="A8045" s="1" t="n">
        <v>2</v>
      </c>
      <c r="B8045" s="75" t="n">
        <v>46273</v>
      </c>
      <c r="C8045" s="1" t="n">
        <v>100</v>
      </c>
      <c r="D8045" s="1" t="s">
        <v>2510</v>
      </c>
      <c r="E8045" s="1" t="n">
        <v>48</v>
      </c>
      <c r="F8045" s="1" t="s">
        <v>153</v>
      </c>
      <c r="I8045" s="1" t="n">
        <v>1673067</v>
      </c>
      <c r="J8045" s="1" t="n">
        <v>100016</v>
      </c>
      <c r="K8045" s="1" t="n">
        <v>17</v>
      </c>
      <c r="L8045" s="1" t="s">
        <v>2504</v>
      </c>
      <c r="N8045" s="1" t="n">
        <v>2.1</v>
      </c>
      <c r="O8045" s="1" t="n">
        <v>97.12</v>
      </c>
      <c r="P8045" s="1" t="s">
        <v>2455</v>
      </c>
    </row>
    <row r="8046" customFormat="false" ht="15" hidden="false" customHeight="true" outlineLevel="0" collapsed="false">
      <c r="A8046" s="1" t="n">
        <v>2</v>
      </c>
      <c r="B8046" s="75" t="n">
        <v>46273</v>
      </c>
      <c r="C8046" s="1" t="n">
        <v>100</v>
      </c>
      <c r="D8046" s="1" t="s">
        <v>2510</v>
      </c>
      <c r="E8046" s="1" t="n">
        <v>48</v>
      </c>
      <c r="F8046" s="1" t="s">
        <v>153</v>
      </c>
      <c r="I8046" s="1" t="n">
        <v>1673067</v>
      </c>
      <c r="J8046" s="1" t="n">
        <v>100053</v>
      </c>
      <c r="K8046" s="1" t="n">
        <v>54</v>
      </c>
      <c r="L8046" s="1" t="s">
        <v>2506</v>
      </c>
      <c r="N8046" s="1" t="n">
        <v>2.26</v>
      </c>
      <c r="O8046" s="1" t="n">
        <v>76.65</v>
      </c>
      <c r="P8046" s="1" t="s">
        <v>2455</v>
      </c>
    </row>
    <row r="8047" customFormat="false" ht="15" hidden="false" customHeight="true" outlineLevel="0" collapsed="false">
      <c r="A8047" s="1" t="n">
        <v>2</v>
      </c>
      <c r="B8047" s="75" t="n">
        <v>46273</v>
      </c>
      <c r="C8047" s="1" t="n">
        <v>100</v>
      </c>
      <c r="D8047" s="1" t="s">
        <v>2510</v>
      </c>
      <c r="E8047" s="1" t="n">
        <v>48</v>
      </c>
      <c r="F8047" s="1" t="s">
        <v>153</v>
      </c>
      <c r="I8047" s="1" t="n">
        <v>1673074</v>
      </c>
      <c r="J8047" s="1" t="n">
        <v>100007</v>
      </c>
      <c r="K8047" s="1" t="n">
        <v>8</v>
      </c>
      <c r="L8047" s="1" t="s">
        <v>2497</v>
      </c>
      <c r="N8047" s="1" t="n">
        <v>0.704</v>
      </c>
      <c r="O8047" s="1" t="n">
        <v>16.17</v>
      </c>
      <c r="P8047" s="1" t="s">
        <v>2455</v>
      </c>
    </row>
    <row r="8048" customFormat="false" ht="15" hidden="false" customHeight="true" outlineLevel="0" collapsed="false">
      <c r="A8048" s="1" t="n">
        <v>2</v>
      </c>
      <c r="B8048" s="75" t="n">
        <v>46273</v>
      </c>
      <c r="C8048" s="1" t="n">
        <v>100</v>
      </c>
      <c r="D8048" s="1" t="s">
        <v>2510</v>
      </c>
      <c r="E8048" s="1" t="n">
        <v>48</v>
      </c>
      <c r="F8048" s="1" t="s">
        <v>153</v>
      </c>
      <c r="I8048" s="1" t="n">
        <v>1673074</v>
      </c>
      <c r="J8048" s="1" t="n">
        <v>100008</v>
      </c>
      <c r="K8048" s="1" t="n">
        <v>9</v>
      </c>
      <c r="L8048" s="1" t="s">
        <v>2498</v>
      </c>
      <c r="N8048" s="1" t="n">
        <v>22.53</v>
      </c>
      <c r="O8048" s="1" t="n">
        <v>672.58</v>
      </c>
      <c r="P8048" s="1" t="s">
        <v>2455</v>
      </c>
    </row>
    <row r="8049" customFormat="false" ht="15" hidden="false" customHeight="true" outlineLevel="0" collapsed="false">
      <c r="A8049" s="1" t="n">
        <v>2</v>
      </c>
      <c r="B8049" s="75" t="n">
        <v>46273</v>
      </c>
      <c r="C8049" s="1" t="n">
        <v>100</v>
      </c>
      <c r="D8049" s="1" t="s">
        <v>2510</v>
      </c>
      <c r="E8049" s="1" t="n">
        <v>48</v>
      </c>
      <c r="F8049" s="1" t="s">
        <v>153</v>
      </c>
      <c r="I8049" s="1" t="n">
        <v>1673074</v>
      </c>
      <c r="J8049" s="1" t="n">
        <v>100016</v>
      </c>
      <c r="K8049" s="1" t="n">
        <v>17</v>
      </c>
      <c r="L8049" s="1" t="s">
        <v>2504</v>
      </c>
      <c r="N8049" s="1" t="n">
        <v>3.54</v>
      </c>
      <c r="O8049" s="1" t="n">
        <v>162.6</v>
      </c>
      <c r="P8049" s="1" t="s">
        <v>2455</v>
      </c>
    </row>
    <row r="8050" customFormat="false" ht="15" hidden="false" customHeight="true" outlineLevel="0" collapsed="false">
      <c r="A8050" s="1" t="n">
        <v>2</v>
      </c>
      <c r="B8050" s="75" t="n">
        <v>46273</v>
      </c>
      <c r="C8050" s="1" t="n">
        <v>100</v>
      </c>
      <c r="D8050" s="1" t="s">
        <v>2510</v>
      </c>
      <c r="E8050" s="1" t="n">
        <v>48</v>
      </c>
      <c r="F8050" s="1" t="s">
        <v>153</v>
      </c>
      <c r="I8050" s="1" t="n">
        <v>1673074</v>
      </c>
      <c r="J8050" s="1" t="n">
        <v>100053</v>
      </c>
      <c r="K8050" s="1" t="n">
        <v>54</v>
      </c>
      <c r="L8050" s="1" t="s">
        <v>2506</v>
      </c>
      <c r="N8050" s="1" t="n">
        <v>3.226</v>
      </c>
      <c r="O8050" s="1" t="n">
        <v>108.65</v>
      </c>
      <c r="P8050" s="1" t="s">
        <v>2455</v>
      </c>
    </row>
    <row r="8051" customFormat="false" ht="15" hidden="false" customHeight="true" outlineLevel="0" collapsed="false">
      <c r="A8051" s="1" t="n">
        <v>2</v>
      </c>
      <c r="B8051" s="75" t="n">
        <v>46273</v>
      </c>
      <c r="C8051" s="1" t="n">
        <v>100</v>
      </c>
      <c r="D8051" s="1" t="s">
        <v>2510</v>
      </c>
      <c r="E8051" s="1" t="n">
        <v>48</v>
      </c>
      <c r="F8051" s="1" t="s">
        <v>153</v>
      </c>
      <c r="I8051" s="1" t="n">
        <v>1673712</v>
      </c>
      <c r="J8051" s="1" t="n">
        <v>100000</v>
      </c>
      <c r="K8051" s="1" t="n">
        <v>1</v>
      </c>
      <c r="L8051" s="1" t="s">
        <v>2491</v>
      </c>
      <c r="N8051" s="1" t="n">
        <v>2.888</v>
      </c>
      <c r="O8051" s="1" t="n">
        <v>54.06</v>
      </c>
      <c r="P8051" s="1" t="s">
        <v>2455</v>
      </c>
    </row>
    <row r="8052" customFormat="false" ht="15" hidden="false" customHeight="true" outlineLevel="0" collapsed="false">
      <c r="A8052" s="1" t="n">
        <v>2</v>
      </c>
      <c r="B8052" s="75" t="n">
        <v>46273</v>
      </c>
      <c r="C8052" s="1" t="n">
        <v>100</v>
      </c>
      <c r="D8052" s="1" t="s">
        <v>2510</v>
      </c>
      <c r="E8052" s="1" t="n">
        <v>48</v>
      </c>
      <c r="F8052" s="1" t="s">
        <v>153</v>
      </c>
      <c r="I8052" s="1" t="n">
        <v>1673712</v>
      </c>
      <c r="J8052" s="1" t="n">
        <v>100001</v>
      </c>
      <c r="K8052" s="1" t="n">
        <v>2</v>
      </c>
      <c r="L8052" s="1" t="s">
        <v>2492</v>
      </c>
      <c r="N8052" s="1" t="n">
        <v>9.535</v>
      </c>
      <c r="O8052" s="1" t="n">
        <v>193.37</v>
      </c>
      <c r="P8052" s="1" t="s">
        <v>2455</v>
      </c>
    </row>
    <row r="8053" customFormat="false" ht="15" hidden="false" customHeight="true" outlineLevel="0" collapsed="false">
      <c r="A8053" s="1" t="n">
        <v>2</v>
      </c>
      <c r="B8053" s="75" t="n">
        <v>46273</v>
      </c>
      <c r="C8053" s="1" t="n">
        <v>100</v>
      </c>
      <c r="D8053" s="1" t="s">
        <v>2510</v>
      </c>
      <c r="E8053" s="1" t="n">
        <v>48</v>
      </c>
      <c r="F8053" s="1" t="s">
        <v>153</v>
      </c>
      <c r="I8053" s="1" t="n">
        <v>1673712</v>
      </c>
      <c r="J8053" s="1" t="n">
        <v>100002</v>
      </c>
      <c r="K8053" s="1" t="n">
        <v>3</v>
      </c>
      <c r="L8053" s="1" t="s">
        <v>2493</v>
      </c>
      <c r="N8053" s="1" t="n">
        <v>20.37</v>
      </c>
      <c r="O8053" s="1" t="n">
        <v>476.69</v>
      </c>
      <c r="P8053" s="1" t="s">
        <v>2455</v>
      </c>
    </row>
    <row r="8054" customFormat="false" ht="15" hidden="false" customHeight="true" outlineLevel="0" collapsed="false">
      <c r="A8054" s="1" t="n">
        <v>2</v>
      </c>
      <c r="B8054" s="75" t="n">
        <v>46273</v>
      </c>
      <c r="C8054" s="1" t="n">
        <v>100</v>
      </c>
      <c r="D8054" s="1" t="s">
        <v>2510</v>
      </c>
      <c r="E8054" s="1" t="n">
        <v>48</v>
      </c>
      <c r="F8054" s="1" t="s">
        <v>153</v>
      </c>
      <c r="I8054" s="1" t="n">
        <v>1673712</v>
      </c>
      <c r="J8054" s="1" t="n">
        <v>100003</v>
      </c>
      <c r="K8054" s="1" t="n">
        <v>4</v>
      </c>
      <c r="L8054" s="1" t="s">
        <v>2494</v>
      </c>
      <c r="N8054" s="1" t="n">
        <v>16.51</v>
      </c>
      <c r="O8054" s="1" t="n">
        <v>412.13</v>
      </c>
      <c r="P8054" s="1" t="s">
        <v>2455</v>
      </c>
    </row>
    <row r="8055" customFormat="false" ht="15" hidden="false" customHeight="true" outlineLevel="0" collapsed="false">
      <c r="A8055" s="1" t="n">
        <v>2</v>
      </c>
      <c r="B8055" s="75" t="n">
        <v>46273</v>
      </c>
      <c r="C8055" s="1" t="n">
        <v>100</v>
      </c>
      <c r="D8055" s="1" t="s">
        <v>2510</v>
      </c>
      <c r="E8055" s="1" t="n">
        <v>48</v>
      </c>
      <c r="F8055" s="1" t="s">
        <v>153</v>
      </c>
      <c r="I8055" s="1" t="n">
        <v>1673712</v>
      </c>
      <c r="J8055" s="1" t="n">
        <v>100004</v>
      </c>
      <c r="K8055" s="1" t="n">
        <v>5</v>
      </c>
      <c r="L8055" s="1" t="s">
        <v>2495</v>
      </c>
      <c r="N8055" s="1" t="n">
        <v>2.266</v>
      </c>
      <c r="O8055" s="1" t="n">
        <v>49.49</v>
      </c>
      <c r="P8055" s="1" t="s">
        <v>2455</v>
      </c>
    </row>
    <row r="8056" customFormat="false" ht="15" hidden="false" customHeight="true" outlineLevel="0" collapsed="false">
      <c r="A8056" s="1" t="n">
        <v>2</v>
      </c>
      <c r="B8056" s="75" t="n">
        <v>46273</v>
      </c>
      <c r="C8056" s="1" t="n">
        <v>100</v>
      </c>
      <c r="D8056" s="1" t="s">
        <v>2510</v>
      </c>
      <c r="E8056" s="1" t="n">
        <v>48</v>
      </c>
      <c r="F8056" s="1" t="s">
        <v>153</v>
      </c>
      <c r="I8056" s="1" t="n">
        <v>1673712</v>
      </c>
      <c r="J8056" s="1" t="n">
        <v>100005</v>
      </c>
      <c r="K8056" s="1" t="n">
        <v>6</v>
      </c>
      <c r="L8056" s="1" t="s">
        <v>2593</v>
      </c>
      <c r="N8056" s="1" t="n">
        <v>2.498</v>
      </c>
      <c r="O8056" s="1" t="n">
        <v>58.46</v>
      </c>
      <c r="P8056" s="1" t="s">
        <v>2455</v>
      </c>
    </row>
    <row r="8057" customFormat="false" ht="15" hidden="false" customHeight="true" outlineLevel="0" collapsed="false">
      <c r="A8057" s="1" t="n">
        <v>2</v>
      </c>
      <c r="B8057" s="75" t="n">
        <v>46273</v>
      </c>
      <c r="C8057" s="1" t="n">
        <v>100</v>
      </c>
      <c r="D8057" s="1" t="s">
        <v>2510</v>
      </c>
      <c r="E8057" s="1" t="n">
        <v>48</v>
      </c>
      <c r="F8057" s="1" t="s">
        <v>153</v>
      </c>
      <c r="I8057" s="1" t="n">
        <v>1673712</v>
      </c>
      <c r="J8057" s="1" t="n">
        <v>100007</v>
      </c>
      <c r="K8057" s="1" t="n">
        <v>8</v>
      </c>
      <c r="L8057" s="1" t="s">
        <v>2497</v>
      </c>
      <c r="N8057" s="1" t="n">
        <v>3.112</v>
      </c>
      <c r="O8057" s="1" t="n">
        <v>72.83</v>
      </c>
      <c r="P8057" s="1" t="s">
        <v>2455</v>
      </c>
    </row>
    <row r="8058" customFormat="false" ht="15" hidden="false" customHeight="true" outlineLevel="0" collapsed="false">
      <c r="A8058" s="1" t="n">
        <v>2</v>
      </c>
      <c r="B8058" s="75" t="n">
        <v>46273</v>
      </c>
      <c r="C8058" s="1" t="n">
        <v>100</v>
      </c>
      <c r="D8058" s="1" t="s">
        <v>2510</v>
      </c>
      <c r="E8058" s="1" t="n">
        <v>48</v>
      </c>
      <c r="F8058" s="1" t="s">
        <v>153</v>
      </c>
      <c r="I8058" s="1" t="n">
        <v>1673712</v>
      </c>
      <c r="J8058" s="1" t="n">
        <v>100019</v>
      </c>
      <c r="K8058" s="1" t="n">
        <v>20</v>
      </c>
      <c r="L8058" s="1" t="s">
        <v>3790</v>
      </c>
      <c r="N8058" s="1" t="n">
        <v>3.91</v>
      </c>
      <c r="O8058" s="1" t="n">
        <v>128.11</v>
      </c>
      <c r="P8058" s="1" t="s">
        <v>2455</v>
      </c>
    </row>
    <row r="8059" customFormat="false" ht="15" hidden="false" customHeight="true" outlineLevel="0" collapsed="false">
      <c r="A8059" s="1" t="n">
        <v>2</v>
      </c>
      <c r="B8059" s="75" t="n">
        <v>46273</v>
      </c>
      <c r="C8059" s="1" t="n">
        <v>100</v>
      </c>
      <c r="D8059" s="1" t="s">
        <v>2510</v>
      </c>
      <c r="E8059" s="1" t="n">
        <v>48</v>
      </c>
      <c r="F8059" s="1" t="s">
        <v>153</v>
      </c>
      <c r="I8059" s="1" t="n">
        <v>1673712</v>
      </c>
      <c r="J8059" s="1" t="n">
        <v>100638</v>
      </c>
      <c r="K8059" s="1" t="n">
        <v>508</v>
      </c>
      <c r="L8059" s="1" t="s">
        <v>2507</v>
      </c>
      <c r="N8059" s="1" t="n">
        <v>1.664</v>
      </c>
      <c r="O8059" s="1" t="n">
        <v>3.88</v>
      </c>
      <c r="P8059" s="1" t="s">
        <v>2455</v>
      </c>
    </row>
    <row r="8060" customFormat="false" ht="15" hidden="false" customHeight="true" outlineLevel="0" collapsed="false">
      <c r="A8060" s="1" t="n">
        <v>2</v>
      </c>
      <c r="B8060" s="75" t="n">
        <v>46273</v>
      </c>
      <c r="C8060" s="1" t="n">
        <v>100</v>
      </c>
      <c r="D8060" s="1" t="s">
        <v>2510</v>
      </c>
      <c r="E8060" s="1" t="n">
        <v>48</v>
      </c>
      <c r="F8060" s="1" t="s">
        <v>153</v>
      </c>
      <c r="I8060" s="1" t="n">
        <v>1673712</v>
      </c>
      <c r="J8060" s="1" t="n">
        <v>110137</v>
      </c>
      <c r="K8060" s="1" t="n">
        <v>13899</v>
      </c>
      <c r="L8060" s="1" t="s">
        <v>3791</v>
      </c>
      <c r="N8060" s="1" t="n">
        <v>3.026</v>
      </c>
      <c r="O8060" s="1" t="n">
        <v>11.78</v>
      </c>
      <c r="P8060" s="1" t="s">
        <v>2455</v>
      </c>
    </row>
    <row r="8061" customFormat="false" ht="15" hidden="false" customHeight="true" outlineLevel="0" collapsed="false">
      <c r="A8061" s="1" t="n">
        <v>2</v>
      </c>
      <c r="B8061" s="75" t="n">
        <v>46273</v>
      </c>
      <c r="C8061" s="1" t="n">
        <v>100</v>
      </c>
      <c r="D8061" s="1" t="s">
        <v>2510</v>
      </c>
      <c r="E8061" s="1" t="n">
        <v>48</v>
      </c>
      <c r="F8061" s="1" t="s">
        <v>153</v>
      </c>
      <c r="I8061" s="1" t="n">
        <v>1673712</v>
      </c>
      <c r="J8061" s="1" t="n">
        <v>110455</v>
      </c>
      <c r="K8061" s="1" t="n">
        <v>53212</v>
      </c>
      <c r="L8061" s="1" t="s">
        <v>2509</v>
      </c>
      <c r="N8061" s="1" t="n">
        <v>0.621</v>
      </c>
      <c r="O8061" s="1" t="n">
        <v>0</v>
      </c>
      <c r="P8061" s="1" t="s">
        <v>2455</v>
      </c>
    </row>
    <row r="8062" customFormat="false" ht="15" hidden="false" customHeight="true" outlineLevel="0" collapsed="false">
      <c r="A8062" s="1" t="n">
        <v>2</v>
      </c>
      <c r="B8062" s="75" t="n">
        <v>46273</v>
      </c>
      <c r="C8062" s="1" t="n">
        <v>171</v>
      </c>
      <c r="D8062" s="1" t="s">
        <v>3028</v>
      </c>
      <c r="E8062" s="1" t="n">
        <v>1616</v>
      </c>
      <c r="F8062" s="1" t="s">
        <v>64</v>
      </c>
      <c r="I8062" s="1" t="n">
        <v>657844</v>
      </c>
      <c r="J8062" s="1" t="n">
        <v>20376</v>
      </c>
      <c r="K8062" s="1" t="n">
        <v>7896022205652</v>
      </c>
      <c r="L8062" s="1" t="s">
        <v>4339</v>
      </c>
      <c r="N8062" s="1" t="n">
        <v>36</v>
      </c>
      <c r="O8062" s="1" t="n">
        <v>43</v>
      </c>
      <c r="P8062" s="1" t="s">
        <v>3030</v>
      </c>
    </row>
    <row r="8063" customFormat="false" ht="15" hidden="false" customHeight="true" outlineLevel="0" collapsed="false">
      <c r="A8063" s="1" t="n">
        <v>2</v>
      </c>
      <c r="B8063" s="75" t="n">
        <v>46273</v>
      </c>
      <c r="C8063" s="1" t="n">
        <v>171</v>
      </c>
      <c r="D8063" s="1" t="s">
        <v>3028</v>
      </c>
      <c r="E8063" s="1" t="n">
        <v>1616</v>
      </c>
      <c r="F8063" s="1" t="s">
        <v>64</v>
      </c>
      <c r="I8063" s="1" t="n">
        <v>657844</v>
      </c>
      <c r="J8063" s="1" t="n">
        <v>29388</v>
      </c>
      <c r="K8063" s="1" t="n">
        <v>7896022205201</v>
      </c>
      <c r="L8063" s="1" t="s">
        <v>4345</v>
      </c>
      <c r="N8063" s="1" t="n">
        <v>9</v>
      </c>
      <c r="O8063" s="1" t="n">
        <v>38.25</v>
      </c>
      <c r="P8063" s="1" t="s">
        <v>3030</v>
      </c>
    </row>
    <row r="8064" customFormat="false" ht="15" hidden="false" customHeight="true" outlineLevel="0" collapsed="false">
      <c r="A8064" s="1" t="n">
        <v>2</v>
      </c>
      <c r="B8064" s="75" t="n">
        <v>46274</v>
      </c>
      <c r="C8064" s="1" t="n">
        <v>6</v>
      </c>
      <c r="D8064" s="1" t="s">
        <v>2564</v>
      </c>
      <c r="E8064" s="1" t="n">
        <v>48</v>
      </c>
      <c r="F8064" s="1" t="s">
        <v>153</v>
      </c>
      <c r="I8064" s="1" t="n">
        <v>2664</v>
      </c>
      <c r="J8064" s="1" t="n">
        <v>110263</v>
      </c>
      <c r="K8064" s="1" t="n">
        <v>41228</v>
      </c>
      <c r="L8064" s="1" t="s">
        <v>2670</v>
      </c>
      <c r="N8064" s="1" t="n">
        <v>10</v>
      </c>
      <c r="O8064" s="1" t="n">
        <v>180</v>
      </c>
      <c r="P8064" s="1" t="s">
        <v>2455</v>
      </c>
    </row>
    <row r="8065" customFormat="false" ht="15" hidden="false" customHeight="true" outlineLevel="0" collapsed="false">
      <c r="A8065" s="1" t="n">
        <v>2</v>
      </c>
      <c r="B8065" s="75" t="n">
        <v>46274</v>
      </c>
      <c r="C8065" s="1" t="n">
        <v>11</v>
      </c>
      <c r="D8065" s="1" t="s">
        <v>2482</v>
      </c>
      <c r="E8065" s="1" t="n">
        <v>10065</v>
      </c>
      <c r="F8065" s="1" t="s">
        <v>911</v>
      </c>
      <c r="I8065" s="1" t="n">
        <v>95</v>
      </c>
      <c r="J8065" s="1" t="n">
        <v>80611</v>
      </c>
      <c r="K8065" s="1" t="n">
        <v>7893692001003</v>
      </c>
      <c r="L8065" s="1" t="s">
        <v>3982</v>
      </c>
      <c r="N8065" s="1" t="n">
        <v>12</v>
      </c>
      <c r="O8065" s="1" t="n">
        <v>48</v>
      </c>
      <c r="P8065" s="1" t="s">
        <v>2455</v>
      </c>
    </row>
    <row r="8066" customFormat="false" ht="15" hidden="false" customHeight="true" outlineLevel="0" collapsed="false">
      <c r="A8066" s="1" t="n">
        <v>2</v>
      </c>
      <c r="B8066" s="75" t="n">
        <v>46274</v>
      </c>
      <c r="C8066" s="1" t="n">
        <v>11</v>
      </c>
      <c r="D8066" s="1" t="s">
        <v>2482</v>
      </c>
      <c r="E8066" s="1" t="n">
        <v>10065</v>
      </c>
      <c r="F8066" s="1" t="s">
        <v>911</v>
      </c>
      <c r="I8066" s="1" t="n">
        <v>95</v>
      </c>
      <c r="J8066" s="1" t="n">
        <v>80612</v>
      </c>
      <c r="K8066" s="1" t="n">
        <v>7893960211004</v>
      </c>
      <c r="L8066" s="1" t="s">
        <v>3983</v>
      </c>
      <c r="N8066" s="1" t="n">
        <v>12</v>
      </c>
      <c r="O8066" s="1" t="n">
        <v>48</v>
      </c>
      <c r="P8066" s="1" t="s">
        <v>2455</v>
      </c>
    </row>
    <row r="8067" customFormat="false" ht="15" hidden="false" customHeight="true" outlineLevel="0" collapsed="false">
      <c r="A8067" s="1" t="n">
        <v>2</v>
      </c>
      <c r="B8067" s="75" t="n">
        <v>46274</v>
      </c>
      <c r="C8067" s="1" t="n">
        <v>11</v>
      </c>
      <c r="D8067" s="1" t="s">
        <v>2482</v>
      </c>
      <c r="E8067" s="1" t="n">
        <v>10065</v>
      </c>
      <c r="F8067" s="1" t="s">
        <v>911</v>
      </c>
      <c r="I8067" s="1" t="n">
        <v>95</v>
      </c>
      <c r="J8067" s="1" t="n">
        <v>80614</v>
      </c>
      <c r="K8067" s="1" t="n">
        <v>7896422562409</v>
      </c>
      <c r="L8067" s="1" t="s">
        <v>3985</v>
      </c>
      <c r="N8067" s="1" t="n">
        <v>12</v>
      </c>
      <c r="O8067" s="1" t="n">
        <v>48</v>
      </c>
      <c r="P8067" s="1" t="s">
        <v>2455</v>
      </c>
    </row>
    <row r="8068" customFormat="false" ht="15" hidden="false" customHeight="true" outlineLevel="0" collapsed="false">
      <c r="A8068" s="1" t="n">
        <v>2</v>
      </c>
      <c r="B8068" s="75" t="n">
        <v>46274</v>
      </c>
      <c r="C8068" s="1" t="n">
        <v>11</v>
      </c>
      <c r="D8068" s="1" t="s">
        <v>2482</v>
      </c>
      <c r="E8068" s="1" t="n">
        <v>10096</v>
      </c>
      <c r="F8068" s="1" t="s">
        <v>622</v>
      </c>
      <c r="I8068" s="1" t="n">
        <v>268</v>
      </c>
      <c r="J8068" s="1" t="n">
        <v>61580</v>
      </c>
      <c r="K8068" s="1" t="n">
        <v>2258157</v>
      </c>
      <c r="L8068" s="1" t="s">
        <v>2520</v>
      </c>
      <c r="N8068" s="1" t="n">
        <v>10</v>
      </c>
      <c r="O8068" s="1" t="n">
        <v>120</v>
      </c>
      <c r="P8068" s="1" t="s">
        <v>2455</v>
      </c>
    </row>
    <row r="8069" customFormat="false" ht="15" hidden="false" customHeight="true" outlineLevel="0" collapsed="false">
      <c r="A8069" s="1" t="n">
        <v>2</v>
      </c>
      <c r="B8069" s="75" t="n">
        <v>46274</v>
      </c>
      <c r="C8069" s="1" t="n">
        <v>11</v>
      </c>
      <c r="D8069" s="1" t="s">
        <v>2482</v>
      </c>
      <c r="E8069" s="1" t="n">
        <v>10096</v>
      </c>
      <c r="F8069" s="1" t="s">
        <v>622</v>
      </c>
      <c r="I8069" s="1" t="n">
        <v>268</v>
      </c>
      <c r="J8069" s="1" t="n">
        <v>61597</v>
      </c>
      <c r="K8069" s="1" t="n">
        <v>2258188</v>
      </c>
      <c r="L8069" s="1" t="s">
        <v>2521</v>
      </c>
      <c r="N8069" s="1" t="n">
        <v>5</v>
      </c>
      <c r="O8069" s="1" t="n">
        <v>20</v>
      </c>
      <c r="P8069" s="1" t="s">
        <v>2455</v>
      </c>
    </row>
    <row r="8070" customFormat="false" ht="15" hidden="false" customHeight="true" outlineLevel="0" collapsed="false">
      <c r="A8070" s="1" t="n">
        <v>2</v>
      </c>
      <c r="B8070" s="75" t="n">
        <v>46274</v>
      </c>
      <c r="C8070" s="1" t="n">
        <v>11</v>
      </c>
      <c r="D8070" s="1" t="s">
        <v>2482</v>
      </c>
      <c r="E8070" s="1" t="n">
        <v>1243</v>
      </c>
      <c r="F8070" s="1" t="s">
        <v>5282</v>
      </c>
      <c r="I8070" s="1" t="n">
        <v>303</v>
      </c>
      <c r="J8070" s="1" t="n">
        <v>82251</v>
      </c>
      <c r="K8070" s="1" t="n">
        <v>822527</v>
      </c>
      <c r="L8070" s="1" t="s">
        <v>5283</v>
      </c>
      <c r="N8070" s="1" t="n">
        <v>1</v>
      </c>
      <c r="O8070" s="1" t="n">
        <v>78</v>
      </c>
      <c r="P8070" s="1" t="s">
        <v>2455</v>
      </c>
    </row>
    <row r="8071" customFormat="false" ht="15" hidden="false" customHeight="true" outlineLevel="0" collapsed="false">
      <c r="A8071" s="1" t="n">
        <v>2</v>
      </c>
      <c r="B8071" s="75" t="n">
        <v>46274</v>
      </c>
      <c r="C8071" s="1" t="n">
        <v>11</v>
      </c>
      <c r="D8071" s="1" t="s">
        <v>2482</v>
      </c>
      <c r="E8071" s="1" t="n">
        <v>1243</v>
      </c>
      <c r="F8071" s="1" t="s">
        <v>5282</v>
      </c>
      <c r="I8071" s="1" t="n">
        <v>303</v>
      </c>
      <c r="J8071" s="1" t="n">
        <v>82253</v>
      </c>
      <c r="K8071" s="1" t="n">
        <v>822541</v>
      </c>
      <c r="L8071" s="1" t="s">
        <v>5284</v>
      </c>
      <c r="N8071" s="1" t="n">
        <v>1</v>
      </c>
      <c r="O8071" s="1" t="n">
        <v>150</v>
      </c>
      <c r="P8071" s="1" t="s">
        <v>2455</v>
      </c>
    </row>
    <row r="8072" customFormat="false" ht="15" hidden="false" customHeight="true" outlineLevel="0" collapsed="false">
      <c r="A8072" s="1" t="n">
        <v>2</v>
      </c>
      <c r="B8072" s="75" t="n">
        <v>46274</v>
      </c>
      <c r="C8072" s="1" t="n">
        <v>11</v>
      </c>
      <c r="D8072" s="1" t="s">
        <v>2482</v>
      </c>
      <c r="E8072" s="1" t="n">
        <v>1243</v>
      </c>
      <c r="F8072" s="1" t="s">
        <v>5282</v>
      </c>
      <c r="I8072" s="1" t="n">
        <v>303</v>
      </c>
      <c r="J8072" s="1" t="n">
        <v>82255</v>
      </c>
      <c r="K8072" s="1" t="n">
        <v>822565</v>
      </c>
      <c r="L8072" s="1" t="s">
        <v>5285</v>
      </c>
      <c r="N8072" s="1" t="n">
        <v>1</v>
      </c>
      <c r="O8072" s="1" t="n">
        <v>25</v>
      </c>
      <c r="P8072" s="1" t="s">
        <v>2455</v>
      </c>
    </row>
    <row r="8073" customFormat="false" ht="15" hidden="false" customHeight="true" outlineLevel="0" collapsed="false">
      <c r="A8073" s="1" t="n">
        <v>2</v>
      </c>
      <c r="B8073" s="75" t="n">
        <v>46274</v>
      </c>
      <c r="C8073" s="1" t="n">
        <v>11</v>
      </c>
      <c r="D8073" s="1" t="s">
        <v>2482</v>
      </c>
      <c r="E8073" s="1" t="n">
        <v>1243</v>
      </c>
      <c r="F8073" s="1" t="s">
        <v>5282</v>
      </c>
      <c r="I8073" s="1" t="n">
        <v>303</v>
      </c>
      <c r="J8073" s="1" t="n">
        <v>82257</v>
      </c>
      <c r="K8073" s="1" t="n">
        <v>822589</v>
      </c>
      <c r="L8073" s="1" t="s">
        <v>5286</v>
      </c>
      <c r="N8073" s="1" t="n">
        <v>1</v>
      </c>
      <c r="O8073" s="1" t="n">
        <v>150</v>
      </c>
      <c r="P8073" s="1" t="s">
        <v>2455</v>
      </c>
    </row>
    <row r="8074" customFormat="false" ht="15" hidden="false" customHeight="true" outlineLevel="0" collapsed="false">
      <c r="A8074" s="1" t="n">
        <v>2</v>
      </c>
      <c r="B8074" s="75" t="n">
        <v>46274</v>
      </c>
      <c r="C8074" s="1" t="n">
        <v>11</v>
      </c>
      <c r="D8074" s="1" t="s">
        <v>2482</v>
      </c>
      <c r="E8074" s="1" t="n">
        <v>1783</v>
      </c>
      <c r="F8074" s="1" t="s">
        <v>340</v>
      </c>
      <c r="I8074" s="1" t="n">
        <v>536</v>
      </c>
      <c r="J8074" s="1" t="n">
        <v>39453</v>
      </c>
      <c r="K8074" s="1" t="n">
        <v>4901088061111</v>
      </c>
      <c r="L8074" s="1" t="s">
        <v>2724</v>
      </c>
      <c r="N8074" s="1" t="n">
        <v>96</v>
      </c>
      <c r="O8074" s="1" t="n">
        <v>160.32</v>
      </c>
      <c r="P8074" s="1" t="s">
        <v>2455</v>
      </c>
    </row>
    <row r="8075" customFormat="false" ht="15" hidden="false" customHeight="true" outlineLevel="0" collapsed="false">
      <c r="A8075" s="1" t="n">
        <v>2</v>
      </c>
      <c r="B8075" s="75" t="n">
        <v>46274</v>
      </c>
      <c r="C8075" s="1" t="n">
        <v>11</v>
      </c>
      <c r="D8075" s="1" t="s">
        <v>2482</v>
      </c>
      <c r="E8075" s="1" t="n">
        <v>1899</v>
      </c>
      <c r="F8075" s="1" t="s">
        <v>204</v>
      </c>
      <c r="I8075" s="1" t="n">
        <v>794</v>
      </c>
      <c r="J8075" s="1" t="n">
        <v>77465</v>
      </c>
      <c r="K8075" s="1" t="n">
        <v>774666</v>
      </c>
      <c r="L8075" s="1" t="s">
        <v>2457</v>
      </c>
      <c r="N8075" s="1" t="n">
        <v>15</v>
      </c>
      <c r="O8075" s="1" t="n">
        <v>74.85</v>
      </c>
      <c r="P8075" s="1" t="s">
        <v>2455</v>
      </c>
    </row>
    <row r="8076" customFormat="false" ht="15" hidden="false" customHeight="true" outlineLevel="0" collapsed="false">
      <c r="A8076" s="1" t="n">
        <v>2</v>
      </c>
      <c r="B8076" s="75" t="n">
        <v>46274</v>
      </c>
      <c r="C8076" s="1" t="n">
        <v>11</v>
      </c>
      <c r="D8076" s="1" t="s">
        <v>2482</v>
      </c>
      <c r="E8076" s="1" t="n">
        <v>1899</v>
      </c>
      <c r="F8076" s="1" t="s">
        <v>204</v>
      </c>
      <c r="I8076" s="1" t="n">
        <v>794</v>
      </c>
      <c r="J8076" s="1" t="n">
        <v>78015</v>
      </c>
      <c r="K8076" s="1" t="n">
        <v>780162</v>
      </c>
      <c r="L8076" s="1" t="s">
        <v>2458</v>
      </c>
      <c r="N8076" s="1" t="n">
        <v>10</v>
      </c>
      <c r="O8076" s="1" t="n">
        <v>49.9</v>
      </c>
      <c r="P8076" s="1" t="s">
        <v>2455</v>
      </c>
    </row>
    <row r="8077" customFormat="false" ht="15" hidden="false" customHeight="true" outlineLevel="0" collapsed="false">
      <c r="A8077" s="1" t="n">
        <v>2</v>
      </c>
      <c r="B8077" s="75" t="n">
        <v>46274</v>
      </c>
      <c r="C8077" s="1" t="n">
        <v>11</v>
      </c>
      <c r="D8077" s="1" t="s">
        <v>2482</v>
      </c>
      <c r="E8077" s="1" t="n">
        <v>1899</v>
      </c>
      <c r="F8077" s="1" t="s">
        <v>204</v>
      </c>
      <c r="I8077" s="1" t="n">
        <v>797</v>
      </c>
      <c r="J8077" s="1" t="n">
        <v>77463</v>
      </c>
      <c r="K8077" s="1" t="n">
        <v>774642</v>
      </c>
      <c r="L8077" s="1" t="s">
        <v>2456</v>
      </c>
      <c r="N8077" s="1" t="n">
        <v>30</v>
      </c>
      <c r="O8077" s="1" t="n">
        <v>135</v>
      </c>
      <c r="P8077" s="1" t="s">
        <v>2455</v>
      </c>
    </row>
    <row r="8078" customFormat="false" ht="15" hidden="false" customHeight="true" outlineLevel="0" collapsed="false">
      <c r="A8078" s="1" t="n">
        <v>2</v>
      </c>
      <c r="B8078" s="75" t="n">
        <v>46274</v>
      </c>
      <c r="C8078" s="1" t="n">
        <v>11</v>
      </c>
      <c r="D8078" s="1" t="s">
        <v>2482</v>
      </c>
      <c r="E8078" s="1" t="n">
        <v>1363</v>
      </c>
      <c r="F8078" s="1" t="s">
        <v>174</v>
      </c>
      <c r="I8078" s="1" t="n">
        <v>3898</v>
      </c>
      <c r="J8078" s="1" t="n">
        <v>73511</v>
      </c>
      <c r="K8078" s="1" t="n">
        <v>609963171019</v>
      </c>
      <c r="L8078" s="1" t="s">
        <v>2596</v>
      </c>
      <c r="N8078" s="1" t="n">
        <v>2</v>
      </c>
      <c r="O8078" s="1" t="n">
        <v>12</v>
      </c>
      <c r="P8078" s="1" t="s">
        <v>2455</v>
      </c>
    </row>
    <row r="8079" customFormat="false" ht="15" hidden="false" customHeight="true" outlineLevel="0" collapsed="false">
      <c r="A8079" s="1" t="n">
        <v>2</v>
      </c>
      <c r="B8079" s="75" t="n">
        <v>46274</v>
      </c>
      <c r="C8079" s="1" t="n">
        <v>11</v>
      </c>
      <c r="D8079" s="1" t="s">
        <v>2482</v>
      </c>
      <c r="E8079" s="1" t="n">
        <v>1363</v>
      </c>
      <c r="F8079" s="1" t="s">
        <v>174</v>
      </c>
      <c r="I8079" s="1" t="n">
        <v>3898</v>
      </c>
      <c r="J8079" s="1" t="n">
        <v>65494</v>
      </c>
      <c r="K8079" s="1" t="n">
        <v>618231677535</v>
      </c>
      <c r="L8079" s="1" t="s">
        <v>2598</v>
      </c>
      <c r="N8079" s="1" t="n">
        <v>15</v>
      </c>
      <c r="O8079" s="1" t="n">
        <v>90</v>
      </c>
      <c r="P8079" s="1" t="s">
        <v>2455</v>
      </c>
    </row>
    <row r="8080" customFormat="false" ht="15" hidden="false" customHeight="true" outlineLevel="0" collapsed="false">
      <c r="A8080" s="1" t="n">
        <v>2</v>
      </c>
      <c r="B8080" s="75" t="n">
        <v>46274</v>
      </c>
      <c r="C8080" s="1" t="n">
        <v>11</v>
      </c>
      <c r="D8080" s="1" t="s">
        <v>2482</v>
      </c>
      <c r="E8080" s="1" t="n">
        <v>1363</v>
      </c>
      <c r="F8080" s="1" t="s">
        <v>174</v>
      </c>
      <c r="I8080" s="1" t="n">
        <v>3898</v>
      </c>
      <c r="J8080" s="1" t="n">
        <v>65496</v>
      </c>
      <c r="K8080" s="1" t="n">
        <v>618231677528</v>
      </c>
      <c r="L8080" s="1" t="s">
        <v>2599</v>
      </c>
      <c r="N8080" s="1" t="n">
        <v>2</v>
      </c>
      <c r="O8080" s="1" t="n">
        <v>12</v>
      </c>
      <c r="P8080" s="1" t="s">
        <v>2455</v>
      </c>
    </row>
    <row r="8081" customFormat="false" ht="15" hidden="false" customHeight="true" outlineLevel="0" collapsed="false">
      <c r="A8081" s="1" t="n">
        <v>2</v>
      </c>
      <c r="B8081" s="75" t="n">
        <v>46274</v>
      </c>
      <c r="C8081" s="1" t="n">
        <v>11</v>
      </c>
      <c r="D8081" s="1" t="s">
        <v>2482</v>
      </c>
      <c r="E8081" s="1" t="n">
        <v>1363</v>
      </c>
      <c r="F8081" s="1" t="s">
        <v>174</v>
      </c>
      <c r="I8081" s="1" t="n">
        <v>3898</v>
      </c>
      <c r="J8081" s="1" t="n">
        <v>65621</v>
      </c>
      <c r="K8081" s="1" t="n">
        <v>618231677504</v>
      </c>
      <c r="L8081" s="1" t="s">
        <v>2600</v>
      </c>
      <c r="N8081" s="1" t="n">
        <v>5</v>
      </c>
      <c r="O8081" s="1" t="n">
        <v>35</v>
      </c>
      <c r="P8081" s="1" t="s">
        <v>2455</v>
      </c>
    </row>
    <row r="8082" customFormat="false" ht="15" hidden="false" customHeight="true" outlineLevel="0" collapsed="false">
      <c r="A8082" s="1" t="n">
        <v>2</v>
      </c>
      <c r="B8082" s="75" t="n">
        <v>46274</v>
      </c>
      <c r="C8082" s="1" t="n">
        <v>11</v>
      </c>
      <c r="D8082" s="1" t="s">
        <v>2482</v>
      </c>
      <c r="E8082" s="1" t="n">
        <v>1328</v>
      </c>
      <c r="F8082" s="1" t="s">
        <v>95</v>
      </c>
      <c r="I8082" s="1" t="n">
        <v>4564</v>
      </c>
      <c r="J8082" s="1" t="n">
        <v>50310</v>
      </c>
      <c r="K8082" s="1" t="n">
        <v>7898588380101</v>
      </c>
      <c r="L8082" s="1" t="s">
        <v>2513</v>
      </c>
      <c r="N8082" s="1" t="n">
        <v>2</v>
      </c>
      <c r="O8082" s="1" t="n">
        <v>14.5</v>
      </c>
      <c r="P8082" s="1" t="s">
        <v>2455</v>
      </c>
    </row>
    <row r="8083" customFormat="false" ht="15" hidden="false" customHeight="true" outlineLevel="0" collapsed="false">
      <c r="A8083" s="1" t="n">
        <v>2</v>
      </c>
      <c r="B8083" s="75" t="n">
        <v>46274</v>
      </c>
      <c r="C8083" s="1" t="n">
        <v>11</v>
      </c>
      <c r="D8083" s="1" t="s">
        <v>2482</v>
      </c>
      <c r="E8083" s="1" t="n">
        <v>1328</v>
      </c>
      <c r="F8083" s="1" t="s">
        <v>95</v>
      </c>
      <c r="I8083" s="1" t="n">
        <v>4564</v>
      </c>
      <c r="J8083" s="1" t="n">
        <v>21045</v>
      </c>
      <c r="K8083" s="1" t="n">
        <v>7898588380255</v>
      </c>
      <c r="L8083" s="1" t="s">
        <v>2514</v>
      </c>
      <c r="N8083" s="1" t="n">
        <v>2</v>
      </c>
      <c r="O8083" s="1" t="n">
        <v>11</v>
      </c>
      <c r="P8083" s="1" t="s">
        <v>2455</v>
      </c>
    </row>
    <row r="8084" customFormat="false" ht="15" hidden="false" customHeight="true" outlineLevel="0" collapsed="false">
      <c r="A8084" s="1" t="n">
        <v>2</v>
      </c>
      <c r="B8084" s="75" t="n">
        <v>46274</v>
      </c>
      <c r="C8084" s="1" t="n">
        <v>11</v>
      </c>
      <c r="D8084" s="1" t="s">
        <v>2482</v>
      </c>
      <c r="E8084" s="1" t="n">
        <v>1328</v>
      </c>
      <c r="F8084" s="1" t="s">
        <v>95</v>
      </c>
      <c r="I8084" s="1" t="n">
        <v>4564</v>
      </c>
      <c r="J8084" s="1" t="n">
        <v>21060</v>
      </c>
      <c r="K8084" s="1" t="n">
        <v>7898588380118</v>
      </c>
      <c r="L8084" s="1" t="s">
        <v>2515</v>
      </c>
      <c r="N8084" s="1" t="n">
        <v>15</v>
      </c>
      <c r="O8084" s="1" t="n">
        <v>97.5</v>
      </c>
      <c r="P8084" s="1" t="s">
        <v>2455</v>
      </c>
    </row>
    <row r="8085" customFormat="false" ht="15" hidden="false" customHeight="true" outlineLevel="0" collapsed="false">
      <c r="A8085" s="1" t="n">
        <v>2</v>
      </c>
      <c r="B8085" s="75" t="n">
        <v>46274</v>
      </c>
      <c r="C8085" s="1" t="n">
        <v>11</v>
      </c>
      <c r="D8085" s="1" t="s">
        <v>2482</v>
      </c>
      <c r="E8085" s="1" t="n">
        <v>1328</v>
      </c>
      <c r="F8085" s="1" t="s">
        <v>95</v>
      </c>
      <c r="I8085" s="1" t="n">
        <v>4564</v>
      </c>
      <c r="J8085" s="1" t="n">
        <v>31784</v>
      </c>
      <c r="K8085" s="1" t="n">
        <v>7898588380545</v>
      </c>
      <c r="L8085" s="1" t="s">
        <v>2601</v>
      </c>
      <c r="N8085" s="1" t="n">
        <v>5</v>
      </c>
      <c r="O8085" s="1" t="n">
        <v>27.5</v>
      </c>
      <c r="P8085" s="1" t="s">
        <v>2455</v>
      </c>
    </row>
    <row r="8086" customFormat="false" ht="15" hidden="false" customHeight="true" outlineLevel="0" collapsed="false">
      <c r="A8086" s="1" t="n">
        <v>2</v>
      </c>
      <c r="B8086" s="75" t="n">
        <v>46274</v>
      </c>
      <c r="C8086" s="1" t="n">
        <v>11</v>
      </c>
      <c r="D8086" s="1" t="s">
        <v>2482</v>
      </c>
      <c r="E8086" s="1" t="n">
        <v>1328</v>
      </c>
      <c r="F8086" s="1" t="s">
        <v>95</v>
      </c>
      <c r="I8086" s="1" t="n">
        <v>4564</v>
      </c>
      <c r="J8086" s="1" t="n">
        <v>31782</v>
      </c>
      <c r="K8086" s="1" t="n">
        <v>7898588380132</v>
      </c>
      <c r="L8086" s="1" t="s">
        <v>2516</v>
      </c>
      <c r="N8086" s="1" t="n">
        <v>5</v>
      </c>
      <c r="O8086" s="1" t="n">
        <v>27.5</v>
      </c>
      <c r="P8086" s="1" t="s">
        <v>2455</v>
      </c>
    </row>
    <row r="8087" customFormat="false" ht="15" hidden="false" customHeight="true" outlineLevel="0" collapsed="false">
      <c r="A8087" s="1" t="n">
        <v>2</v>
      </c>
      <c r="B8087" s="75" t="n">
        <v>46274</v>
      </c>
      <c r="C8087" s="1" t="n">
        <v>11</v>
      </c>
      <c r="D8087" s="1" t="s">
        <v>2482</v>
      </c>
      <c r="E8087" s="1" t="n">
        <v>1328</v>
      </c>
      <c r="F8087" s="1" t="s">
        <v>95</v>
      </c>
      <c r="I8087" s="1" t="n">
        <v>4564</v>
      </c>
      <c r="J8087" s="1" t="n">
        <v>31786</v>
      </c>
      <c r="K8087" s="1" t="n">
        <v>7898588380187</v>
      </c>
      <c r="L8087" s="1" t="s">
        <v>2517</v>
      </c>
      <c r="N8087" s="1" t="n">
        <v>4</v>
      </c>
      <c r="O8087" s="1" t="n">
        <v>22</v>
      </c>
      <c r="P8087" s="1" t="s">
        <v>2455</v>
      </c>
    </row>
    <row r="8088" customFormat="false" ht="15" hidden="false" customHeight="true" outlineLevel="0" collapsed="false">
      <c r="A8088" s="1" t="n">
        <v>2</v>
      </c>
      <c r="B8088" s="75" t="n">
        <v>46274</v>
      </c>
      <c r="C8088" s="1" t="n">
        <v>11</v>
      </c>
      <c r="D8088" s="1" t="s">
        <v>2482</v>
      </c>
      <c r="E8088" s="1" t="n">
        <v>1328</v>
      </c>
      <c r="F8088" s="1" t="s">
        <v>95</v>
      </c>
      <c r="I8088" s="1" t="n">
        <v>4564</v>
      </c>
      <c r="J8088" s="1" t="n">
        <v>31787</v>
      </c>
      <c r="K8088" s="1" t="n">
        <v>7898588380125</v>
      </c>
      <c r="L8088" s="1" t="s">
        <v>2518</v>
      </c>
      <c r="N8088" s="1" t="n">
        <v>3</v>
      </c>
      <c r="O8088" s="1" t="n">
        <v>25.2</v>
      </c>
      <c r="P8088" s="1" t="s">
        <v>2455</v>
      </c>
    </row>
    <row r="8089" customFormat="false" ht="15" hidden="false" customHeight="true" outlineLevel="0" collapsed="false">
      <c r="A8089" s="1" t="n">
        <v>2</v>
      </c>
      <c r="B8089" s="75" t="n">
        <v>46274</v>
      </c>
      <c r="C8089" s="1" t="n">
        <v>11</v>
      </c>
      <c r="D8089" s="1" t="s">
        <v>2482</v>
      </c>
      <c r="E8089" s="1" t="n">
        <v>1328</v>
      </c>
      <c r="F8089" s="1" t="s">
        <v>95</v>
      </c>
      <c r="I8089" s="1" t="n">
        <v>4564</v>
      </c>
      <c r="J8089" s="1" t="n">
        <v>31789</v>
      </c>
      <c r="K8089" s="1" t="n">
        <v>7898588380149</v>
      </c>
      <c r="L8089" s="1" t="s">
        <v>2457</v>
      </c>
      <c r="N8089" s="1" t="n">
        <v>3</v>
      </c>
      <c r="O8089" s="1" t="n">
        <v>16.5</v>
      </c>
      <c r="P8089" s="1" t="s">
        <v>2455</v>
      </c>
    </row>
    <row r="8090" customFormat="false" ht="15" hidden="false" customHeight="true" outlineLevel="0" collapsed="false">
      <c r="A8090" s="1" t="n">
        <v>2</v>
      </c>
      <c r="B8090" s="75" t="n">
        <v>46274</v>
      </c>
      <c r="C8090" s="1" t="n">
        <v>11</v>
      </c>
      <c r="D8090" s="1" t="s">
        <v>2482</v>
      </c>
      <c r="E8090" s="1" t="n">
        <v>1328</v>
      </c>
      <c r="F8090" s="1" t="s">
        <v>95</v>
      </c>
      <c r="I8090" s="1" t="n">
        <v>4564</v>
      </c>
      <c r="J8090" s="1" t="n">
        <v>31790</v>
      </c>
      <c r="K8090" s="1" t="n">
        <v>7898588380231</v>
      </c>
      <c r="L8090" s="1" t="s">
        <v>2519</v>
      </c>
      <c r="N8090" s="1" t="n">
        <v>3</v>
      </c>
      <c r="O8090" s="1" t="n">
        <v>16.5</v>
      </c>
      <c r="P8090" s="1" t="s">
        <v>2455</v>
      </c>
    </row>
    <row r="8091" customFormat="false" ht="15" hidden="false" customHeight="true" outlineLevel="0" collapsed="false">
      <c r="A8091" s="1" t="n">
        <v>2</v>
      </c>
      <c r="B8091" s="75" t="n">
        <v>46274</v>
      </c>
      <c r="C8091" s="1" t="n">
        <v>11</v>
      </c>
      <c r="D8091" s="1" t="s">
        <v>2482</v>
      </c>
      <c r="E8091" s="1" t="n">
        <v>1631</v>
      </c>
      <c r="F8091" s="1" t="s">
        <v>299</v>
      </c>
      <c r="I8091" s="1" t="n">
        <v>15352</v>
      </c>
      <c r="J8091" s="1" t="n">
        <v>108539</v>
      </c>
      <c r="K8091" s="1" t="n">
        <v>7898185800170</v>
      </c>
      <c r="L8091" s="1" t="s">
        <v>2462</v>
      </c>
      <c r="N8091" s="1" t="n">
        <v>5</v>
      </c>
      <c r="O8091" s="1" t="n">
        <v>20.67</v>
      </c>
      <c r="P8091" s="1" t="s">
        <v>2455</v>
      </c>
    </row>
    <row r="8092" customFormat="false" ht="15" hidden="false" customHeight="true" outlineLevel="0" collapsed="false">
      <c r="A8092" s="1" t="n">
        <v>2</v>
      </c>
      <c r="B8092" s="75" t="n">
        <v>46274</v>
      </c>
      <c r="C8092" s="1" t="n">
        <v>11</v>
      </c>
      <c r="D8092" s="1" t="s">
        <v>2482</v>
      </c>
      <c r="E8092" s="1" t="n">
        <v>1631</v>
      </c>
      <c r="F8092" s="1" t="s">
        <v>299</v>
      </c>
      <c r="I8092" s="1" t="n">
        <v>15352</v>
      </c>
      <c r="J8092" s="1" t="n">
        <v>108570</v>
      </c>
      <c r="K8092" s="1" t="n">
        <v>7898185800255</v>
      </c>
      <c r="L8092" s="1" t="s">
        <v>2463</v>
      </c>
      <c r="N8092" s="1" t="n">
        <v>10</v>
      </c>
      <c r="O8092" s="1" t="n">
        <v>18.8</v>
      </c>
      <c r="P8092" s="1" t="s">
        <v>2455</v>
      </c>
    </row>
    <row r="8093" customFormat="false" ht="15" hidden="false" customHeight="true" outlineLevel="0" collapsed="false">
      <c r="A8093" s="1" t="n">
        <v>2</v>
      </c>
      <c r="B8093" s="75" t="n">
        <v>46274</v>
      </c>
      <c r="C8093" s="1" t="n">
        <v>11</v>
      </c>
      <c r="D8093" s="1" t="s">
        <v>2482</v>
      </c>
      <c r="E8093" s="1" t="n">
        <v>1631</v>
      </c>
      <c r="F8093" s="1" t="s">
        <v>299</v>
      </c>
      <c r="I8093" s="1" t="n">
        <v>15352</v>
      </c>
      <c r="J8093" s="1" t="n">
        <v>14393</v>
      </c>
      <c r="K8093" s="1" t="n">
        <v>7898185800125</v>
      </c>
      <c r="L8093" s="1" t="s">
        <v>2464</v>
      </c>
      <c r="N8093" s="1" t="n">
        <v>10</v>
      </c>
      <c r="O8093" s="1" t="n">
        <v>41.35</v>
      </c>
      <c r="P8093" s="1" t="s">
        <v>2455</v>
      </c>
    </row>
    <row r="8094" customFormat="false" ht="15" hidden="false" customHeight="true" outlineLevel="0" collapsed="false">
      <c r="A8094" s="1" t="n">
        <v>2</v>
      </c>
      <c r="B8094" s="75" t="n">
        <v>46274</v>
      </c>
      <c r="C8094" s="1" t="n">
        <v>11</v>
      </c>
      <c r="D8094" s="1" t="s">
        <v>2482</v>
      </c>
      <c r="E8094" s="1" t="n">
        <v>1631</v>
      </c>
      <c r="F8094" s="1" t="s">
        <v>299</v>
      </c>
      <c r="I8094" s="1" t="n">
        <v>15352</v>
      </c>
      <c r="J8094" s="1" t="n">
        <v>19881</v>
      </c>
      <c r="K8094" s="1" t="n">
        <v>7898185800279</v>
      </c>
      <c r="L8094" s="1" t="s">
        <v>5287</v>
      </c>
      <c r="N8094" s="1" t="n">
        <v>5</v>
      </c>
      <c r="O8094" s="1" t="n">
        <v>9.4</v>
      </c>
      <c r="P8094" s="1" t="s">
        <v>2455</v>
      </c>
    </row>
    <row r="8095" customFormat="false" ht="15" hidden="false" customHeight="true" outlineLevel="0" collapsed="false">
      <c r="A8095" s="1" t="n">
        <v>2</v>
      </c>
      <c r="B8095" s="75" t="n">
        <v>46274</v>
      </c>
      <c r="C8095" s="1" t="n">
        <v>11</v>
      </c>
      <c r="D8095" s="1" t="s">
        <v>2482</v>
      </c>
      <c r="E8095" s="1" t="n">
        <v>1631</v>
      </c>
      <c r="F8095" s="1" t="s">
        <v>299</v>
      </c>
      <c r="I8095" s="1" t="n">
        <v>15352</v>
      </c>
      <c r="J8095" s="1" t="n">
        <v>19882</v>
      </c>
      <c r="K8095" s="1" t="n">
        <v>7898185800156</v>
      </c>
      <c r="L8095" s="1" t="s">
        <v>2465</v>
      </c>
      <c r="N8095" s="1" t="n">
        <v>5</v>
      </c>
      <c r="O8095" s="1" t="n">
        <v>20.67</v>
      </c>
      <c r="P8095" s="1" t="s">
        <v>2455</v>
      </c>
    </row>
    <row r="8096" customFormat="false" ht="15" hidden="false" customHeight="true" outlineLevel="0" collapsed="false">
      <c r="A8096" s="1" t="n">
        <v>2</v>
      </c>
      <c r="B8096" s="75" t="n">
        <v>46274</v>
      </c>
      <c r="C8096" s="1" t="n">
        <v>11</v>
      </c>
      <c r="D8096" s="1" t="s">
        <v>2482</v>
      </c>
      <c r="E8096" s="1" t="n">
        <v>1631</v>
      </c>
      <c r="F8096" s="1" t="s">
        <v>299</v>
      </c>
      <c r="I8096" s="1" t="n">
        <v>15352</v>
      </c>
      <c r="J8096" s="1" t="n">
        <v>24098</v>
      </c>
      <c r="K8096" s="1" t="n">
        <v>7898185800385</v>
      </c>
      <c r="L8096" s="1" t="s">
        <v>2466</v>
      </c>
      <c r="N8096" s="1" t="n">
        <v>25</v>
      </c>
      <c r="O8096" s="1" t="n">
        <v>93.98</v>
      </c>
      <c r="P8096" s="1" t="s">
        <v>2455</v>
      </c>
    </row>
    <row r="8097" customFormat="false" ht="15" hidden="false" customHeight="true" outlineLevel="0" collapsed="false">
      <c r="A8097" s="1" t="n">
        <v>2</v>
      </c>
      <c r="B8097" s="75" t="n">
        <v>46274</v>
      </c>
      <c r="C8097" s="1" t="n">
        <v>11</v>
      </c>
      <c r="D8097" s="1" t="s">
        <v>2482</v>
      </c>
      <c r="E8097" s="1" t="n">
        <v>1631</v>
      </c>
      <c r="F8097" s="1" t="s">
        <v>299</v>
      </c>
      <c r="I8097" s="1" t="n">
        <v>15352</v>
      </c>
      <c r="J8097" s="1" t="n">
        <v>25555</v>
      </c>
      <c r="K8097" s="1" t="n">
        <v>7898185800200</v>
      </c>
      <c r="L8097" s="1" t="s">
        <v>2467</v>
      </c>
      <c r="N8097" s="1" t="n">
        <v>5</v>
      </c>
      <c r="O8097" s="1" t="n">
        <v>41.35</v>
      </c>
      <c r="P8097" s="1" t="s">
        <v>2455</v>
      </c>
    </row>
    <row r="8098" customFormat="false" ht="15" hidden="false" customHeight="true" outlineLevel="0" collapsed="false">
      <c r="A8098" s="1" t="n">
        <v>2</v>
      </c>
      <c r="B8098" s="75" t="n">
        <v>46274</v>
      </c>
      <c r="C8098" s="1" t="n">
        <v>11</v>
      </c>
      <c r="D8098" s="1" t="s">
        <v>2482</v>
      </c>
      <c r="E8098" s="1" t="n">
        <v>1631</v>
      </c>
      <c r="F8098" s="1" t="s">
        <v>299</v>
      </c>
      <c r="I8098" s="1" t="n">
        <v>15352</v>
      </c>
      <c r="J8098" s="1" t="n">
        <v>26573</v>
      </c>
      <c r="K8098" s="1" t="n">
        <v>7898185800347</v>
      </c>
      <c r="L8098" s="1" t="s">
        <v>2468</v>
      </c>
      <c r="N8098" s="1" t="n">
        <v>3</v>
      </c>
      <c r="O8098" s="1" t="n">
        <v>24.81</v>
      </c>
      <c r="P8098" s="1" t="s">
        <v>2455</v>
      </c>
    </row>
    <row r="8099" customFormat="false" ht="15" hidden="false" customHeight="true" outlineLevel="0" collapsed="false">
      <c r="A8099" s="1" t="n">
        <v>2</v>
      </c>
      <c r="B8099" s="75" t="n">
        <v>46274</v>
      </c>
      <c r="C8099" s="1" t="n">
        <v>11</v>
      </c>
      <c r="D8099" s="1" t="s">
        <v>2482</v>
      </c>
      <c r="E8099" s="1" t="n">
        <v>1631</v>
      </c>
      <c r="F8099" s="1" t="s">
        <v>299</v>
      </c>
      <c r="I8099" s="1" t="n">
        <v>15352</v>
      </c>
      <c r="J8099" s="1" t="n">
        <v>26574</v>
      </c>
      <c r="K8099" s="1" t="n">
        <v>7898185800217</v>
      </c>
      <c r="L8099" s="1" t="s">
        <v>2469</v>
      </c>
      <c r="N8099" s="1" t="n">
        <v>5</v>
      </c>
      <c r="O8099" s="1" t="n">
        <v>41.35</v>
      </c>
      <c r="P8099" s="1" t="s">
        <v>2455</v>
      </c>
    </row>
    <row r="8100" customFormat="false" ht="15" hidden="false" customHeight="true" outlineLevel="0" collapsed="false">
      <c r="A8100" s="1" t="n">
        <v>2</v>
      </c>
      <c r="B8100" s="75" t="n">
        <v>46274</v>
      </c>
      <c r="C8100" s="1" t="n">
        <v>11</v>
      </c>
      <c r="D8100" s="1" t="s">
        <v>2482</v>
      </c>
      <c r="E8100" s="1" t="n">
        <v>1631</v>
      </c>
      <c r="F8100" s="1" t="s">
        <v>299</v>
      </c>
      <c r="I8100" s="1" t="n">
        <v>15352</v>
      </c>
      <c r="J8100" s="1" t="n">
        <v>30684</v>
      </c>
      <c r="K8100" s="1" t="n">
        <v>7898185800453</v>
      </c>
      <c r="L8100" s="1" t="s">
        <v>2470</v>
      </c>
      <c r="N8100" s="1" t="n">
        <v>30</v>
      </c>
      <c r="O8100" s="1" t="n">
        <v>33.83</v>
      </c>
      <c r="P8100" s="1" t="s">
        <v>2455</v>
      </c>
    </row>
    <row r="8101" customFormat="false" ht="15" hidden="false" customHeight="true" outlineLevel="0" collapsed="false">
      <c r="A8101" s="1" t="n">
        <v>2</v>
      </c>
      <c r="B8101" s="75" t="n">
        <v>46274</v>
      </c>
      <c r="C8101" s="1" t="n">
        <v>11</v>
      </c>
      <c r="D8101" s="1" t="s">
        <v>2482</v>
      </c>
      <c r="E8101" s="1" t="n">
        <v>1631</v>
      </c>
      <c r="F8101" s="1" t="s">
        <v>299</v>
      </c>
      <c r="I8101" s="1" t="n">
        <v>15352</v>
      </c>
      <c r="J8101" s="1" t="n">
        <v>41356</v>
      </c>
      <c r="K8101" s="1" t="n">
        <v>7898185800163</v>
      </c>
      <c r="L8101" s="1" t="s">
        <v>2471</v>
      </c>
      <c r="N8101" s="1" t="n">
        <v>5</v>
      </c>
      <c r="O8101" s="1" t="n">
        <v>20.67</v>
      </c>
      <c r="P8101" s="1" t="s">
        <v>2455</v>
      </c>
    </row>
    <row r="8102" customFormat="false" ht="15" hidden="false" customHeight="true" outlineLevel="0" collapsed="false">
      <c r="A8102" s="1" t="n">
        <v>2</v>
      </c>
      <c r="B8102" s="75" t="n">
        <v>46274</v>
      </c>
      <c r="C8102" s="1" t="n">
        <v>11</v>
      </c>
      <c r="D8102" s="1" t="s">
        <v>2482</v>
      </c>
      <c r="E8102" s="1" t="n">
        <v>1631</v>
      </c>
      <c r="F8102" s="1" t="s">
        <v>299</v>
      </c>
      <c r="I8102" s="1" t="n">
        <v>15352</v>
      </c>
      <c r="J8102" s="1" t="n">
        <v>41359</v>
      </c>
      <c r="K8102" s="1" t="n">
        <v>7898185800132</v>
      </c>
      <c r="L8102" s="1" t="s">
        <v>2472</v>
      </c>
      <c r="N8102" s="1" t="n">
        <v>3</v>
      </c>
      <c r="O8102" s="1" t="n">
        <v>12.4</v>
      </c>
      <c r="P8102" s="1" t="s">
        <v>2455</v>
      </c>
    </row>
    <row r="8103" customFormat="false" ht="15" hidden="false" customHeight="true" outlineLevel="0" collapsed="false">
      <c r="A8103" s="1" t="n">
        <v>2</v>
      </c>
      <c r="B8103" s="75" t="n">
        <v>46274</v>
      </c>
      <c r="C8103" s="1" t="n">
        <v>11</v>
      </c>
      <c r="D8103" s="1" t="s">
        <v>2482</v>
      </c>
      <c r="E8103" s="1" t="n">
        <v>1631</v>
      </c>
      <c r="F8103" s="1" t="s">
        <v>299</v>
      </c>
      <c r="I8103" s="1" t="n">
        <v>15352</v>
      </c>
      <c r="J8103" s="1" t="n">
        <v>82030</v>
      </c>
      <c r="K8103" s="1" t="n">
        <v>7898185800286</v>
      </c>
      <c r="L8103" s="1" t="s">
        <v>5288</v>
      </c>
      <c r="N8103" s="1" t="n">
        <v>5</v>
      </c>
      <c r="O8103" s="1" t="n">
        <v>9.4</v>
      </c>
      <c r="P8103" s="1" t="s">
        <v>2455</v>
      </c>
    </row>
    <row r="8104" customFormat="false" ht="15" hidden="false" customHeight="true" outlineLevel="0" collapsed="false">
      <c r="A8104" s="1" t="n">
        <v>2</v>
      </c>
      <c r="B8104" s="75" t="n">
        <v>46274</v>
      </c>
      <c r="C8104" s="1" t="n">
        <v>11</v>
      </c>
      <c r="D8104" s="1" t="s">
        <v>2482</v>
      </c>
      <c r="E8104" s="1" t="n">
        <v>1667</v>
      </c>
      <c r="F8104" s="1" t="s">
        <v>77</v>
      </c>
      <c r="I8104" s="1" t="n">
        <v>399726</v>
      </c>
      <c r="J8104" s="1" t="n">
        <v>29802</v>
      </c>
      <c r="K8104" s="1" t="n">
        <v>7633337200015</v>
      </c>
      <c r="L8104" s="1" t="s">
        <v>5289</v>
      </c>
      <c r="N8104" s="1" t="n">
        <v>120</v>
      </c>
      <c r="O8104" s="1" t="n">
        <v>218.22</v>
      </c>
      <c r="P8104" s="1" t="s">
        <v>2455</v>
      </c>
    </row>
    <row r="8105" customFormat="false" ht="15" hidden="false" customHeight="true" outlineLevel="0" collapsed="false">
      <c r="A8105" s="1" t="n">
        <v>2</v>
      </c>
      <c r="B8105" s="75" t="n">
        <v>46274</v>
      </c>
      <c r="C8105" s="1" t="n">
        <v>11</v>
      </c>
      <c r="D8105" s="1" t="s">
        <v>2482</v>
      </c>
      <c r="E8105" s="1" t="n">
        <v>1667</v>
      </c>
      <c r="F8105" s="1" t="s">
        <v>77</v>
      </c>
      <c r="I8105" s="1" t="n">
        <v>399726</v>
      </c>
      <c r="J8105" s="1" t="n">
        <v>31532</v>
      </c>
      <c r="K8105" s="1" t="n">
        <v>7633335550426</v>
      </c>
      <c r="L8105" s="1" t="s">
        <v>5290</v>
      </c>
      <c r="N8105" s="1" t="n">
        <v>60</v>
      </c>
      <c r="O8105" s="1" t="n">
        <v>475.83</v>
      </c>
      <c r="P8105" s="1" t="s">
        <v>2455</v>
      </c>
    </row>
    <row r="8106" customFormat="false" ht="15" hidden="false" customHeight="true" outlineLevel="0" collapsed="false">
      <c r="A8106" s="1" t="n">
        <v>2</v>
      </c>
      <c r="B8106" s="75" t="n">
        <v>46274</v>
      </c>
      <c r="C8106" s="1" t="n">
        <v>11</v>
      </c>
      <c r="D8106" s="1" t="s">
        <v>2482</v>
      </c>
      <c r="E8106" s="1" t="n">
        <v>1667</v>
      </c>
      <c r="F8106" s="1" t="s">
        <v>77</v>
      </c>
      <c r="I8106" s="1" t="n">
        <v>399726</v>
      </c>
      <c r="J8106" s="1" t="n">
        <v>31533</v>
      </c>
      <c r="K8106" s="1" t="n">
        <v>7633332009057</v>
      </c>
      <c r="L8106" s="1" t="s">
        <v>5291</v>
      </c>
      <c r="N8106" s="1" t="n">
        <v>60</v>
      </c>
      <c r="O8106" s="1" t="n">
        <v>475.83</v>
      </c>
      <c r="P8106" s="1" t="s">
        <v>2455</v>
      </c>
    </row>
    <row r="8107" customFormat="false" ht="15" hidden="false" customHeight="true" outlineLevel="0" collapsed="false">
      <c r="A8107" s="1" t="n">
        <v>2</v>
      </c>
      <c r="B8107" s="75" t="n">
        <v>46274</v>
      </c>
      <c r="C8107" s="1" t="n">
        <v>11</v>
      </c>
      <c r="D8107" s="1" t="s">
        <v>2482</v>
      </c>
      <c r="E8107" s="1" t="n">
        <v>1671</v>
      </c>
      <c r="F8107" s="1" t="s">
        <v>119</v>
      </c>
      <c r="I8107" s="1" t="n">
        <v>591052</v>
      </c>
      <c r="J8107" s="1" t="n">
        <v>100195</v>
      </c>
      <c r="K8107" s="1" t="n">
        <v>7896064442565</v>
      </c>
      <c r="L8107" s="1" t="s">
        <v>5292</v>
      </c>
      <c r="N8107" s="1" t="n">
        <v>60</v>
      </c>
      <c r="O8107" s="1" t="n">
        <v>141.6</v>
      </c>
      <c r="P8107" s="1" t="s">
        <v>2455</v>
      </c>
    </row>
    <row r="8108" customFormat="false" ht="15" hidden="false" customHeight="true" outlineLevel="0" collapsed="false">
      <c r="A8108" s="1" t="n">
        <v>2</v>
      </c>
      <c r="B8108" s="75" t="n">
        <v>46274</v>
      </c>
      <c r="C8108" s="1" t="n">
        <v>11</v>
      </c>
      <c r="D8108" s="1" t="s">
        <v>2482</v>
      </c>
      <c r="E8108" s="1" t="n">
        <v>1671</v>
      </c>
      <c r="F8108" s="1" t="s">
        <v>119</v>
      </c>
      <c r="I8108" s="1" t="n">
        <v>591052</v>
      </c>
      <c r="J8108" s="1" t="n">
        <v>105144</v>
      </c>
      <c r="K8108" s="1" t="n">
        <v>7896064442206</v>
      </c>
      <c r="L8108" s="1" t="s">
        <v>5293</v>
      </c>
      <c r="N8108" s="1" t="n">
        <v>60</v>
      </c>
      <c r="O8108" s="1" t="n">
        <v>294</v>
      </c>
      <c r="P8108" s="1" t="s">
        <v>2455</v>
      </c>
    </row>
    <row r="8109" customFormat="false" ht="15" hidden="false" customHeight="true" outlineLevel="0" collapsed="false">
      <c r="A8109" s="1" t="n">
        <v>2</v>
      </c>
      <c r="B8109" s="75" t="n">
        <v>46274</v>
      </c>
      <c r="C8109" s="1" t="n">
        <v>11</v>
      </c>
      <c r="D8109" s="1" t="s">
        <v>2482</v>
      </c>
      <c r="E8109" s="1" t="n">
        <v>1671</v>
      </c>
      <c r="F8109" s="1" t="s">
        <v>119</v>
      </c>
      <c r="I8109" s="1" t="n">
        <v>591052</v>
      </c>
      <c r="J8109" s="1" t="n">
        <v>105148</v>
      </c>
      <c r="K8109" s="1" t="n">
        <v>7896064442213</v>
      </c>
      <c r="L8109" s="1" t="s">
        <v>5294</v>
      </c>
      <c r="N8109" s="1" t="n">
        <v>60</v>
      </c>
      <c r="O8109" s="1" t="n">
        <v>301.2</v>
      </c>
      <c r="P8109" s="1" t="s">
        <v>2455</v>
      </c>
    </row>
    <row r="8110" customFormat="false" ht="15" hidden="false" customHeight="true" outlineLevel="0" collapsed="false">
      <c r="A8110" s="1" t="n">
        <v>2</v>
      </c>
      <c r="B8110" s="75" t="n">
        <v>46274</v>
      </c>
      <c r="C8110" s="1" t="n">
        <v>11</v>
      </c>
      <c r="D8110" s="1" t="s">
        <v>2482</v>
      </c>
      <c r="E8110" s="1" t="n">
        <v>1671</v>
      </c>
      <c r="F8110" s="1" t="s">
        <v>119</v>
      </c>
      <c r="I8110" s="1" t="n">
        <v>591052</v>
      </c>
      <c r="J8110" s="1" t="n">
        <v>105290</v>
      </c>
      <c r="K8110" s="1" t="n">
        <v>7898437140825</v>
      </c>
      <c r="L8110" s="1" t="s">
        <v>5295</v>
      </c>
      <c r="N8110" s="1" t="n">
        <v>6</v>
      </c>
      <c r="O8110" s="1" t="n">
        <v>31.32</v>
      </c>
      <c r="P8110" s="1" t="s">
        <v>2455</v>
      </c>
    </row>
    <row r="8111" customFormat="false" ht="15" hidden="false" customHeight="true" outlineLevel="0" collapsed="false">
      <c r="A8111" s="1" t="n">
        <v>2</v>
      </c>
      <c r="B8111" s="75" t="n">
        <v>46274</v>
      </c>
      <c r="C8111" s="1" t="n">
        <v>11</v>
      </c>
      <c r="D8111" s="1" t="s">
        <v>2482</v>
      </c>
      <c r="E8111" s="1" t="n">
        <v>1671</v>
      </c>
      <c r="F8111" s="1" t="s">
        <v>119</v>
      </c>
      <c r="I8111" s="1" t="n">
        <v>591052</v>
      </c>
      <c r="J8111" s="1" t="n">
        <v>106547</v>
      </c>
      <c r="K8111" s="1" t="n">
        <v>7896064443180</v>
      </c>
      <c r="L8111" s="1" t="s">
        <v>4078</v>
      </c>
      <c r="N8111" s="1" t="n">
        <v>48</v>
      </c>
      <c r="O8111" s="1" t="n">
        <v>183.36</v>
      </c>
      <c r="P8111" s="1" t="s">
        <v>2455</v>
      </c>
    </row>
    <row r="8112" customFormat="false" ht="15" hidden="false" customHeight="true" outlineLevel="0" collapsed="false">
      <c r="A8112" s="1" t="n">
        <v>2</v>
      </c>
      <c r="B8112" s="75" t="n">
        <v>46274</v>
      </c>
      <c r="C8112" s="1" t="n">
        <v>11</v>
      </c>
      <c r="D8112" s="1" t="s">
        <v>2482</v>
      </c>
      <c r="E8112" s="1" t="n">
        <v>1671</v>
      </c>
      <c r="F8112" s="1" t="s">
        <v>119</v>
      </c>
      <c r="I8112" s="1" t="n">
        <v>591052</v>
      </c>
      <c r="J8112" s="1" t="n">
        <v>13739</v>
      </c>
      <c r="K8112" s="1" t="n">
        <v>7898437140832</v>
      </c>
      <c r="L8112" s="1" t="s">
        <v>5296</v>
      </c>
      <c r="N8112" s="1" t="n">
        <v>6</v>
      </c>
      <c r="O8112" s="1" t="n">
        <v>31.32</v>
      </c>
      <c r="P8112" s="1" t="s">
        <v>2455</v>
      </c>
    </row>
    <row r="8113" customFormat="false" ht="15" hidden="false" customHeight="true" outlineLevel="0" collapsed="false">
      <c r="A8113" s="1" t="n">
        <v>2</v>
      </c>
      <c r="B8113" s="75" t="n">
        <v>46274</v>
      </c>
      <c r="C8113" s="1" t="n">
        <v>11</v>
      </c>
      <c r="D8113" s="1" t="s">
        <v>2482</v>
      </c>
      <c r="E8113" s="1" t="n">
        <v>1671</v>
      </c>
      <c r="F8113" s="1" t="s">
        <v>119</v>
      </c>
      <c r="I8113" s="1" t="n">
        <v>591052</v>
      </c>
      <c r="J8113" s="1" t="n">
        <v>13741</v>
      </c>
      <c r="K8113" s="1" t="n">
        <v>7898437140887</v>
      </c>
      <c r="L8113" s="1" t="s">
        <v>5297</v>
      </c>
      <c r="N8113" s="1" t="n">
        <v>6</v>
      </c>
      <c r="O8113" s="1" t="n">
        <v>32.04</v>
      </c>
      <c r="P8113" s="1" t="s">
        <v>2455</v>
      </c>
    </row>
    <row r="8114" customFormat="false" ht="15" hidden="false" customHeight="true" outlineLevel="0" collapsed="false">
      <c r="A8114" s="1" t="n">
        <v>2</v>
      </c>
      <c r="B8114" s="75" t="n">
        <v>46274</v>
      </c>
      <c r="C8114" s="1" t="n">
        <v>11</v>
      </c>
      <c r="D8114" s="1" t="s">
        <v>2482</v>
      </c>
      <c r="E8114" s="1" t="n">
        <v>1671</v>
      </c>
      <c r="F8114" s="1" t="s">
        <v>119</v>
      </c>
      <c r="I8114" s="1" t="n">
        <v>591052</v>
      </c>
      <c r="J8114" s="1" t="n">
        <v>13951</v>
      </c>
      <c r="K8114" s="1" t="n">
        <v>7898437140870</v>
      </c>
      <c r="L8114" s="1" t="s">
        <v>5298</v>
      </c>
      <c r="N8114" s="1" t="n">
        <v>6</v>
      </c>
      <c r="O8114" s="1" t="n">
        <v>32.04</v>
      </c>
      <c r="P8114" s="1" t="s">
        <v>2455</v>
      </c>
    </row>
    <row r="8115" customFormat="false" ht="15" hidden="false" customHeight="true" outlineLevel="0" collapsed="false">
      <c r="A8115" s="1" t="n">
        <v>2</v>
      </c>
      <c r="B8115" s="75" t="n">
        <v>46274</v>
      </c>
      <c r="C8115" s="1" t="n">
        <v>11</v>
      </c>
      <c r="D8115" s="1" t="s">
        <v>2482</v>
      </c>
      <c r="E8115" s="1" t="n">
        <v>1671</v>
      </c>
      <c r="F8115" s="1" t="s">
        <v>119</v>
      </c>
      <c r="I8115" s="1" t="n">
        <v>591052</v>
      </c>
      <c r="J8115" s="1" t="n">
        <v>13952</v>
      </c>
      <c r="K8115" s="1" t="n">
        <v>7898437140863</v>
      </c>
      <c r="L8115" s="1" t="s">
        <v>5299</v>
      </c>
      <c r="N8115" s="1" t="n">
        <v>6</v>
      </c>
      <c r="O8115" s="1" t="n">
        <v>32.04</v>
      </c>
      <c r="P8115" s="1" t="s">
        <v>2455</v>
      </c>
    </row>
    <row r="8116" customFormat="false" ht="15" hidden="false" customHeight="true" outlineLevel="0" collapsed="false">
      <c r="A8116" s="1" t="n">
        <v>2</v>
      </c>
      <c r="B8116" s="75" t="n">
        <v>46274</v>
      </c>
      <c r="C8116" s="1" t="n">
        <v>11</v>
      </c>
      <c r="D8116" s="1" t="s">
        <v>2482</v>
      </c>
      <c r="E8116" s="1" t="n">
        <v>1671</v>
      </c>
      <c r="F8116" s="1" t="s">
        <v>119</v>
      </c>
      <c r="I8116" s="1" t="n">
        <v>591052</v>
      </c>
      <c r="J8116" s="1" t="n">
        <v>14200</v>
      </c>
      <c r="K8116" s="1" t="n">
        <v>7898437140795</v>
      </c>
      <c r="L8116" s="1" t="s">
        <v>5300</v>
      </c>
      <c r="N8116" s="1" t="n">
        <v>6</v>
      </c>
      <c r="O8116" s="1" t="n">
        <v>32.04</v>
      </c>
      <c r="P8116" s="1" t="s">
        <v>2455</v>
      </c>
    </row>
    <row r="8117" customFormat="false" ht="15" hidden="false" customHeight="true" outlineLevel="0" collapsed="false">
      <c r="A8117" s="1" t="n">
        <v>2</v>
      </c>
      <c r="B8117" s="75" t="n">
        <v>46274</v>
      </c>
      <c r="C8117" s="1" t="n">
        <v>11</v>
      </c>
      <c r="D8117" s="1" t="s">
        <v>2482</v>
      </c>
      <c r="E8117" s="1" t="n">
        <v>1671</v>
      </c>
      <c r="F8117" s="1" t="s">
        <v>119</v>
      </c>
      <c r="I8117" s="1" t="n">
        <v>591052</v>
      </c>
      <c r="J8117" s="1" t="n">
        <v>21549</v>
      </c>
      <c r="K8117" s="1" t="n">
        <v>7898437140818</v>
      </c>
      <c r="L8117" s="1" t="s">
        <v>5301</v>
      </c>
      <c r="N8117" s="1" t="n">
        <v>6</v>
      </c>
      <c r="O8117" s="1" t="n">
        <v>31.32</v>
      </c>
      <c r="P8117" s="1" t="s">
        <v>2455</v>
      </c>
    </row>
    <row r="8118" customFormat="false" ht="15" hidden="false" customHeight="true" outlineLevel="0" collapsed="false">
      <c r="A8118" s="1" t="n">
        <v>2</v>
      </c>
      <c r="B8118" s="75" t="n">
        <v>46274</v>
      </c>
      <c r="C8118" s="1" t="n">
        <v>11</v>
      </c>
      <c r="D8118" s="1" t="s">
        <v>2482</v>
      </c>
      <c r="E8118" s="1" t="n">
        <v>1671</v>
      </c>
      <c r="F8118" s="1" t="s">
        <v>119</v>
      </c>
      <c r="I8118" s="1" t="n">
        <v>591052</v>
      </c>
      <c r="J8118" s="1" t="n">
        <v>31328</v>
      </c>
      <c r="K8118" s="1" t="n">
        <v>7896064471015</v>
      </c>
      <c r="L8118" s="1" t="s">
        <v>4646</v>
      </c>
      <c r="N8118" s="1" t="n">
        <v>48</v>
      </c>
      <c r="O8118" s="1" t="n">
        <v>221.76</v>
      </c>
      <c r="P8118" s="1" t="s">
        <v>2455</v>
      </c>
    </row>
    <row r="8119" customFormat="false" ht="15" hidden="false" customHeight="true" outlineLevel="0" collapsed="false">
      <c r="A8119" s="1" t="n">
        <v>2</v>
      </c>
      <c r="B8119" s="75" t="n">
        <v>46274</v>
      </c>
      <c r="C8119" s="1" t="n">
        <v>11</v>
      </c>
      <c r="D8119" s="1" t="s">
        <v>2482</v>
      </c>
      <c r="E8119" s="1" t="n">
        <v>1671</v>
      </c>
      <c r="F8119" s="1" t="s">
        <v>119</v>
      </c>
      <c r="I8119" s="1" t="n">
        <v>591052</v>
      </c>
      <c r="J8119" s="1" t="n">
        <v>31493</v>
      </c>
      <c r="K8119" s="1" t="n">
        <v>7896064442190</v>
      </c>
      <c r="L8119" s="1" t="s">
        <v>5302</v>
      </c>
      <c r="N8119" s="1" t="n">
        <v>32</v>
      </c>
      <c r="O8119" s="1" t="n">
        <v>134.08</v>
      </c>
      <c r="P8119" s="1" t="s">
        <v>2455</v>
      </c>
    </row>
    <row r="8120" customFormat="false" ht="15" hidden="false" customHeight="true" outlineLevel="0" collapsed="false">
      <c r="A8120" s="1" t="n">
        <v>2</v>
      </c>
      <c r="B8120" s="75" t="n">
        <v>46274</v>
      </c>
      <c r="C8120" s="1" t="n">
        <v>11</v>
      </c>
      <c r="D8120" s="1" t="s">
        <v>2482</v>
      </c>
      <c r="E8120" s="1" t="n">
        <v>1671</v>
      </c>
      <c r="F8120" s="1" t="s">
        <v>119</v>
      </c>
      <c r="I8120" s="1" t="n">
        <v>591052</v>
      </c>
      <c r="J8120" s="1" t="n">
        <v>34405</v>
      </c>
      <c r="K8120" s="1" t="n">
        <v>7896064443029</v>
      </c>
      <c r="L8120" s="1" t="s">
        <v>5303</v>
      </c>
      <c r="N8120" s="1" t="n">
        <v>30</v>
      </c>
      <c r="O8120" s="1" t="n">
        <v>221.7</v>
      </c>
      <c r="P8120" s="1" t="s">
        <v>2455</v>
      </c>
    </row>
    <row r="8121" customFormat="false" ht="15" hidden="false" customHeight="true" outlineLevel="0" collapsed="false">
      <c r="A8121" s="1" t="n">
        <v>2</v>
      </c>
      <c r="B8121" s="75" t="n">
        <v>46274</v>
      </c>
      <c r="C8121" s="1" t="n">
        <v>11</v>
      </c>
      <c r="D8121" s="1" t="s">
        <v>2482</v>
      </c>
      <c r="E8121" s="1" t="n">
        <v>1621</v>
      </c>
      <c r="F8121" s="1" t="s">
        <v>232</v>
      </c>
      <c r="I8121" s="1" t="n">
        <v>996851</v>
      </c>
      <c r="J8121" s="1" t="n">
        <v>20242</v>
      </c>
      <c r="K8121" s="1" t="n">
        <v>7891149104932</v>
      </c>
      <c r="L8121" s="1" t="s">
        <v>3782</v>
      </c>
      <c r="N8121" s="1" t="n">
        <v>60</v>
      </c>
      <c r="O8121" s="1" t="n">
        <v>205.1</v>
      </c>
      <c r="P8121" s="1" t="s">
        <v>2455</v>
      </c>
    </row>
    <row r="8122" customFormat="false" ht="15" hidden="false" customHeight="true" outlineLevel="0" collapsed="false">
      <c r="A8122" s="1" t="n">
        <v>2</v>
      </c>
      <c r="B8122" s="75" t="n">
        <v>46274</v>
      </c>
      <c r="C8122" s="1" t="n">
        <v>11</v>
      </c>
      <c r="D8122" s="1" t="s">
        <v>2482</v>
      </c>
      <c r="E8122" s="1" t="n">
        <v>1621</v>
      </c>
      <c r="F8122" s="1" t="s">
        <v>232</v>
      </c>
      <c r="I8122" s="1" t="n">
        <v>996851</v>
      </c>
      <c r="J8122" s="1" t="n">
        <v>103127</v>
      </c>
      <c r="K8122" s="1" t="n">
        <v>7891991000826</v>
      </c>
      <c r="L8122" s="1" t="s">
        <v>3077</v>
      </c>
      <c r="N8122" s="1" t="n">
        <v>12</v>
      </c>
      <c r="O8122" s="1" t="n">
        <v>36.01</v>
      </c>
      <c r="P8122" s="1" t="s">
        <v>2455</v>
      </c>
    </row>
    <row r="8123" customFormat="false" ht="15" hidden="false" customHeight="true" outlineLevel="0" collapsed="false">
      <c r="A8123" s="1" t="n">
        <v>2</v>
      </c>
      <c r="B8123" s="75" t="n">
        <v>46274</v>
      </c>
      <c r="C8123" s="1" t="n">
        <v>11</v>
      </c>
      <c r="D8123" s="1" t="s">
        <v>2482</v>
      </c>
      <c r="E8123" s="1" t="n">
        <v>1621</v>
      </c>
      <c r="F8123" s="1" t="s">
        <v>232</v>
      </c>
      <c r="I8123" s="1" t="n">
        <v>996851</v>
      </c>
      <c r="J8123" s="1" t="n">
        <v>103129</v>
      </c>
      <c r="K8123" s="1" t="n">
        <v>7891991000840</v>
      </c>
      <c r="L8123" s="1" t="s">
        <v>3883</v>
      </c>
      <c r="N8123" s="1" t="n">
        <v>12</v>
      </c>
      <c r="O8123" s="1" t="n">
        <v>41.2</v>
      </c>
      <c r="P8123" s="1" t="s">
        <v>2455</v>
      </c>
    </row>
    <row r="8124" customFormat="false" ht="15" hidden="false" customHeight="true" outlineLevel="0" collapsed="false">
      <c r="A8124" s="1" t="n">
        <v>2</v>
      </c>
      <c r="B8124" s="75" t="n">
        <v>46274</v>
      </c>
      <c r="C8124" s="1" t="n">
        <v>11</v>
      </c>
      <c r="D8124" s="1" t="s">
        <v>2482</v>
      </c>
      <c r="E8124" s="1" t="n">
        <v>1621</v>
      </c>
      <c r="F8124" s="1" t="s">
        <v>232</v>
      </c>
      <c r="I8124" s="1" t="n">
        <v>996851</v>
      </c>
      <c r="J8124" s="1" t="n">
        <v>103130</v>
      </c>
      <c r="K8124" s="1" t="n">
        <v>7891149440801</v>
      </c>
      <c r="L8124" s="1" t="s">
        <v>3078</v>
      </c>
      <c r="N8124" s="1" t="n">
        <v>30</v>
      </c>
      <c r="O8124" s="1" t="n">
        <v>167.46</v>
      </c>
      <c r="P8124" s="1" t="s">
        <v>2455</v>
      </c>
    </row>
    <row r="8125" customFormat="false" ht="15" hidden="false" customHeight="true" outlineLevel="0" collapsed="false">
      <c r="A8125" s="1" t="n">
        <v>2</v>
      </c>
      <c r="B8125" s="75" t="n">
        <v>46274</v>
      </c>
      <c r="C8125" s="1" t="n">
        <v>11</v>
      </c>
      <c r="D8125" s="1" t="s">
        <v>2482</v>
      </c>
      <c r="E8125" s="1" t="n">
        <v>1621</v>
      </c>
      <c r="F8125" s="1" t="s">
        <v>232</v>
      </c>
      <c r="I8125" s="1" t="n">
        <v>996851</v>
      </c>
      <c r="J8125" s="1" t="n">
        <v>103131</v>
      </c>
      <c r="K8125" s="1" t="n">
        <v>7891991001359</v>
      </c>
      <c r="L8125" s="1" t="s">
        <v>4821</v>
      </c>
      <c r="N8125" s="1" t="n">
        <v>12</v>
      </c>
      <c r="O8125" s="1" t="n">
        <v>82.39</v>
      </c>
      <c r="P8125" s="1" t="s">
        <v>2455</v>
      </c>
    </row>
    <row r="8126" customFormat="false" ht="15" hidden="false" customHeight="true" outlineLevel="0" collapsed="false">
      <c r="A8126" s="1" t="n">
        <v>2</v>
      </c>
      <c r="B8126" s="75" t="n">
        <v>46274</v>
      </c>
      <c r="C8126" s="1" t="n">
        <v>11</v>
      </c>
      <c r="D8126" s="1" t="s">
        <v>2482</v>
      </c>
      <c r="E8126" s="1" t="n">
        <v>1621</v>
      </c>
      <c r="F8126" s="1" t="s">
        <v>232</v>
      </c>
      <c r="I8126" s="1" t="n">
        <v>996851</v>
      </c>
      <c r="J8126" s="1" t="n">
        <v>104358</v>
      </c>
      <c r="K8126" s="1" t="n">
        <v>7891149440603</v>
      </c>
      <c r="L8126" s="1" t="s">
        <v>4641</v>
      </c>
      <c r="N8126" s="1" t="n">
        <v>12</v>
      </c>
      <c r="O8126" s="1" t="n">
        <v>34.91</v>
      </c>
      <c r="P8126" s="1" t="s">
        <v>2455</v>
      </c>
    </row>
    <row r="8127" customFormat="false" ht="15" hidden="false" customHeight="true" outlineLevel="0" collapsed="false">
      <c r="A8127" s="1" t="n">
        <v>2</v>
      </c>
      <c r="B8127" s="75" t="n">
        <v>46274</v>
      </c>
      <c r="C8127" s="1" t="n">
        <v>11</v>
      </c>
      <c r="D8127" s="1" t="s">
        <v>2482</v>
      </c>
      <c r="E8127" s="1" t="n">
        <v>1621</v>
      </c>
      <c r="F8127" s="1" t="s">
        <v>232</v>
      </c>
      <c r="I8127" s="1" t="n">
        <v>996851</v>
      </c>
      <c r="J8127" s="1" t="n">
        <v>104505</v>
      </c>
      <c r="K8127" s="1" t="n">
        <v>7892840800079</v>
      </c>
      <c r="L8127" s="1" t="s">
        <v>3084</v>
      </c>
      <c r="N8127" s="1" t="n">
        <v>12</v>
      </c>
      <c r="O8127" s="1" t="n">
        <v>34.91</v>
      </c>
      <c r="P8127" s="1" t="s">
        <v>2455</v>
      </c>
    </row>
    <row r="8128" customFormat="false" ht="15" hidden="false" customHeight="true" outlineLevel="0" collapsed="false">
      <c r="A8128" s="1" t="n">
        <v>2</v>
      </c>
      <c r="B8128" s="75" t="n">
        <v>46274</v>
      </c>
      <c r="C8128" s="1" t="n">
        <v>11</v>
      </c>
      <c r="D8128" s="1" t="s">
        <v>2482</v>
      </c>
      <c r="E8128" s="1" t="n">
        <v>1621</v>
      </c>
      <c r="F8128" s="1" t="s">
        <v>232</v>
      </c>
      <c r="I8128" s="1" t="n">
        <v>996851</v>
      </c>
      <c r="J8128" s="1" t="n">
        <v>108599</v>
      </c>
      <c r="K8128" s="1" t="n">
        <v>7892840808051</v>
      </c>
      <c r="L8128" s="1" t="s">
        <v>3085</v>
      </c>
      <c r="N8128" s="1" t="n">
        <v>6</v>
      </c>
      <c r="O8128" s="1" t="n">
        <v>32.89</v>
      </c>
      <c r="P8128" s="1" t="s">
        <v>2455</v>
      </c>
    </row>
    <row r="8129" customFormat="false" ht="15" hidden="false" customHeight="true" outlineLevel="0" collapsed="false">
      <c r="A8129" s="1" t="n">
        <v>2</v>
      </c>
      <c r="B8129" s="75" t="n">
        <v>46274</v>
      </c>
      <c r="C8129" s="1" t="n">
        <v>11</v>
      </c>
      <c r="D8129" s="1" t="s">
        <v>2482</v>
      </c>
      <c r="E8129" s="1" t="n">
        <v>1621</v>
      </c>
      <c r="F8129" s="1" t="s">
        <v>232</v>
      </c>
      <c r="I8129" s="1" t="n">
        <v>996851</v>
      </c>
      <c r="J8129" s="1" t="n">
        <v>13504</v>
      </c>
      <c r="K8129" s="1" t="n">
        <v>7892840808020</v>
      </c>
      <c r="L8129" s="1" t="s">
        <v>3885</v>
      </c>
      <c r="N8129" s="1" t="n">
        <v>6</v>
      </c>
      <c r="O8129" s="1" t="n">
        <v>32.89</v>
      </c>
      <c r="P8129" s="1" t="s">
        <v>2455</v>
      </c>
    </row>
    <row r="8130" customFormat="false" ht="15" hidden="false" customHeight="true" outlineLevel="0" collapsed="false">
      <c r="A8130" s="1" t="n">
        <v>2</v>
      </c>
      <c r="B8130" s="75" t="n">
        <v>46274</v>
      </c>
      <c r="C8130" s="1" t="n">
        <v>11</v>
      </c>
      <c r="D8130" s="1" t="s">
        <v>2482</v>
      </c>
      <c r="E8130" s="1" t="n">
        <v>1621</v>
      </c>
      <c r="F8130" s="1" t="s">
        <v>232</v>
      </c>
      <c r="I8130" s="1" t="n">
        <v>996851</v>
      </c>
      <c r="J8130" s="1" t="n">
        <v>16653</v>
      </c>
      <c r="K8130" s="1" t="n">
        <v>7891149103065</v>
      </c>
      <c r="L8130" s="1" t="s">
        <v>4662</v>
      </c>
      <c r="N8130" s="1" t="n">
        <v>24</v>
      </c>
      <c r="O8130" s="1" t="n">
        <v>88.250047</v>
      </c>
      <c r="P8130" s="1" t="s">
        <v>2455</v>
      </c>
    </row>
    <row r="8131" customFormat="false" ht="15" hidden="false" customHeight="true" outlineLevel="0" collapsed="false">
      <c r="A8131" s="1" t="n">
        <v>2</v>
      </c>
      <c r="B8131" s="75" t="n">
        <v>46274</v>
      </c>
      <c r="C8131" s="1" t="n">
        <v>11</v>
      </c>
      <c r="D8131" s="1" t="s">
        <v>2482</v>
      </c>
      <c r="E8131" s="1" t="n">
        <v>1621</v>
      </c>
      <c r="F8131" s="1" t="s">
        <v>232</v>
      </c>
      <c r="I8131" s="1" t="n">
        <v>996851</v>
      </c>
      <c r="J8131" s="1" t="n">
        <v>17277</v>
      </c>
      <c r="K8131" s="1" t="n">
        <v>7892840808174</v>
      </c>
      <c r="L8131" s="1" t="s">
        <v>3087</v>
      </c>
      <c r="N8131" s="1" t="n">
        <v>6</v>
      </c>
      <c r="O8131" s="1" t="n">
        <v>32.89</v>
      </c>
      <c r="P8131" s="1" t="s">
        <v>2455</v>
      </c>
    </row>
    <row r="8132" customFormat="false" ht="15" hidden="false" customHeight="true" outlineLevel="0" collapsed="false">
      <c r="A8132" s="1" t="n">
        <v>2</v>
      </c>
      <c r="B8132" s="75" t="n">
        <v>46274</v>
      </c>
      <c r="C8132" s="1" t="n">
        <v>11</v>
      </c>
      <c r="D8132" s="1" t="s">
        <v>2482</v>
      </c>
      <c r="E8132" s="1" t="n">
        <v>1621</v>
      </c>
      <c r="F8132" s="1" t="s">
        <v>232</v>
      </c>
      <c r="I8132" s="1" t="n">
        <v>996851</v>
      </c>
      <c r="J8132" s="1" t="n">
        <v>20610</v>
      </c>
      <c r="K8132" s="1" t="n">
        <v>7891149105564</v>
      </c>
      <c r="L8132" s="1" t="s">
        <v>3089</v>
      </c>
      <c r="N8132" s="1" t="n">
        <v>16</v>
      </c>
      <c r="O8132" s="1" t="n">
        <v>91.930023</v>
      </c>
      <c r="P8132" s="1" t="s">
        <v>2455</v>
      </c>
    </row>
    <row r="8133" customFormat="false" ht="15" hidden="false" customHeight="true" outlineLevel="0" collapsed="false">
      <c r="A8133" s="1" t="n">
        <v>2</v>
      </c>
      <c r="B8133" s="75" t="n">
        <v>46274</v>
      </c>
      <c r="C8133" s="1" t="n">
        <v>11</v>
      </c>
      <c r="D8133" s="1" t="s">
        <v>2482</v>
      </c>
      <c r="E8133" s="1" t="n">
        <v>1621</v>
      </c>
      <c r="F8133" s="1" t="s">
        <v>232</v>
      </c>
      <c r="I8133" s="1" t="n">
        <v>996851</v>
      </c>
      <c r="J8133" s="1" t="n">
        <v>24129</v>
      </c>
      <c r="K8133" s="1" t="n">
        <v>7891991011877</v>
      </c>
      <c r="L8133" s="1" t="s">
        <v>3090</v>
      </c>
      <c r="N8133" s="1" t="n">
        <v>16</v>
      </c>
      <c r="O8133" s="1" t="n">
        <v>46.470022</v>
      </c>
      <c r="P8133" s="1" t="s">
        <v>2455</v>
      </c>
    </row>
    <row r="8134" customFormat="false" ht="15" hidden="false" customHeight="true" outlineLevel="0" collapsed="false">
      <c r="A8134" s="1" t="n">
        <v>2</v>
      </c>
      <c r="B8134" s="75" t="n">
        <v>46274</v>
      </c>
      <c r="C8134" s="1" t="n">
        <v>11</v>
      </c>
      <c r="D8134" s="1" t="s">
        <v>2482</v>
      </c>
      <c r="E8134" s="1" t="n">
        <v>1621</v>
      </c>
      <c r="F8134" s="1" t="s">
        <v>232</v>
      </c>
      <c r="I8134" s="1" t="n">
        <v>996851</v>
      </c>
      <c r="J8134" s="1" t="n">
        <v>26391</v>
      </c>
      <c r="K8134" s="1" t="n">
        <v>7891991010061</v>
      </c>
      <c r="L8134" s="1" t="s">
        <v>3092</v>
      </c>
      <c r="N8134" s="1" t="n">
        <v>30</v>
      </c>
      <c r="O8134" s="1" t="n">
        <v>84.540084</v>
      </c>
      <c r="P8134" s="1" t="s">
        <v>2455</v>
      </c>
    </row>
    <row r="8135" customFormat="false" ht="15" hidden="false" customHeight="true" outlineLevel="0" collapsed="false">
      <c r="A8135" s="1" t="n">
        <v>2</v>
      </c>
      <c r="B8135" s="75" t="n">
        <v>46274</v>
      </c>
      <c r="C8135" s="1" t="n">
        <v>11</v>
      </c>
      <c r="D8135" s="1" t="s">
        <v>2482</v>
      </c>
      <c r="E8135" s="1" t="n">
        <v>1621</v>
      </c>
      <c r="F8135" s="1" t="s">
        <v>232</v>
      </c>
      <c r="I8135" s="1" t="n">
        <v>996851</v>
      </c>
      <c r="J8135" s="1" t="n">
        <v>31031</v>
      </c>
      <c r="K8135" s="1" t="n">
        <v>7891149441204</v>
      </c>
      <c r="L8135" s="1" t="s">
        <v>5304</v>
      </c>
      <c r="N8135" s="1" t="n">
        <v>12</v>
      </c>
      <c r="O8135" s="1" t="n">
        <v>41.08</v>
      </c>
      <c r="P8135" s="1" t="s">
        <v>2455</v>
      </c>
    </row>
    <row r="8136" customFormat="false" ht="15" hidden="false" customHeight="true" outlineLevel="0" collapsed="false">
      <c r="A8136" s="1" t="n">
        <v>2</v>
      </c>
      <c r="B8136" s="75" t="n">
        <v>46274</v>
      </c>
      <c r="C8136" s="1" t="n">
        <v>11</v>
      </c>
      <c r="D8136" s="1" t="s">
        <v>2482</v>
      </c>
      <c r="E8136" s="1" t="n">
        <v>1621</v>
      </c>
      <c r="F8136" s="1" t="s">
        <v>232</v>
      </c>
      <c r="I8136" s="1" t="n">
        <v>996851</v>
      </c>
      <c r="J8136" s="1" t="n">
        <v>31564</v>
      </c>
      <c r="K8136" s="1" t="n">
        <v>7891149840878</v>
      </c>
      <c r="L8136" s="1" t="s">
        <v>3095</v>
      </c>
      <c r="N8136" s="1" t="n">
        <v>8</v>
      </c>
      <c r="O8136" s="1" t="n">
        <v>45.969951</v>
      </c>
      <c r="P8136" s="1" t="s">
        <v>2455</v>
      </c>
    </row>
    <row r="8137" customFormat="false" ht="15" hidden="false" customHeight="true" outlineLevel="0" collapsed="false">
      <c r="A8137" s="1" t="n">
        <v>2</v>
      </c>
      <c r="B8137" s="75" t="n">
        <v>46274</v>
      </c>
      <c r="C8137" s="1" t="n">
        <v>11</v>
      </c>
      <c r="D8137" s="1" t="s">
        <v>2482</v>
      </c>
      <c r="E8137" s="1" t="n">
        <v>1621</v>
      </c>
      <c r="F8137" s="1" t="s">
        <v>232</v>
      </c>
      <c r="I8137" s="1" t="n">
        <v>996851</v>
      </c>
      <c r="J8137" s="1" t="n">
        <v>38561</v>
      </c>
      <c r="K8137" s="1" t="n">
        <v>7891991295086</v>
      </c>
      <c r="L8137" s="1" t="s">
        <v>4663</v>
      </c>
      <c r="N8137" s="1" t="n">
        <v>15</v>
      </c>
      <c r="O8137" s="1" t="n">
        <v>50.049953</v>
      </c>
      <c r="P8137" s="1" t="s">
        <v>2455</v>
      </c>
    </row>
    <row r="8138" customFormat="false" ht="15" hidden="false" customHeight="true" outlineLevel="0" collapsed="false">
      <c r="A8138" s="1" t="n">
        <v>2</v>
      </c>
      <c r="B8138" s="75" t="n">
        <v>46274</v>
      </c>
      <c r="C8138" s="1" t="n">
        <v>11</v>
      </c>
      <c r="D8138" s="1" t="s">
        <v>2482</v>
      </c>
      <c r="E8138" s="1" t="n">
        <v>1621</v>
      </c>
      <c r="F8138" s="1" t="s">
        <v>232</v>
      </c>
      <c r="I8138" s="1" t="n">
        <v>996851</v>
      </c>
      <c r="J8138" s="1" t="n">
        <v>40508</v>
      </c>
      <c r="K8138" s="1" t="n">
        <v>7891991301138</v>
      </c>
      <c r="L8138" s="1" t="s">
        <v>3097</v>
      </c>
      <c r="N8138" s="1" t="n">
        <v>24</v>
      </c>
      <c r="O8138" s="1" t="n">
        <v>165.550123</v>
      </c>
      <c r="P8138" s="1" t="s">
        <v>2455</v>
      </c>
    </row>
    <row r="8139" customFormat="false" ht="15" hidden="false" customHeight="true" outlineLevel="0" collapsed="false">
      <c r="A8139" s="1" t="n">
        <v>2</v>
      </c>
      <c r="B8139" s="75" t="n">
        <v>46274</v>
      </c>
      <c r="C8139" s="1" t="n">
        <v>11</v>
      </c>
      <c r="D8139" s="1" t="s">
        <v>2482</v>
      </c>
      <c r="E8139" s="1" t="n">
        <v>1621</v>
      </c>
      <c r="F8139" s="1" t="s">
        <v>232</v>
      </c>
      <c r="I8139" s="1" t="n">
        <v>996851</v>
      </c>
      <c r="J8139" s="1" t="n">
        <v>46066</v>
      </c>
      <c r="K8139" s="1" t="n">
        <v>7891991295277</v>
      </c>
      <c r="L8139" s="1" t="s">
        <v>3099</v>
      </c>
      <c r="N8139" s="1" t="n">
        <v>30</v>
      </c>
      <c r="O8139" s="1" t="n">
        <v>87.129915</v>
      </c>
      <c r="P8139" s="1" t="s">
        <v>2455</v>
      </c>
    </row>
    <row r="8140" customFormat="false" ht="15" hidden="false" customHeight="true" outlineLevel="0" collapsed="false">
      <c r="A8140" s="1" t="n">
        <v>2</v>
      </c>
      <c r="B8140" s="75" t="n">
        <v>46274</v>
      </c>
      <c r="C8140" s="1" t="n">
        <v>11</v>
      </c>
      <c r="D8140" s="1" t="s">
        <v>2482</v>
      </c>
      <c r="E8140" s="1" t="n">
        <v>1621</v>
      </c>
      <c r="F8140" s="1" t="s">
        <v>232</v>
      </c>
      <c r="I8140" s="1" t="n">
        <v>996851</v>
      </c>
      <c r="J8140" s="1" t="n">
        <v>48553</v>
      </c>
      <c r="K8140" s="1" t="n">
        <v>7892840813444</v>
      </c>
      <c r="L8140" s="1" t="s">
        <v>3786</v>
      </c>
      <c r="N8140" s="1" t="n">
        <v>12</v>
      </c>
      <c r="O8140" s="1" t="n">
        <v>82.28</v>
      </c>
      <c r="P8140" s="1" t="s">
        <v>2455</v>
      </c>
    </row>
    <row r="8141" customFormat="false" ht="15" hidden="false" customHeight="true" outlineLevel="0" collapsed="false">
      <c r="A8141" s="1" t="n">
        <v>2</v>
      </c>
      <c r="B8141" s="75" t="n">
        <v>46274</v>
      </c>
      <c r="C8141" s="1" t="n">
        <v>11</v>
      </c>
      <c r="D8141" s="1" t="s">
        <v>2482</v>
      </c>
      <c r="E8141" s="1" t="n">
        <v>1621</v>
      </c>
      <c r="F8141" s="1" t="s">
        <v>232</v>
      </c>
      <c r="I8141" s="1" t="n">
        <v>996851</v>
      </c>
      <c r="J8141" s="1" t="n">
        <v>54120</v>
      </c>
      <c r="K8141" s="1" t="n">
        <v>7892840820862</v>
      </c>
      <c r="L8141" s="1" t="s">
        <v>3787</v>
      </c>
      <c r="N8141" s="1" t="n">
        <v>6</v>
      </c>
      <c r="O8141" s="1" t="n">
        <v>20.54</v>
      </c>
      <c r="P8141" s="1" t="s">
        <v>2455</v>
      </c>
    </row>
    <row r="8142" customFormat="false" ht="15" hidden="false" customHeight="true" outlineLevel="0" collapsed="false">
      <c r="A8142" s="1" t="n">
        <v>2</v>
      </c>
      <c r="B8142" s="75" t="n">
        <v>46274</v>
      </c>
      <c r="C8142" s="1" t="n">
        <v>11</v>
      </c>
      <c r="D8142" s="1" t="s">
        <v>2482</v>
      </c>
      <c r="E8142" s="1" t="n">
        <v>1621</v>
      </c>
      <c r="F8142" s="1" t="s">
        <v>232</v>
      </c>
      <c r="I8142" s="1" t="n">
        <v>996851</v>
      </c>
      <c r="J8142" s="1" t="n">
        <v>57246</v>
      </c>
      <c r="K8142" s="1" t="n">
        <v>7892840800406</v>
      </c>
      <c r="L8142" s="1" t="s">
        <v>3103</v>
      </c>
      <c r="N8142" s="1" t="n">
        <v>18</v>
      </c>
      <c r="O8142" s="1" t="n">
        <v>61.62</v>
      </c>
      <c r="P8142" s="1" t="s">
        <v>2455</v>
      </c>
    </row>
    <row r="8143" customFormat="false" ht="15" hidden="false" customHeight="true" outlineLevel="0" collapsed="false">
      <c r="A8143" s="1" t="n">
        <v>2</v>
      </c>
      <c r="B8143" s="75" t="n">
        <v>46274</v>
      </c>
      <c r="C8143" s="1" t="n">
        <v>11</v>
      </c>
      <c r="D8143" s="1" t="s">
        <v>2482</v>
      </c>
      <c r="E8143" s="1" t="n">
        <v>1621</v>
      </c>
      <c r="F8143" s="1" t="s">
        <v>232</v>
      </c>
      <c r="I8143" s="1" t="n">
        <v>996851</v>
      </c>
      <c r="J8143" s="1" t="n">
        <v>64674</v>
      </c>
      <c r="K8143" s="1" t="n">
        <v>7891991304870</v>
      </c>
      <c r="L8143" s="1" t="s">
        <v>5225</v>
      </c>
      <c r="N8143" s="1" t="n">
        <v>24</v>
      </c>
      <c r="O8143" s="1" t="n">
        <v>147.239896</v>
      </c>
      <c r="P8143" s="1" t="s">
        <v>2455</v>
      </c>
    </row>
    <row r="8144" customFormat="false" ht="15" hidden="false" customHeight="true" outlineLevel="0" collapsed="false">
      <c r="A8144" s="1" t="n">
        <v>2</v>
      </c>
      <c r="B8144" s="75" t="n">
        <v>46274</v>
      </c>
      <c r="C8144" s="1" t="n">
        <v>11</v>
      </c>
      <c r="D8144" s="1" t="s">
        <v>2482</v>
      </c>
      <c r="E8144" s="1" t="n">
        <v>1621</v>
      </c>
      <c r="F8144" s="1" t="s">
        <v>232</v>
      </c>
      <c r="I8144" s="1" t="n">
        <v>996851</v>
      </c>
      <c r="J8144" s="1" t="n">
        <v>73319</v>
      </c>
      <c r="K8144" s="1" t="n">
        <v>7891991307185</v>
      </c>
      <c r="L8144" s="1" t="s">
        <v>3108</v>
      </c>
      <c r="N8144" s="1" t="n">
        <v>8</v>
      </c>
      <c r="O8144" s="1" t="n">
        <v>45.969867</v>
      </c>
      <c r="P8144" s="1" t="s">
        <v>2455</v>
      </c>
    </row>
    <row r="8145" customFormat="false" ht="15" hidden="false" customHeight="true" outlineLevel="0" collapsed="false">
      <c r="A8145" s="1" t="n">
        <v>2</v>
      </c>
      <c r="B8145" s="75" t="n">
        <v>46274</v>
      </c>
      <c r="C8145" s="1" t="n">
        <v>11</v>
      </c>
      <c r="D8145" s="1" t="s">
        <v>2482</v>
      </c>
      <c r="E8145" s="1" t="n">
        <v>1621</v>
      </c>
      <c r="F8145" s="1" t="s">
        <v>232</v>
      </c>
      <c r="I8145" s="1" t="n">
        <v>996851</v>
      </c>
      <c r="J8145" s="1" t="n">
        <v>78062</v>
      </c>
      <c r="K8145" s="1" t="n">
        <v>7891991305440</v>
      </c>
      <c r="L8145" s="1" t="s">
        <v>3111</v>
      </c>
      <c r="N8145" s="1" t="n">
        <v>24</v>
      </c>
      <c r="O8145" s="1" t="n">
        <v>133.429999</v>
      </c>
      <c r="P8145" s="1" t="s">
        <v>2455</v>
      </c>
    </row>
    <row r="8146" customFormat="false" ht="15" hidden="false" customHeight="true" outlineLevel="0" collapsed="false">
      <c r="A8146" s="1" t="n">
        <v>2</v>
      </c>
      <c r="B8146" s="75" t="n">
        <v>46274</v>
      </c>
      <c r="C8146" s="1" t="n">
        <v>11</v>
      </c>
      <c r="D8146" s="1" t="s">
        <v>2482</v>
      </c>
      <c r="E8146" s="1" t="n">
        <v>1621</v>
      </c>
      <c r="F8146" s="1" t="s">
        <v>232</v>
      </c>
      <c r="I8146" s="1" t="n">
        <v>996851</v>
      </c>
      <c r="J8146" s="1" t="n">
        <v>78311</v>
      </c>
      <c r="K8146" s="1" t="n">
        <v>7891149108763</v>
      </c>
      <c r="L8146" s="1" t="s">
        <v>5305</v>
      </c>
      <c r="N8146" s="1" t="n">
        <v>24</v>
      </c>
      <c r="O8146" s="1" t="n">
        <v>128.109925</v>
      </c>
      <c r="P8146" s="1" t="s">
        <v>2455</v>
      </c>
    </row>
    <row r="8147" customFormat="false" ht="15" hidden="false" customHeight="true" outlineLevel="0" collapsed="false">
      <c r="A8147" s="1" t="n">
        <v>2</v>
      </c>
      <c r="B8147" s="75" t="n">
        <v>46274</v>
      </c>
      <c r="C8147" s="1" t="n">
        <v>11</v>
      </c>
      <c r="D8147" s="1" t="s">
        <v>2482</v>
      </c>
      <c r="E8147" s="1" t="n">
        <v>1621</v>
      </c>
      <c r="F8147" s="1" t="s">
        <v>232</v>
      </c>
      <c r="I8147" s="1" t="n">
        <v>996851</v>
      </c>
      <c r="J8147" s="1" t="n">
        <v>78311</v>
      </c>
      <c r="K8147" s="1" t="n">
        <v>7891149108763</v>
      </c>
      <c r="L8147" s="1" t="s">
        <v>5305</v>
      </c>
      <c r="N8147" s="1" t="n">
        <v>24</v>
      </c>
      <c r="O8147" s="1" t="n">
        <v>119.909863</v>
      </c>
      <c r="P8147" s="1" t="s">
        <v>2455</v>
      </c>
    </row>
    <row r="8148" customFormat="false" ht="15" hidden="false" customHeight="true" outlineLevel="0" collapsed="false">
      <c r="A8148" s="1" t="n">
        <v>2</v>
      </c>
      <c r="B8148" s="75" t="n">
        <v>46274</v>
      </c>
      <c r="C8148" s="1" t="n">
        <v>11</v>
      </c>
      <c r="D8148" s="1" t="s">
        <v>2482</v>
      </c>
      <c r="E8148" s="1" t="n">
        <v>1705</v>
      </c>
      <c r="F8148" s="1" t="s">
        <v>130</v>
      </c>
      <c r="I8148" s="1" t="n">
        <v>1281791</v>
      </c>
      <c r="J8148" s="1" t="n">
        <v>14312</v>
      </c>
      <c r="K8148" s="1" t="n">
        <v>7894900504002</v>
      </c>
      <c r="L8148" s="1" t="s">
        <v>4360</v>
      </c>
      <c r="N8148" s="1" t="n">
        <v>6</v>
      </c>
      <c r="O8148" s="1" t="n">
        <v>29.3</v>
      </c>
      <c r="P8148" s="1" t="s">
        <v>2455</v>
      </c>
    </row>
    <row r="8149" customFormat="false" ht="15" hidden="false" customHeight="true" outlineLevel="0" collapsed="false">
      <c r="A8149" s="1" t="n">
        <v>2</v>
      </c>
      <c r="B8149" s="75" t="n">
        <v>46274</v>
      </c>
      <c r="C8149" s="1" t="n">
        <v>11</v>
      </c>
      <c r="D8149" s="1" t="s">
        <v>2482</v>
      </c>
      <c r="E8149" s="1" t="n">
        <v>1705</v>
      </c>
      <c r="F8149" s="1" t="s">
        <v>130</v>
      </c>
      <c r="I8149" s="1" t="n">
        <v>1281791</v>
      </c>
      <c r="J8149" s="1" t="n">
        <v>14356</v>
      </c>
      <c r="K8149" s="1" t="n">
        <v>7894900501001</v>
      </c>
      <c r="L8149" s="1" t="s">
        <v>4666</v>
      </c>
      <c r="N8149" s="1" t="n">
        <v>6</v>
      </c>
      <c r="O8149" s="1" t="n">
        <v>29.3</v>
      </c>
      <c r="P8149" s="1" t="s">
        <v>2455</v>
      </c>
    </row>
    <row r="8150" customFormat="false" ht="15" hidden="false" customHeight="true" outlineLevel="0" collapsed="false">
      <c r="A8150" s="1" t="n">
        <v>2</v>
      </c>
      <c r="B8150" s="75" t="n">
        <v>46274</v>
      </c>
      <c r="C8150" s="1" t="n">
        <v>11</v>
      </c>
      <c r="D8150" s="1" t="s">
        <v>2482</v>
      </c>
      <c r="E8150" s="1" t="n">
        <v>1705</v>
      </c>
      <c r="F8150" s="1" t="s">
        <v>130</v>
      </c>
      <c r="I8150" s="1" t="n">
        <v>1281791</v>
      </c>
      <c r="J8150" s="1" t="n">
        <v>24324</v>
      </c>
      <c r="K8150" s="1" t="n">
        <v>70847022015</v>
      </c>
      <c r="L8150" s="1" t="s">
        <v>2473</v>
      </c>
      <c r="N8150" s="1" t="n">
        <v>24</v>
      </c>
      <c r="O8150" s="1" t="n">
        <v>203.42</v>
      </c>
      <c r="P8150" s="1" t="s">
        <v>2455</v>
      </c>
    </row>
    <row r="8151" customFormat="false" ht="15" hidden="false" customHeight="true" outlineLevel="0" collapsed="false">
      <c r="A8151" s="1" t="n">
        <v>2</v>
      </c>
      <c r="B8151" s="75" t="n">
        <v>46274</v>
      </c>
      <c r="C8151" s="1" t="n">
        <v>11</v>
      </c>
      <c r="D8151" s="1" t="s">
        <v>2482</v>
      </c>
      <c r="E8151" s="1" t="n">
        <v>1705</v>
      </c>
      <c r="F8151" s="1" t="s">
        <v>130</v>
      </c>
      <c r="I8151" s="1" t="n">
        <v>1281791</v>
      </c>
      <c r="J8151" s="1" t="n">
        <v>25136</v>
      </c>
      <c r="K8151" s="1" t="n">
        <v>70847022206</v>
      </c>
      <c r="L8151" s="1" t="s">
        <v>2474</v>
      </c>
      <c r="N8151" s="1" t="n">
        <v>6</v>
      </c>
      <c r="O8151" s="1" t="n">
        <v>50.85</v>
      </c>
      <c r="P8151" s="1" t="s">
        <v>2455</v>
      </c>
    </row>
    <row r="8152" customFormat="false" ht="15" hidden="false" customHeight="true" outlineLevel="0" collapsed="false">
      <c r="A8152" s="1" t="n">
        <v>2</v>
      </c>
      <c r="B8152" s="75" t="n">
        <v>46274</v>
      </c>
      <c r="C8152" s="1" t="n">
        <v>11</v>
      </c>
      <c r="D8152" s="1" t="s">
        <v>2482</v>
      </c>
      <c r="E8152" s="1" t="n">
        <v>1705</v>
      </c>
      <c r="F8152" s="1" t="s">
        <v>130</v>
      </c>
      <c r="I8152" s="1" t="n">
        <v>1281791</v>
      </c>
      <c r="J8152" s="1" t="n">
        <v>29747</v>
      </c>
      <c r="K8152" s="1" t="n">
        <v>70847022305</v>
      </c>
      <c r="L8152" s="1" t="s">
        <v>4135</v>
      </c>
      <c r="N8152" s="1" t="n">
        <v>6</v>
      </c>
      <c r="O8152" s="1" t="n">
        <v>50.85</v>
      </c>
      <c r="P8152" s="1" t="s">
        <v>2455</v>
      </c>
    </row>
    <row r="8153" customFormat="false" ht="15" hidden="false" customHeight="true" outlineLevel="0" collapsed="false">
      <c r="A8153" s="1" t="n">
        <v>2</v>
      </c>
      <c r="B8153" s="75" t="n">
        <v>46274</v>
      </c>
      <c r="C8153" s="1" t="n">
        <v>11</v>
      </c>
      <c r="D8153" s="1" t="s">
        <v>2482</v>
      </c>
      <c r="E8153" s="1" t="n">
        <v>1705</v>
      </c>
      <c r="F8153" s="1" t="s">
        <v>130</v>
      </c>
      <c r="I8153" s="1" t="n">
        <v>1281791</v>
      </c>
      <c r="J8153" s="1" t="n">
        <v>29749</v>
      </c>
      <c r="K8153" s="1" t="n">
        <v>70847033929</v>
      </c>
      <c r="L8153" s="1" t="s">
        <v>2574</v>
      </c>
      <c r="N8153" s="1" t="n">
        <v>6</v>
      </c>
      <c r="O8153" s="1" t="n">
        <v>50.85</v>
      </c>
      <c r="P8153" s="1" t="s">
        <v>2455</v>
      </c>
    </row>
    <row r="8154" customFormat="false" ht="15" hidden="false" customHeight="true" outlineLevel="0" collapsed="false">
      <c r="A8154" s="1" t="n">
        <v>2</v>
      </c>
      <c r="B8154" s="75" t="n">
        <v>46274</v>
      </c>
      <c r="C8154" s="1" t="n">
        <v>11</v>
      </c>
      <c r="D8154" s="1" t="s">
        <v>2482</v>
      </c>
      <c r="E8154" s="1" t="n">
        <v>1705</v>
      </c>
      <c r="F8154" s="1" t="s">
        <v>130</v>
      </c>
      <c r="I8154" s="1" t="n">
        <v>1281791</v>
      </c>
      <c r="J8154" s="1" t="n">
        <v>35357</v>
      </c>
      <c r="K8154" s="1" t="n">
        <v>7894900681017</v>
      </c>
      <c r="L8154" s="1" t="s">
        <v>2575</v>
      </c>
      <c r="N8154" s="1" t="n">
        <v>12</v>
      </c>
      <c r="O8154" s="1" t="n">
        <v>34.31</v>
      </c>
      <c r="P8154" s="1" t="s">
        <v>2455</v>
      </c>
    </row>
    <row r="8155" customFormat="false" ht="15" hidden="false" customHeight="true" outlineLevel="0" collapsed="false">
      <c r="A8155" s="1" t="n">
        <v>2</v>
      </c>
      <c r="B8155" s="75" t="n">
        <v>46274</v>
      </c>
      <c r="C8155" s="1" t="n">
        <v>11</v>
      </c>
      <c r="D8155" s="1" t="s">
        <v>2482</v>
      </c>
      <c r="E8155" s="1" t="n">
        <v>1705</v>
      </c>
      <c r="F8155" s="1" t="s">
        <v>130</v>
      </c>
      <c r="I8155" s="1" t="n">
        <v>1281791</v>
      </c>
      <c r="J8155" s="1" t="n">
        <v>61083</v>
      </c>
      <c r="K8155" s="1" t="n">
        <v>7894900503029</v>
      </c>
      <c r="L8155" s="1" t="s">
        <v>4363</v>
      </c>
      <c r="N8155" s="1" t="n">
        <v>6</v>
      </c>
      <c r="O8155" s="1" t="n">
        <v>29.3</v>
      </c>
      <c r="P8155" s="1" t="s">
        <v>2455</v>
      </c>
    </row>
    <row r="8156" customFormat="false" ht="15" hidden="false" customHeight="true" outlineLevel="0" collapsed="false">
      <c r="A8156" s="1" t="n">
        <v>2</v>
      </c>
      <c r="B8156" s="75" t="n">
        <v>46274</v>
      </c>
      <c r="C8156" s="1" t="n">
        <v>11</v>
      </c>
      <c r="D8156" s="1" t="s">
        <v>2482</v>
      </c>
      <c r="E8156" s="1" t="n">
        <v>1705</v>
      </c>
      <c r="F8156" s="1" t="s">
        <v>130</v>
      </c>
      <c r="I8156" s="1" t="n">
        <v>1281791</v>
      </c>
      <c r="J8156" s="1" t="n">
        <v>66038</v>
      </c>
      <c r="K8156" s="1" t="n">
        <v>7898938890076</v>
      </c>
      <c r="L8156" s="1" t="s">
        <v>3453</v>
      </c>
      <c r="N8156" s="1" t="n">
        <v>12</v>
      </c>
      <c r="O8156" s="1" t="n">
        <v>101.71</v>
      </c>
      <c r="P8156" s="1" t="s">
        <v>2455</v>
      </c>
    </row>
    <row r="8157" customFormat="false" ht="15" hidden="false" customHeight="true" outlineLevel="0" collapsed="false">
      <c r="A8157" s="1" t="n">
        <v>2</v>
      </c>
      <c r="B8157" s="75" t="n">
        <v>46274</v>
      </c>
      <c r="C8157" s="1" t="n">
        <v>11</v>
      </c>
      <c r="D8157" s="1" t="s">
        <v>2482</v>
      </c>
      <c r="E8157" s="1" t="n">
        <v>1705</v>
      </c>
      <c r="F8157" s="1" t="s">
        <v>130</v>
      </c>
      <c r="I8157" s="1" t="n">
        <v>1281791</v>
      </c>
      <c r="J8157" s="1" t="n">
        <v>78241</v>
      </c>
      <c r="K8157" s="1" t="n">
        <v>7898938890120</v>
      </c>
      <c r="L8157" s="1" t="s">
        <v>5306</v>
      </c>
      <c r="N8157" s="1" t="n">
        <v>6</v>
      </c>
      <c r="O8157" s="1" t="n">
        <v>50.85</v>
      </c>
      <c r="P8157" s="1" t="s">
        <v>2455</v>
      </c>
    </row>
    <row r="8158" customFormat="false" ht="15" hidden="false" customHeight="true" outlineLevel="0" collapsed="false">
      <c r="A8158" s="1" t="n">
        <v>2</v>
      </c>
      <c r="B8158" s="75" t="n">
        <v>46274</v>
      </c>
      <c r="C8158" s="1" t="n">
        <v>11</v>
      </c>
      <c r="D8158" s="1" t="s">
        <v>2482</v>
      </c>
      <c r="E8158" s="1" t="n">
        <v>1705</v>
      </c>
      <c r="F8158" s="1" t="s">
        <v>130</v>
      </c>
      <c r="I8158" s="1" t="n">
        <v>1281795</v>
      </c>
      <c r="J8158" s="1" t="n">
        <v>29748</v>
      </c>
      <c r="K8158" s="1" t="n">
        <v>70847033301</v>
      </c>
      <c r="L8158" s="1" t="s">
        <v>2573</v>
      </c>
      <c r="N8158" s="1" t="n">
        <v>6</v>
      </c>
      <c r="O8158" s="1" t="n">
        <v>50.85</v>
      </c>
      <c r="P8158" s="1" t="s">
        <v>2455</v>
      </c>
    </row>
    <row r="8159" customFormat="false" ht="15" hidden="false" customHeight="true" outlineLevel="0" collapsed="false">
      <c r="A8159" s="1" t="n">
        <v>2</v>
      </c>
      <c r="B8159" s="75" t="n">
        <v>46274</v>
      </c>
      <c r="C8159" s="1" t="n">
        <v>11</v>
      </c>
      <c r="D8159" s="1" t="s">
        <v>2482</v>
      </c>
      <c r="E8159" s="1" t="n">
        <v>1705</v>
      </c>
      <c r="F8159" s="1" t="s">
        <v>130</v>
      </c>
      <c r="I8159" s="1" t="n">
        <v>1281807</v>
      </c>
      <c r="J8159" s="1" t="n">
        <v>102360</v>
      </c>
      <c r="K8159" s="1" t="n">
        <v>7894900593709</v>
      </c>
      <c r="L8159" s="1" t="s">
        <v>2568</v>
      </c>
      <c r="N8159" s="1" t="n">
        <v>180</v>
      </c>
      <c r="O8159" s="1" t="n">
        <v>353.48</v>
      </c>
      <c r="P8159" s="1" t="s">
        <v>2455</v>
      </c>
    </row>
    <row r="8160" customFormat="false" ht="15" hidden="false" customHeight="true" outlineLevel="0" collapsed="false">
      <c r="A8160" s="1" t="n">
        <v>2</v>
      </c>
      <c r="B8160" s="75" t="n">
        <v>46274</v>
      </c>
      <c r="C8160" s="1" t="n">
        <v>11</v>
      </c>
      <c r="D8160" s="1" t="s">
        <v>2482</v>
      </c>
      <c r="E8160" s="1" t="n">
        <v>1705</v>
      </c>
      <c r="F8160" s="1" t="s">
        <v>130</v>
      </c>
      <c r="I8160" s="1" t="n">
        <v>1281807</v>
      </c>
      <c r="J8160" s="1" t="n">
        <v>102361</v>
      </c>
      <c r="K8160" s="1" t="n">
        <v>7894900573701</v>
      </c>
      <c r="L8160" s="1" t="s">
        <v>3934</v>
      </c>
      <c r="N8160" s="1" t="n">
        <v>24</v>
      </c>
      <c r="O8160" s="1" t="n">
        <v>47.13</v>
      </c>
      <c r="P8160" s="1" t="s">
        <v>2455</v>
      </c>
    </row>
    <row r="8161" customFormat="false" ht="15" hidden="false" customHeight="true" outlineLevel="0" collapsed="false">
      <c r="A8161" s="1" t="n">
        <v>2</v>
      </c>
      <c r="B8161" s="75" t="n">
        <v>46274</v>
      </c>
      <c r="C8161" s="1" t="n">
        <v>11</v>
      </c>
      <c r="D8161" s="1" t="s">
        <v>2482</v>
      </c>
      <c r="E8161" s="1" t="n">
        <v>1705</v>
      </c>
      <c r="F8161" s="1" t="s">
        <v>130</v>
      </c>
      <c r="I8161" s="1" t="n">
        <v>1281807</v>
      </c>
      <c r="J8161" s="1" t="n">
        <v>102362</v>
      </c>
      <c r="K8161" s="1" t="n">
        <v>7894900583700</v>
      </c>
      <c r="L8161" s="1" t="s">
        <v>3266</v>
      </c>
      <c r="N8161" s="1" t="n">
        <v>180</v>
      </c>
      <c r="O8161" s="1" t="n">
        <v>353.48</v>
      </c>
      <c r="P8161" s="1" t="s">
        <v>2455</v>
      </c>
    </row>
    <row r="8162" customFormat="false" ht="15" hidden="false" customHeight="true" outlineLevel="0" collapsed="false">
      <c r="A8162" s="1" t="n">
        <v>2</v>
      </c>
      <c r="B8162" s="75" t="n">
        <v>46274</v>
      </c>
      <c r="C8162" s="1" t="n">
        <v>11</v>
      </c>
      <c r="D8162" s="1" t="s">
        <v>2482</v>
      </c>
      <c r="E8162" s="1" t="n">
        <v>1705</v>
      </c>
      <c r="F8162" s="1" t="s">
        <v>130</v>
      </c>
      <c r="I8162" s="1" t="n">
        <v>1281807</v>
      </c>
      <c r="J8162" s="1" t="n">
        <v>102363</v>
      </c>
      <c r="K8162" s="1" t="n">
        <v>7894900563702</v>
      </c>
      <c r="L8162" s="1" t="s">
        <v>2569</v>
      </c>
      <c r="N8162" s="1" t="n">
        <v>24</v>
      </c>
      <c r="O8162" s="1" t="n">
        <v>47.13</v>
      </c>
      <c r="P8162" s="1" t="s">
        <v>2455</v>
      </c>
    </row>
    <row r="8163" customFormat="false" ht="15" hidden="false" customHeight="true" outlineLevel="0" collapsed="false">
      <c r="A8163" s="1" t="n">
        <v>2</v>
      </c>
      <c r="B8163" s="75" t="n">
        <v>46274</v>
      </c>
      <c r="C8163" s="1" t="n">
        <v>11</v>
      </c>
      <c r="D8163" s="1" t="s">
        <v>2482</v>
      </c>
      <c r="E8163" s="1" t="n">
        <v>1705</v>
      </c>
      <c r="F8163" s="1" t="s">
        <v>130</v>
      </c>
      <c r="I8163" s="1" t="n">
        <v>1281807</v>
      </c>
      <c r="J8163" s="1" t="n">
        <v>104575</v>
      </c>
      <c r="K8163" s="1" t="n">
        <v>7898341430098</v>
      </c>
      <c r="L8163" s="1" t="s">
        <v>2571</v>
      </c>
      <c r="N8163" s="1" t="n">
        <v>6</v>
      </c>
      <c r="O8163" s="1" t="n">
        <v>57.81</v>
      </c>
      <c r="P8163" s="1" t="s">
        <v>2455</v>
      </c>
    </row>
    <row r="8164" customFormat="false" ht="15" hidden="false" customHeight="true" outlineLevel="0" collapsed="false">
      <c r="A8164" s="1" t="n">
        <v>2</v>
      </c>
      <c r="B8164" s="75" t="n">
        <v>46274</v>
      </c>
      <c r="C8164" s="1" t="n">
        <v>11</v>
      </c>
      <c r="D8164" s="1" t="s">
        <v>2482</v>
      </c>
      <c r="E8164" s="1" t="n">
        <v>1705</v>
      </c>
      <c r="F8164" s="1" t="s">
        <v>130</v>
      </c>
      <c r="I8164" s="1" t="n">
        <v>1281807</v>
      </c>
      <c r="J8164" s="1" t="n">
        <v>77914</v>
      </c>
      <c r="K8164" s="1" t="n">
        <v>7894900530001</v>
      </c>
      <c r="L8164" s="1" t="s">
        <v>3268</v>
      </c>
      <c r="N8164" s="1" t="n">
        <v>12</v>
      </c>
      <c r="O8164" s="1" t="n">
        <v>15.14</v>
      </c>
      <c r="P8164" s="1" t="s">
        <v>2455</v>
      </c>
    </row>
    <row r="8165" customFormat="false" ht="15" hidden="false" customHeight="true" outlineLevel="0" collapsed="false">
      <c r="A8165" s="1" t="n">
        <v>2</v>
      </c>
      <c r="B8165" s="75" t="n">
        <v>46274</v>
      </c>
      <c r="C8165" s="1" t="n">
        <v>11</v>
      </c>
      <c r="D8165" s="1" t="s">
        <v>2482</v>
      </c>
      <c r="E8165" s="1" t="n">
        <v>1705</v>
      </c>
      <c r="F8165" s="1" t="s">
        <v>130</v>
      </c>
      <c r="I8165" s="1" t="n">
        <v>1281807</v>
      </c>
      <c r="J8165" s="1" t="n">
        <v>79334</v>
      </c>
      <c r="K8165" s="1" t="n">
        <v>7894900531305</v>
      </c>
      <c r="L8165" s="1" t="s">
        <v>4701</v>
      </c>
      <c r="N8165" s="1" t="n">
        <v>12</v>
      </c>
      <c r="O8165" s="1" t="n">
        <v>16.85</v>
      </c>
      <c r="P8165" s="1" t="s">
        <v>2455</v>
      </c>
    </row>
    <row r="8166" customFormat="false" ht="15" hidden="false" customHeight="true" outlineLevel="0" collapsed="false">
      <c r="A8166" s="1" t="n">
        <v>2</v>
      </c>
      <c r="B8166" s="75" t="n">
        <v>46274</v>
      </c>
      <c r="C8166" s="1" t="n">
        <v>11</v>
      </c>
      <c r="D8166" s="1" t="s">
        <v>2482</v>
      </c>
      <c r="E8166" s="1" t="n">
        <v>1705</v>
      </c>
      <c r="F8166" s="1" t="s">
        <v>130</v>
      </c>
      <c r="I8166" s="1" t="n">
        <v>1281807</v>
      </c>
      <c r="J8166" s="1" t="n">
        <v>80206</v>
      </c>
      <c r="K8166" s="1" t="n">
        <v>7894900506006</v>
      </c>
      <c r="L8166" s="1" t="s">
        <v>3789</v>
      </c>
      <c r="N8166" s="1" t="n">
        <v>6</v>
      </c>
      <c r="O8166" s="1" t="n">
        <v>29.3</v>
      </c>
      <c r="P8166" s="1" t="s">
        <v>2455</v>
      </c>
    </row>
    <row r="8167" customFormat="false" ht="15" hidden="false" customHeight="true" outlineLevel="0" collapsed="false">
      <c r="A8167" s="1" t="n">
        <v>2</v>
      </c>
      <c r="B8167" s="75" t="n">
        <v>46274</v>
      </c>
      <c r="C8167" s="1" t="n">
        <v>11</v>
      </c>
      <c r="D8167" s="1" t="s">
        <v>2482</v>
      </c>
      <c r="E8167" s="1" t="n">
        <v>1705</v>
      </c>
      <c r="F8167" s="1" t="s">
        <v>130</v>
      </c>
      <c r="I8167" s="1" t="n">
        <v>1281807</v>
      </c>
      <c r="J8167" s="1" t="n">
        <v>80906</v>
      </c>
      <c r="K8167" s="1" t="n">
        <v>7894900509700</v>
      </c>
      <c r="L8167" s="1" t="s">
        <v>5307</v>
      </c>
      <c r="N8167" s="1" t="n">
        <v>6</v>
      </c>
      <c r="O8167" s="1" t="n">
        <v>29.3</v>
      </c>
      <c r="P8167" s="1" t="s">
        <v>2455</v>
      </c>
    </row>
    <row r="8168" customFormat="false" ht="15" hidden="false" customHeight="true" outlineLevel="0" collapsed="false">
      <c r="A8168" s="1" t="n">
        <v>2</v>
      </c>
      <c r="B8168" s="75" t="n">
        <v>46274</v>
      </c>
      <c r="C8168" s="1" t="n">
        <v>11</v>
      </c>
      <c r="D8168" s="1" t="s">
        <v>2482</v>
      </c>
      <c r="E8168" s="1" t="n">
        <v>1683</v>
      </c>
      <c r="F8168" s="1" t="s">
        <v>406</v>
      </c>
      <c r="I8168" s="1" t="n">
        <v>1676617</v>
      </c>
      <c r="J8168" s="1" t="n">
        <v>109791</v>
      </c>
      <c r="K8168" s="1" t="n">
        <v>9667</v>
      </c>
      <c r="L8168" s="1" t="s">
        <v>2476</v>
      </c>
      <c r="N8168" s="1" t="n">
        <v>5</v>
      </c>
      <c r="O8168" s="1" t="n">
        <v>7.5</v>
      </c>
      <c r="P8168" s="1" t="s">
        <v>2455</v>
      </c>
    </row>
    <row r="8169" customFormat="false" ht="15" hidden="false" customHeight="true" outlineLevel="0" collapsed="false">
      <c r="A8169" s="1" t="n">
        <v>2</v>
      </c>
      <c r="B8169" s="75" t="n">
        <v>46274</v>
      </c>
      <c r="C8169" s="1" t="n">
        <v>11</v>
      </c>
      <c r="D8169" s="1" t="s">
        <v>2482</v>
      </c>
      <c r="E8169" s="1" t="n">
        <v>1683</v>
      </c>
      <c r="F8169" s="1" t="s">
        <v>406</v>
      </c>
      <c r="I8169" s="1" t="n">
        <v>1676617</v>
      </c>
      <c r="J8169" s="1" t="n">
        <v>37361</v>
      </c>
      <c r="K8169" s="1" t="n">
        <v>2240817</v>
      </c>
      <c r="L8169" s="1" t="s">
        <v>2478</v>
      </c>
      <c r="N8169" s="1" t="n">
        <v>60</v>
      </c>
      <c r="O8169" s="1" t="n">
        <v>108</v>
      </c>
      <c r="P8169" s="1" t="s">
        <v>2455</v>
      </c>
    </row>
    <row r="8170" customFormat="false" ht="15" hidden="false" customHeight="true" outlineLevel="0" collapsed="false">
      <c r="A8170" s="1" t="n">
        <v>2</v>
      </c>
      <c r="B8170" s="75" t="n">
        <v>46274</v>
      </c>
      <c r="C8170" s="1" t="n">
        <v>11</v>
      </c>
      <c r="D8170" s="1" t="s">
        <v>2482</v>
      </c>
      <c r="E8170" s="1" t="n">
        <v>1683</v>
      </c>
      <c r="F8170" s="1" t="s">
        <v>406</v>
      </c>
      <c r="I8170" s="1" t="n">
        <v>1676622</v>
      </c>
      <c r="J8170" s="1" t="n">
        <v>109791</v>
      </c>
      <c r="K8170" s="1" t="n">
        <v>9667</v>
      </c>
      <c r="L8170" s="1" t="s">
        <v>2476</v>
      </c>
      <c r="N8170" s="1" t="n">
        <v>20</v>
      </c>
      <c r="O8170" s="1" t="n">
        <v>30</v>
      </c>
      <c r="P8170" s="1" t="s">
        <v>2455</v>
      </c>
    </row>
    <row r="8171" customFormat="false" ht="15" hidden="false" customHeight="true" outlineLevel="0" collapsed="false">
      <c r="A8171" s="1" t="n">
        <v>2</v>
      </c>
      <c r="B8171" s="75" t="n">
        <v>46274</v>
      </c>
      <c r="C8171" s="1" t="n">
        <v>11</v>
      </c>
      <c r="D8171" s="1" t="s">
        <v>2482</v>
      </c>
      <c r="E8171" s="1" t="n">
        <v>1683</v>
      </c>
      <c r="F8171" s="1" t="s">
        <v>406</v>
      </c>
      <c r="I8171" s="1" t="n">
        <v>1676622</v>
      </c>
      <c r="J8171" s="1" t="n">
        <v>37359</v>
      </c>
      <c r="K8171" s="1" t="n">
        <v>55526</v>
      </c>
      <c r="L8171" s="1" t="s">
        <v>2477</v>
      </c>
      <c r="N8171" s="1" t="n">
        <v>6</v>
      </c>
      <c r="O8171" s="1" t="n">
        <v>27</v>
      </c>
      <c r="P8171" s="1" t="s">
        <v>2455</v>
      </c>
    </row>
    <row r="8172" customFormat="false" ht="15" hidden="false" customHeight="true" outlineLevel="0" collapsed="false">
      <c r="A8172" s="1" t="n">
        <v>2</v>
      </c>
      <c r="B8172" s="75" t="n">
        <v>46274</v>
      </c>
      <c r="C8172" s="1" t="n">
        <v>11</v>
      </c>
      <c r="D8172" s="1" t="s">
        <v>2482</v>
      </c>
      <c r="E8172" s="1" t="n">
        <v>1683</v>
      </c>
      <c r="F8172" s="1" t="s">
        <v>406</v>
      </c>
      <c r="I8172" s="1" t="n">
        <v>1676622</v>
      </c>
      <c r="J8172" s="1" t="n">
        <v>37361</v>
      </c>
      <c r="K8172" s="1" t="n">
        <v>2240817</v>
      </c>
      <c r="L8172" s="1" t="s">
        <v>2478</v>
      </c>
      <c r="N8172" s="1" t="n">
        <v>50</v>
      </c>
      <c r="O8172" s="1" t="n">
        <v>90</v>
      </c>
      <c r="P8172" s="1" t="s">
        <v>2455</v>
      </c>
    </row>
    <row r="8173" customFormat="false" ht="15" hidden="false" customHeight="true" outlineLevel="0" collapsed="false">
      <c r="A8173" s="1" t="n">
        <v>2</v>
      </c>
      <c r="B8173" s="75" t="n">
        <v>46274</v>
      </c>
      <c r="C8173" s="1" t="n">
        <v>11</v>
      </c>
      <c r="D8173" s="1" t="s">
        <v>2482</v>
      </c>
      <c r="E8173" s="1" t="n">
        <v>1683</v>
      </c>
      <c r="F8173" s="1" t="s">
        <v>406</v>
      </c>
      <c r="I8173" s="1" t="n">
        <v>1677338</v>
      </c>
      <c r="J8173" s="1" t="n">
        <v>109791</v>
      </c>
      <c r="K8173" s="1" t="n">
        <v>9667</v>
      </c>
      <c r="L8173" s="1" t="s">
        <v>2476</v>
      </c>
      <c r="N8173" s="1" t="n">
        <v>20</v>
      </c>
      <c r="O8173" s="1" t="n">
        <v>30</v>
      </c>
      <c r="P8173" s="1" t="s">
        <v>2455</v>
      </c>
    </row>
    <row r="8174" customFormat="false" ht="15" hidden="false" customHeight="true" outlineLevel="0" collapsed="false">
      <c r="A8174" s="1" t="n">
        <v>2</v>
      </c>
      <c r="B8174" s="75" t="n">
        <v>46274</v>
      </c>
      <c r="C8174" s="1" t="n">
        <v>11</v>
      </c>
      <c r="D8174" s="1" t="s">
        <v>2482</v>
      </c>
      <c r="E8174" s="1" t="n">
        <v>1683</v>
      </c>
      <c r="F8174" s="1" t="s">
        <v>406</v>
      </c>
      <c r="I8174" s="1" t="n">
        <v>1677338</v>
      </c>
      <c r="J8174" s="1" t="n">
        <v>37359</v>
      </c>
      <c r="K8174" s="1" t="n">
        <v>55526</v>
      </c>
      <c r="L8174" s="1" t="s">
        <v>2477</v>
      </c>
      <c r="N8174" s="1" t="n">
        <v>9</v>
      </c>
      <c r="O8174" s="1" t="n">
        <v>40.5</v>
      </c>
      <c r="P8174" s="1" t="s">
        <v>2455</v>
      </c>
    </row>
    <row r="8175" customFormat="false" ht="15" hidden="false" customHeight="true" outlineLevel="0" collapsed="false">
      <c r="A8175" s="1" t="n">
        <v>2</v>
      </c>
      <c r="B8175" s="75" t="n">
        <v>46274</v>
      </c>
      <c r="C8175" s="1" t="n">
        <v>11</v>
      </c>
      <c r="D8175" s="1" t="s">
        <v>2482</v>
      </c>
      <c r="E8175" s="1" t="n">
        <v>1683</v>
      </c>
      <c r="F8175" s="1" t="s">
        <v>406</v>
      </c>
      <c r="I8175" s="1" t="n">
        <v>1677338</v>
      </c>
      <c r="J8175" s="1" t="n">
        <v>37361</v>
      </c>
      <c r="K8175" s="1" t="n">
        <v>2240817</v>
      </c>
      <c r="L8175" s="1" t="s">
        <v>2478</v>
      </c>
      <c r="N8175" s="1" t="n">
        <v>60</v>
      </c>
      <c r="O8175" s="1" t="n">
        <v>108</v>
      </c>
      <c r="P8175" s="1" t="s">
        <v>2455</v>
      </c>
    </row>
    <row r="8176" customFormat="false" ht="15" hidden="false" customHeight="true" outlineLevel="0" collapsed="false">
      <c r="A8176" s="1" t="n">
        <v>2</v>
      </c>
      <c r="B8176" s="75" t="n">
        <v>46274</v>
      </c>
      <c r="C8176" s="1" t="n">
        <v>11</v>
      </c>
      <c r="D8176" s="1" t="s">
        <v>2482</v>
      </c>
      <c r="E8176" s="1" t="n">
        <v>1705</v>
      </c>
      <c r="F8176" s="1" t="s">
        <v>130</v>
      </c>
      <c r="I8176" s="1" t="n">
        <v>2029788</v>
      </c>
      <c r="J8176" s="1" t="n">
        <v>21426</v>
      </c>
      <c r="K8176" s="1" t="n">
        <v>7894900014211</v>
      </c>
      <c r="L8176" s="1" t="s">
        <v>2481</v>
      </c>
      <c r="N8176" s="1" t="n">
        <v>27</v>
      </c>
      <c r="O8176" s="1" t="n">
        <v>181.04</v>
      </c>
      <c r="P8176" s="1" t="s">
        <v>2455</v>
      </c>
    </row>
    <row r="8177" customFormat="false" ht="15" hidden="false" customHeight="true" outlineLevel="0" collapsed="false">
      <c r="A8177" s="1" t="n">
        <v>2</v>
      </c>
      <c r="B8177" s="75" t="n">
        <v>46274</v>
      </c>
      <c r="C8177" s="1" t="n">
        <v>11</v>
      </c>
      <c r="D8177" s="1" t="s">
        <v>2482</v>
      </c>
      <c r="E8177" s="1" t="n">
        <v>1705</v>
      </c>
      <c r="F8177" s="1" t="s">
        <v>130</v>
      </c>
      <c r="I8177" s="1" t="n">
        <v>2029788</v>
      </c>
      <c r="J8177" s="1" t="n">
        <v>29826</v>
      </c>
      <c r="K8177" s="1" t="n">
        <v>7894900556032</v>
      </c>
      <c r="L8177" s="1" t="s">
        <v>2585</v>
      </c>
      <c r="N8177" s="1" t="n">
        <v>6</v>
      </c>
      <c r="O8177" s="1" t="n">
        <v>36.45</v>
      </c>
      <c r="P8177" s="1" t="s">
        <v>2455</v>
      </c>
    </row>
    <row r="8178" customFormat="false" ht="15" hidden="false" customHeight="true" outlineLevel="0" collapsed="false">
      <c r="A8178" s="1" t="n">
        <v>2</v>
      </c>
      <c r="B8178" s="75" t="n">
        <v>46274</v>
      </c>
      <c r="C8178" s="1" t="n">
        <v>11</v>
      </c>
      <c r="D8178" s="1" t="s">
        <v>2482</v>
      </c>
      <c r="E8178" s="1" t="n">
        <v>1705</v>
      </c>
      <c r="F8178" s="1" t="s">
        <v>130</v>
      </c>
      <c r="I8178" s="1" t="n">
        <v>2030858</v>
      </c>
      <c r="J8178" s="1" t="n">
        <v>30186</v>
      </c>
      <c r="K8178" s="1" t="n">
        <v>78938571</v>
      </c>
      <c r="L8178" s="1" t="s">
        <v>4827</v>
      </c>
      <c r="N8178" s="1" t="n">
        <v>12</v>
      </c>
      <c r="O8178" s="1" t="n">
        <v>24.18</v>
      </c>
      <c r="P8178" s="1" t="s">
        <v>2455</v>
      </c>
    </row>
    <row r="8179" customFormat="false" ht="15" hidden="false" customHeight="true" outlineLevel="0" collapsed="false">
      <c r="A8179" s="1" t="n">
        <v>2</v>
      </c>
      <c r="B8179" s="75" t="n">
        <v>46274</v>
      </c>
      <c r="C8179" s="1" t="n">
        <v>11</v>
      </c>
      <c r="D8179" s="1" t="s">
        <v>2482</v>
      </c>
      <c r="E8179" s="1" t="n">
        <v>1705</v>
      </c>
      <c r="F8179" s="1" t="s">
        <v>130</v>
      </c>
      <c r="I8179" s="1" t="n">
        <v>2030858</v>
      </c>
      <c r="J8179" s="1" t="n">
        <v>103140</v>
      </c>
      <c r="K8179" s="1" t="n">
        <v>7894900031751</v>
      </c>
      <c r="L8179" s="1" t="s">
        <v>2666</v>
      </c>
      <c r="N8179" s="1" t="n">
        <v>18</v>
      </c>
      <c r="O8179" s="1" t="n">
        <v>101.83</v>
      </c>
      <c r="P8179" s="1" t="s">
        <v>2455</v>
      </c>
    </row>
    <row r="8180" customFormat="false" ht="15" hidden="false" customHeight="true" outlineLevel="0" collapsed="false">
      <c r="A8180" s="1" t="n">
        <v>2</v>
      </c>
      <c r="B8180" s="75" t="n">
        <v>46274</v>
      </c>
      <c r="C8180" s="1" t="n">
        <v>11</v>
      </c>
      <c r="D8180" s="1" t="s">
        <v>2482</v>
      </c>
      <c r="E8180" s="1" t="n">
        <v>1705</v>
      </c>
      <c r="F8180" s="1" t="s">
        <v>130</v>
      </c>
      <c r="I8180" s="1" t="n">
        <v>2030858</v>
      </c>
      <c r="J8180" s="1" t="n">
        <v>103145</v>
      </c>
      <c r="K8180" s="1" t="n">
        <v>7894900051513</v>
      </c>
      <c r="L8180" s="1" t="s">
        <v>3006</v>
      </c>
      <c r="N8180" s="1" t="n">
        <v>18</v>
      </c>
      <c r="O8180" s="1" t="n">
        <v>134.98</v>
      </c>
      <c r="P8180" s="1" t="s">
        <v>2455</v>
      </c>
    </row>
    <row r="8181" customFormat="false" ht="15" hidden="false" customHeight="true" outlineLevel="0" collapsed="false">
      <c r="A8181" s="1" t="n">
        <v>2</v>
      </c>
      <c r="B8181" s="75" t="n">
        <v>46274</v>
      </c>
      <c r="C8181" s="1" t="n">
        <v>11</v>
      </c>
      <c r="D8181" s="1" t="s">
        <v>2482</v>
      </c>
      <c r="E8181" s="1" t="n">
        <v>1705</v>
      </c>
      <c r="F8181" s="1" t="s">
        <v>130</v>
      </c>
      <c r="I8181" s="1" t="n">
        <v>2030858</v>
      </c>
      <c r="J8181" s="1" t="n">
        <v>103146</v>
      </c>
      <c r="K8181" s="1" t="n">
        <v>7894900031515</v>
      </c>
      <c r="L8181" s="1" t="s">
        <v>2578</v>
      </c>
      <c r="N8181" s="1" t="n">
        <v>18</v>
      </c>
      <c r="O8181" s="1" t="n">
        <v>134.98</v>
      </c>
      <c r="P8181" s="1" t="s">
        <v>2455</v>
      </c>
    </row>
    <row r="8182" customFormat="false" ht="15" hidden="false" customHeight="true" outlineLevel="0" collapsed="false">
      <c r="A8182" s="1" t="n">
        <v>2</v>
      </c>
      <c r="B8182" s="75" t="n">
        <v>46274</v>
      </c>
      <c r="C8182" s="1" t="n">
        <v>11</v>
      </c>
      <c r="D8182" s="1" t="s">
        <v>2482</v>
      </c>
      <c r="E8182" s="1" t="n">
        <v>1705</v>
      </c>
      <c r="F8182" s="1" t="s">
        <v>130</v>
      </c>
      <c r="I8182" s="1" t="n">
        <v>2030858</v>
      </c>
      <c r="J8182" s="1" t="n">
        <v>103160</v>
      </c>
      <c r="K8182" s="1" t="n">
        <v>7894900030013</v>
      </c>
      <c r="L8182" s="1" t="s">
        <v>2579</v>
      </c>
      <c r="N8182" s="1" t="n">
        <v>12</v>
      </c>
      <c r="O8182" s="1" t="n">
        <v>34.31</v>
      </c>
      <c r="P8182" s="1" t="s">
        <v>2455</v>
      </c>
    </row>
    <row r="8183" customFormat="false" ht="15" hidden="false" customHeight="true" outlineLevel="0" collapsed="false">
      <c r="A8183" s="1" t="n">
        <v>2</v>
      </c>
      <c r="B8183" s="75" t="n">
        <v>46274</v>
      </c>
      <c r="C8183" s="1" t="n">
        <v>11</v>
      </c>
      <c r="D8183" s="1" t="s">
        <v>2482</v>
      </c>
      <c r="E8183" s="1" t="n">
        <v>1705</v>
      </c>
      <c r="F8183" s="1" t="s">
        <v>130</v>
      </c>
      <c r="I8183" s="1" t="n">
        <v>2030858</v>
      </c>
      <c r="J8183" s="1" t="n">
        <v>103161</v>
      </c>
      <c r="K8183" s="1" t="n">
        <v>7894900010015</v>
      </c>
      <c r="L8183" s="1" t="s">
        <v>2580</v>
      </c>
      <c r="N8183" s="1" t="n">
        <v>48</v>
      </c>
      <c r="O8183" s="1" t="n">
        <v>153.85</v>
      </c>
      <c r="P8183" s="1" t="s">
        <v>2455</v>
      </c>
    </row>
    <row r="8184" customFormat="false" ht="15" hidden="false" customHeight="true" outlineLevel="0" collapsed="false">
      <c r="A8184" s="1" t="n">
        <v>2</v>
      </c>
      <c r="B8184" s="75" t="n">
        <v>46274</v>
      </c>
      <c r="C8184" s="1" t="n">
        <v>11</v>
      </c>
      <c r="D8184" s="1" t="s">
        <v>2482</v>
      </c>
      <c r="E8184" s="1" t="n">
        <v>1705</v>
      </c>
      <c r="F8184" s="1" t="s">
        <v>130</v>
      </c>
      <c r="I8184" s="1" t="n">
        <v>2030858</v>
      </c>
      <c r="J8184" s="1" t="n">
        <v>104051</v>
      </c>
      <c r="K8184" s="1" t="n">
        <v>7894900300017</v>
      </c>
      <c r="L8184" s="1" t="s">
        <v>4672</v>
      </c>
      <c r="N8184" s="1" t="n">
        <v>6</v>
      </c>
      <c r="O8184" s="1" t="n">
        <v>16.79</v>
      </c>
      <c r="P8184" s="1" t="s">
        <v>2455</v>
      </c>
    </row>
    <row r="8185" customFormat="false" ht="15" hidden="false" customHeight="true" outlineLevel="0" collapsed="false">
      <c r="A8185" s="1" t="n">
        <v>2</v>
      </c>
      <c r="B8185" s="75" t="n">
        <v>46274</v>
      </c>
      <c r="C8185" s="1" t="n">
        <v>11</v>
      </c>
      <c r="D8185" s="1" t="s">
        <v>2482</v>
      </c>
      <c r="E8185" s="1" t="n">
        <v>1705</v>
      </c>
      <c r="F8185" s="1" t="s">
        <v>130</v>
      </c>
      <c r="I8185" s="1" t="n">
        <v>2030858</v>
      </c>
      <c r="J8185" s="1" t="n">
        <v>104472</v>
      </c>
      <c r="K8185" s="1" t="n">
        <v>7897105200038</v>
      </c>
      <c r="L8185" s="1" t="s">
        <v>2668</v>
      </c>
      <c r="N8185" s="1" t="n">
        <v>36</v>
      </c>
      <c r="O8185" s="1" t="n">
        <v>163.37</v>
      </c>
      <c r="P8185" s="1" t="s">
        <v>2455</v>
      </c>
    </row>
    <row r="8186" customFormat="false" ht="15" hidden="false" customHeight="true" outlineLevel="0" collapsed="false">
      <c r="A8186" s="1" t="n">
        <v>2</v>
      </c>
      <c r="B8186" s="75" t="n">
        <v>46274</v>
      </c>
      <c r="C8186" s="1" t="n">
        <v>11</v>
      </c>
      <c r="D8186" s="1" t="s">
        <v>2482</v>
      </c>
      <c r="E8186" s="1" t="n">
        <v>1705</v>
      </c>
      <c r="F8186" s="1" t="s">
        <v>130</v>
      </c>
      <c r="I8186" s="1" t="n">
        <v>2030858</v>
      </c>
      <c r="J8186" s="1" t="n">
        <v>107100</v>
      </c>
      <c r="K8186" s="1" t="n">
        <v>7894900700015</v>
      </c>
      <c r="L8186" s="1" t="s">
        <v>2583</v>
      </c>
      <c r="N8186" s="1" t="n">
        <v>24</v>
      </c>
      <c r="O8186" s="1" t="n">
        <v>74.97</v>
      </c>
      <c r="P8186" s="1" t="s">
        <v>2455</v>
      </c>
    </row>
    <row r="8187" customFormat="false" ht="15" hidden="false" customHeight="true" outlineLevel="0" collapsed="false">
      <c r="A8187" s="1" t="n">
        <v>2</v>
      </c>
      <c r="B8187" s="75" t="n">
        <v>46274</v>
      </c>
      <c r="C8187" s="1" t="n">
        <v>11</v>
      </c>
      <c r="D8187" s="1" t="s">
        <v>2482</v>
      </c>
      <c r="E8187" s="1" t="n">
        <v>1705</v>
      </c>
      <c r="F8187" s="1" t="s">
        <v>130</v>
      </c>
      <c r="I8187" s="1" t="n">
        <v>2030858</v>
      </c>
      <c r="J8187" s="1" t="n">
        <v>10830</v>
      </c>
      <c r="K8187" s="1" t="n">
        <v>7894900701517</v>
      </c>
      <c r="L8187" s="1" t="s">
        <v>2584</v>
      </c>
      <c r="N8187" s="1" t="n">
        <v>30</v>
      </c>
      <c r="O8187" s="1" t="n">
        <v>256.72</v>
      </c>
      <c r="P8187" s="1" t="s">
        <v>2455</v>
      </c>
    </row>
    <row r="8188" customFormat="false" ht="15" hidden="false" customHeight="true" outlineLevel="0" collapsed="false">
      <c r="A8188" s="1" t="n">
        <v>2</v>
      </c>
      <c r="B8188" s="75" t="n">
        <v>46274</v>
      </c>
      <c r="C8188" s="1" t="n">
        <v>11</v>
      </c>
      <c r="D8188" s="1" t="s">
        <v>2482</v>
      </c>
      <c r="E8188" s="1" t="n">
        <v>1705</v>
      </c>
      <c r="F8188" s="1" t="s">
        <v>130</v>
      </c>
      <c r="I8188" s="1" t="n">
        <v>2030858</v>
      </c>
      <c r="J8188" s="1" t="n">
        <v>11678</v>
      </c>
      <c r="K8188" s="1" t="n">
        <v>7894900701593</v>
      </c>
      <c r="L8188" s="1" t="s">
        <v>2479</v>
      </c>
      <c r="N8188" s="1" t="n">
        <v>12</v>
      </c>
      <c r="O8188" s="1" t="n">
        <v>116</v>
      </c>
      <c r="P8188" s="1" t="s">
        <v>2455</v>
      </c>
    </row>
    <row r="8189" customFormat="false" ht="15" hidden="false" customHeight="true" outlineLevel="0" collapsed="false">
      <c r="A8189" s="1" t="n">
        <v>2</v>
      </c>
      <c r="B8189" s="75" t="n">
        <v>46274</v>
      </c>
      <c r="C8189" s="1" t="n">
        <v>11</v>
      </c>
      <c r="D8189" s="1" t="s">
        <v>2482</v>
      </c>
      <c r="E8189" s="1" t="n">
        <v>1705</v>
      </c>
      <c r="F8189" s="1" t="s">
        <v>130</v>
      </c>
      <c r="I8189" s="1" t="n">
        <v>2030858</v>
      </c>
      <c r="J8189" s="1" t="n">
        <v>18192</v>
      </c>
      <c r="K8189" s="1" t="n">
        <v>7894900320015</v>
      </c>
      <c r="L8189" s="1" t="s">
        <v>4643</v>
      </c>
      <c r="N8189" s="1" t="n">
        <v>12</v>
      </c>
      <c r="O8189" s="1" t="n">
        <v>38.46</v>
      </c>
      <c r="P8189" s="1" t="s">
        <v>2455</v>
      </c>
    </row>
    <row r="8190" customFormat="false" ht="15" hidden="false" customHeight="true" outlineLevel="0" collapsed="false">
      <c r="A8190" s="1" t="n">
        <v>2</v>
      </c>
      <c r="B8190" s="75" t="n">
        <v>46274</v>
      </c>
      <c r="C8190" s="1" t="n">
        <v>11</v>
      </c>
      <c r="D8190" s="1" t="s">
        <v>2482</v>
      </c>
      <c r="E8190" s="1" t="n">
        <v>1705</v>
      </c>
      <c r="F8190" s="1" t="s">
        <v>130</v>
      </c>
      <c r="I8190" s="1" t="n">
        <v>2030858</v>
      </c>
      <c r="J8190" s="1" t="n">
        <v>21426</v>
      </c>
      <c r="K8190" s="1" t="n">
        <v>7894900014211</v>
      </c>
      <c r="L8190" s="1" t="s">
        <v>2481</v>
      </c>
      <c r="N8190" s="1" t="n">
        <v>36</v>
      </c>
      <c r="O8190" s="1" t="n">
        <v>241.39</v>
      </c>
      <c r="P8190" s="1" t="s">
        <v>2455</v>
      </c>
    </row>
    <row r="8191" customFormat="false" ht="15" hidden="false" customHeight="true" outlineLevel="0" collapsed="false">
      <c r="A8191" s="1" t="n">
        <v>2</v>
      </c>
      <c r="B8191" s="75" t="n">
        <v>46274</v>
      </c>
      <c r="C8191" s="1" t="n">
        <v>11</v>
      </c>
      <c r="D8191" s="1" t="s">
        <v>2482</v>
      </c>
      <c r="E8191" s="1" t="n">
        <v>1705</v>
      </c>
      <c r="F8191" s="1" t="s">
        <v>130</v>
      </c>
      <c r="I8191" s="1" t="n">
        <v>2030858</v>
      </c>
      <c r="J8191" s="1" t="n">
        <v>30017</v>
      </c>
      <c r="K8191" s="1" t="n">
        <v>7894900680508</v>
      </c>
      <c r="L8191" s="1" t="s">
        <v>3600</v>
      </c>
      <c r="N8191" s="1" t="n">
        <v>24</v>
      </c>
      <c r="O8191" s="1" t="n">
        <v>84.25</v>
      </c>
      <c r="P8191" s="1" t="s">
        <v>2455</v>
      </c>
    </row>
    <row r="8192" customFormat="false" ht="15" hidden="false" customHeight="true" outlineLevel="0" collapsed="false">
      <c r="A8192" s="1" t="n">
        <v>2</v>
      </c>
      <c r="B8192" s="75" t="n">
        <v>46274</v>
      </c>
      <c r="C8192" s="1" t="n">
        <v>11</v>
      </c>
      <c r="D8192" s="1" t="s">
        <v>2482</v>
      </c>
      <c r="E8192" s="1" t="n">
        <v>1705</v>
      </c>
      <c r="F8192" s="1" t="s">
        <v>130</v>
      </c>
      <c r="I8192" s="1" t="n">
        <v>2030858</v>
      </c>
      <c r="J8192" s="1" t="n">
        <v>30085</v>
      </c>
      <c r="K8192" s="1" t="n">
        <v>7894900054217</v>
      </c>
      <c r="L8192" s="1" t="s">
        <v>3599</v>
      </c>
      <c r="N8192" s="1" t="n">
        <v>9</v>
      </c>
      <c r="O8192" s="1" t="n">
        <v>52.56</v>
      </c>
      <c r="P8192" s="1" t="s">
        <v>2455</v>
      </c>
    </row>
    <row r="8193" customFormat="false" ht="15" hidden="false" customHeight="true" outlineLevel="0" collapsed="false">
      <c r="A8193" s="1" t="n">
        <v>2</v>
      </c>
      <c r="B8193" s="75" t="n">
        <v>46274</v>
      </c>
      <c r="C8193" s="1" t="n">
        <v>11</v>
      </c>
      <c r="D8193" s="1" t="s">
        <v>2482</v>
      </c>
      <c r="E8193" s="1" t="n">
        <v>1705</v>
      </c>
      <c r="F8193" s="1" t="s">
        <v>130</v>
      </c>
      <c r="I8193" s="1" t="n">
        <v>2030858</v>
      </c>
      <c r="J8193" s="1" t="n">
        <v>31221</v>
      </c>
      <c r="K8193" s="1" t="n">
        <v>78940260</v>
      </c>
      <c r="L8193" s="1" t="s">
        <v>5192</v>
      </c>
      <c r="N8193" s="1" t="n">
        <v>12</v>
      </c>
      <c r="O8193" s="1" t="n">
        <v>21.73</v>
      </c>
      <c r="P8193" s="1" t="s">
        <v>2455</v>
      </c>
    </row>
    <row r="8194" customFormat="false" ht="15" hidden="false" customHeight="true" outlineLevel="0" collapsed="false">
      <c r="A8194" s="1" t="n">
        <v>2</v>
      </c>
      <c r="B8194" s="75" t="n">
        <v>46274</v>
      </c>
      <c r="C8194" s="1" t="n">
        <v>11</v>
      </c>
      <c r="D8194" s="1" t="s">
        <v>2482</v>
      </c>
      <c r="E8194" s="1" t="n">
        <v>1705</v>
      </c>
      <c r="F8194" s="1" t="s">
        <v>130</v>
      </c>
      <c r="I8194" s="1" t="n">
        <v>2030858</v>
      </c>
      <c r="J8194" s="1" t="n">
        <v>31367</v>
      </c>
      <c r="K8194" s="1" t="n">
        <v>7894900704211</v>
      </c>
      <c r="L8194" s="1" t="s">
        <v>3269</v>
      </c>
      <c r="N8194" s="1" t="n">
        <v>9</v>
      </c>
      <c r="O8194" s="1" t="n">
        <v>52.56</v>
      </c>
      <c r="P8194" s="1" t="s">
        <v>2455</v>
      </c>
    </row>
    <row r="8195" customFormat="false" ht="15" hidden="false" customHeight="true" outlineLevel="0" collapsed="false">
      <c r="A8195" s="1" t="n">
        <v>2</v>
      </c>
      <c r="B8195" s="75" t="n">
        <v>46274</v>
      </c>
      <c r="C8195" s="1" t="n">
        <v>11</v>
      </c>
      <c r="D8195" s="1" t="s">
        <v>2482</v>
      </c>
      <c r="E8195" s="1" t="n">
        <v>1705</v>
      </c>
      <c r="F8195" s="1" t="s">
        <v>130</v>
      </c>
      <c r="I8195" s="1" t="n">
        <v>2030858</v>
      </c>
      <c r="J8195" s="1" t="n">
        <v>34629</v>
      </c>
      <c r="K8195" s="1" t="n">
        <v>7894900027020</v>
      </c>
      <c r="L8195" s="1" t="s">
        <v>2489</v>
      </c>
      <c r="N8195" s="1" t="n">
        <v>30</v>
      </c>
      <c r="O8195" s="1" t="n">
        <v>297.92</v>
      </c>
      <c r="P8195" s="1" t="s">
        <v>2455</v>
      </c>
    </row>
    <row r="8196" customFormat="false" ht="15" hidden="false" customHeight="true" outlineLevel="0" collapsed="false">
      <c r="A8196" s="1" t="n">
        <v>2</v>
      </c>
      <c r="B8196" s="75" t="n">
        <v>46274</v>
      </c>
      <c r="C8196" s="1" t="n">
        <v>11</v>
      </c>
      <c r="D8196" s="1" t="s">
        <v>2482</v>
      </c>
      <c r="E8196" s="1" t="n">
        <v>1705</v>
      </c>
      <c r="F8196" s="1" t="s">
        <v>130</v>
      </c>
      <c r="I8196" s="1" t="n">
        <v>2030858</v>
      </c>
      <c r="J8196" s="1" t="n">
        <v>37279</v>
      </c>
      <c r="K8196" s="1" t="n">
        <v>7894900027013</v>
      </c>
      <c r="L8196" s="1" t="s">
        <v>2586</v>
      </c>
      <c r="N8196" s="1" t="n">
        <v>60</v>
      </c>
      <c r="O8196" s="1" t="n">
        <v>529.3</v>
      </c>
      <c r="P8196" s="1" t="s">
        <v>2455</v>
      </c>
    </row>
    <row r="8197" customFormat="false" ht="15" hidden="false" customHeight="true" outlineLevel="0" collapsed="false">
      <c r="A8197" s="1" t="n">
        <v>2</v>
      </c>
      <c r="B8197" s="75" t="n">
        <v>46274</v>
      </c>
      <c r="C8197" s="1" t="n">
        <v>11</v>
      </c>
      <c r="D8197" s="1" t="s">
        <v>2482</v>
      </c>
      <c r="E8197" s="1" t="n">
        <v>1705</v>
      </c>
      <c r="F8197" s="1" t="s">
        <v>130</v>
      </c>
      <c r="I8197" s="1" t="n">
        <v>2030858</v>
      </c>
      <c r="J8197" s="1" t="n">
        <v>38060</v>
      </c>
      <c r="K8197" s="1" t="n">
        <v>7894900701609</v>
      </c>
      <c r="L8197" s="1" t="s">
        <v>2587</v>
      </c>
      <c r="N8197" s="1" t="n">
        <v>12</v>
      </c>
      <c r="O8197" s="1" t="n">
        <v>44.08</v>
      </c>
      <c r="P8197" s="1" t="s">
        <v>2455</v>
      </c>
    </row>
    <row r="8198" customFormat="false" ht="15" hidden="false" customHeight="true" outlineLevel="0" collapsed="false">
      <c r="A8198" s="1" t="n">
        <v>2</v>
      </c>
      <c r="B8198" s="75" t="n">
        <v>46274</v>
      </c>
      <c r="C8198" s="1" t="n">
        <v>11</v>
      </c>
      <c r="D8198" s="1" t="s">
        <v>2482</v>
      </c>
      <c r="E8198" s="1" t="n">
        <v>1705</v>
      </c>
      <c r="F8198" s="1" t="s">
        <v>130</v>
      </c>
      <c r="I8198" s="1" t="n">
        <v>2030858</v>
      </c>
      <c r="J8198" s="1" t="n">
        <v>38984</v>
      </c>
      <c r="K8198" s="1" t="n">
        <v>7894900027457</v>
      </c>
      <c r="L8198" s="1" t="s">
        <v>3565</v>
      </c>
      <c r="N8198" s="1" t="n">
        <v>24</v>
      </c>
      <c r="O8198" s="1" t="n">
        <v>109.16</v>
      </c>
      <c r="P8198" s="1" t="s">
        <v>2455</v>
      </c>
    </row>
    <row r="8199" customFormat="false" ht="15" hidden="false" customHeight="true" outlineLevel="0" collapsed="false">
      <c r="A8199" s="1" t="n">
        <v>2</v>
      </c>
      <c r="B8199" s="75" t="n">
        <v>46274</v>
      </c>
      <c r="C8199" s="1" t="n">
        <v>11</v>
      </c>
      <c r="D8199" s="1" t="s">
        <v>2482</v>
      </c>
      <c r="E8199" s="1" t="n">
        <v>1705</v>
      </c>
      <c r="F8199" s="1" t="s">
        <v>130</v>
      </c>
      <c r="I8199" s="1" t="n">
        <v>2030858</v>
      </c>
      <c r="J8199" s="1" t="n">
        <v>59947</v>
      </c>
      <c r="K8199" s="1" t="n">
        <v>7894900015034</v>
      </c>
      <c r="L8199" s="1" t="s">
        <v>4559</v>
      </c>
      <c r="N8199" s="1" t="n">
        <v>48</v>
      </c>
      <c r="O8199" s="1" t="n">
        <v>131.87</v>
      </c>
      <c r="P8199" s="1" t="s">
        <v>2455</v>
      </c>
    </row>
    <row r="8200" customFormat="false" ht="15" hidden="false" customHeight="true" outlineLevel="0" collapsed="false">
      <c r="A8200" s="1" t="n">
        <v>2</v>
      </c>
      <c r="B8200" s="75" t="n">
        <v>46274</v>
      </c>
      <c r="C8200" s="1" t="n">
        <v>171</v>
      </c>
      <c r="D8200" s="1" t="s">
        <v>3028</v>
      </c>
      <c r="E8200" s="1" t="n">
        <v>1196</v>
      </c>
      <c r="F8200" s="1" t="s">
        <v>1470</v>
      </c>
      <c r="I8200" s="1" t="n">
        <v>13244</v>
      </c>
      <c r="J8200" s="1" t="n">
        <v>53324</v>
      </c>
      <c r="K8200" s="1" t="n">
        <v>7896253401472</v>
      </c>
      <c r="L8200" s="1" t="s">
        <v>4893</v>
      </c>
      <c r="N8200" s="1" t="n">
        <v>60</v>
      </c>
      <c r="O8200" s="1" t="n">
        <v>242.84</v>
      </c>
      <c r="P8200" s="1" t="s">
        <v>3030</v>
      </c>
    </row>
    <row r="8201" customFormat="false" ht="15" hidden="false" customHeight="true" outlineLevel="0" collapsed="false">
      <c r="A8201" s="1" t="n">
        <v>2</v>
      </c>
      <c r="B8201" s="75" t="n">
        <v>46275</v>
      </c>
      <c r="C8201" s="1" t="n">
        <v>6</v>
      </c>
      <c r="D8201" s="1" t="s">
        <v>2564</v>
      </c>
      <c r="E8201" s="1" t="n">
        <v>48</v>
      </c>
      <c r="F8201" s="1" t="s">
        <v>153</v>
      </c>
      <c r="I8201" s="1" t="n">
        <v>2667</v>
      </c>
      <c r="J8201" s="1" t="n">
        <v>42564</v>
      </c>
      <c r="K8201" s="1" t="n">
        <v>574</v>
      </c>
      <c r="L8201" s="1" t="s">
        <v>2545</v>
      </c>
      <c r="N8201" s="1" t="n">
        <v>20</v>
      </c>
      <c r="O8201" s="1" t="n">
        <v>300</v>
      </c>
      <c r="P8201" s="1" t="s">
        <v>2455</v>
      </c>
    </row>
    <row r="8202" customFormat="false" ht="15" hidden="false" customHeight="true" outlineLevel="0" collapsed="false">
      <c r="A8202" s="1" t="n">
        <v>2</v>
      </c>
      <c r="B8202" s="75" t="n">
        <v>46275</v>
      </c>
      <c r="C8202" s="1" t="n">
        <v>11</v>
      </c>
      <c r="D8202" s="1" t="s">
        <v>2482</v>
      </c>
      <c r="E8202" s="1" t="n">
        <v>33</v>
      </c>
      <c r="F8202" s="1" t="s">
        <v>313</v>
      </c>
      <c r="I8202" s="1" t="n">
        <v>5642</v>
      </c>
      <c r="J8202" s="1" t="n">
        <v>100035</v>
      </c>
      <c r="K8202" s="1" t="n">
        <v>36</v>
      </c>
      <c r="L8202" s="1" t="s">
        <v>2728</v>
      </c>
      <c r="N8202" s="1" t="n">
        <v>30</v>
      </c>
      <c r="O8202" s="1" t="n">
        <v>219</v>
      </c>
      <c r="P8202" s="1" t="s">
        <v>2455</v>
      </c>
    </row>
    <row r="8203" customFormat="false" ht="15" hidden="false" customHeight="true" outlineLevel="0" collapsed="false">
      <c r="A8203" s="1" t="n">
        <v>2</v>
      </c>
      <c r="B8203" s="75" t="n">
        <v>46275</v>
      </c>
      <c r="C8203" s="1" t="n">
        <v>11</v>
      </c>
      <c r="D8203" s="1" t="s">
        <v>2482</v>
      </c>
      <c r="E8203" s="1" t="n">
        <v>33</v>
      </c>
      <c r="F8203" s="1" t="s">
        <v>313</v>
      </c>
      <c r="I8203" s="1" t="n">
        <v>5642</v>
      </c>
      <c r="J8203" s="1" t="n">
        <v>100045</v>
      </c>
      <c r="K8203" s="1" t="n">
        <v>46</v>
      </c>
      <c r="L8203" s="1" t="s">
        <v>2636</v>
      </c>
      <c r="N8203" s="1" t="n">
        <v>60</v>
      </c>
      <c r="O8203" s="1" t="n">
        <v>676.2</v>
      </c>
      <c r="P8203" s="1" t="s">
        <v>2455</v>
      </c>
    </row>
    <row r="8204" customFormat="false" ht="15" hidden="false" customHeight="true" outlineLevel="0" collapsed="false">
      <c r="A8204" s="1" t="n">
        <v>2</v>
      </c>
      <c r="B8204" s="75" t="n">
        <v>46275</v>
      </c>
      <c r="C8204" s="1" t="n">
        <v>11</v>
      </c>
      <c r="D8204" s="1" t="s">
        <v>2482</v>
      </c>
      <c r="E8204" s="1" t="n">
        <v>33</v>
      </c>
      <c r="F8204" s="1" t="s">
        <v>313</v>
      </c>
      <c r="I8204" s="1" t="n">
        <v>5642</v>
      </c>
      <c r="J8204" s="1" t="n">
        <v>100073</v>
      </c>
      <c r="K8204" s="1" t="n">
        <v>74</v>
      </c>
      <c r="L8204" s="1" t="s">
        <v>2637</v>
      </c>
      <c r="N8204" s="1" t="n">
        <v>20</v>
      </c>
      <c r="O8204" s="1" t="n">
        <v>379.8</v>
      </c>
      <c r="P8204" s="1" t="s">
        <v>2455</v>
      </c>
    </row>
    <row r="8205" customFormat="false" ht="15" hidden="false" customHeight="true" outlineLevel="0" collapsed="false">
      <c r="A8205" s="1" t="n">
        <v>2</v>
      </c>
      <c r="B8205" s="75" t="n">
        <v>46275</v>
      </c>
      <c r="C8205" s="1" t="n">
        <v>11</v>
      </c>
      <c r="D8205" s="1" t="s">
        <v>2482</v>
      </c>
      <c r="E8205" s="1" t="n">
        <v>33</v>
      </c>
      <c r="F8205" s="1" t="s">
        <v>313</v>
      </c>
      <c r="I8205" s="1" t="n">
        <v>5642</v>
      </c>
      <c r="J8205" s="1" t="n">
        <v>11153</v>
      </c>
      <c r="K8205" s="1" t="n">
        <v>7897412400152</v>
      </c>
      <c r="L8205" s="1" t="s">
        <v>5308</v>
      </c>
      <c r="N8205" s="1" t="n">
        <v>48</v>
      </c>
      <c r="O8205" s="1" t="n">
        <v>35.52</v>
      </c>
      <c r="P8205" s="1" t="s">
        <v>2455</v>
      </c>
    </row>
    <row r="8206" customFormat="false" ht="15" hidden="false" customHeight="true" outlineLevel="0" collapsed="false">
      <c r="A8206" s="1" t="n">
        <v>2</v>
      </c>
      <c r="B8206" s="75" t="n">
        <v>46275</v>
      </c>
      <c r="C8206" s="1" t="n">
        <v>11</v>
      </c>
      <c r="D8206" s="1" t="s">
        <v>2482</v>
      </c>
      <c r="E8206" s="1" t="n">
        <v>33</v>
      </c>
      <c r="F8206" s="1" t="s">
        <v>313</v>
      </c>
      <c r="I8206" s="1" t="n">
        <v>5642</v>
      </c>
      <c r="J8206" s="1" t="n">
        <v>11165</v>
      </c>
      <c r="K8206" s="1" t="n">
        <v>7897412400176</v>
      </c>
      <c r="L8206" s="1" t="s">
        <v>5309</v>
      </c>
      <c r="N8206" s="1" t="n">
        <v>48</v>
      </c>
      <c r="O8206" s="1" t="n">
        <v>35.52</v>
      </c>
      <c r="P8206" s="1" t="s">
        <v>2455</v>
      </c>
    </row>
    <row r="8207" customFormat="false" ht="15" hidden="false" customHeight="true" outlineLevel="0" collapsed="false">
      <c r="A8207" s="1" t="n">
        <v>2</v>
      </c>
      <c r="B8207" s="75" t="n">
        <v>46275</v>
      </c>
      <c r="C8207" s="1" t="n">
        <v>11</v>
      </c>
      <c r="D8207" s="1" t="s">
        <v>2482</v>
      </c>
      <c r="E8207" s="1" t="n">
        <v>33</v>
      </c>
      <c r="F8207" s="1" t="s">
        <v>313</v>
      </c>
      <c r="I8207" s="1" t="n">
        <v>5642</v>
      </c>
      <c r="J8207" s="1" t="n">
        <v>11285</v>
      </c>
      <c r="K8207" s="1" t="n">
        <v>7897412400169</v>
      </c>
      <c r="L8207" s="1" t="s">
        <v>5310</v>
      </c>
      <c r="N8207" s="1" t="n">
        <v>48</v>
      </c>
      <c r="O8207" s="1" t="n">
        <v>35.52</v>
      </c>
      <c r="P8207" s="1" t="s">
        <v>2455</v>
      </c>
    </row>
    <row r="8208" customFormat="false" ht="15" hidden="false" customHeight="true" outlineLevel="0" collapsed="false">
      <c r="A8208" s="1" t="n">
        <v>2</v>
      </c>
      <c r="B8208" s="75" t="n">
        <v>46275</v>
      </c>
      <c r="C8208" s="1" t="n">
        <v>11</v>
      </c>
      <c r="D8208" s="1" t="s">
        <v>2482</v>
      </c>
      <c r="E8208" s="1" t="n">
        <v>33</v>
      </c>
      <c r="F8208" s="1" t="s">
        <v>313</v>
      </c>
      <c r="I8208" s="1" t="n">
        <v>5642</v>
      </c>
      <c r="J8208" s="1" t="n">
        <v>110184</v>
      </c>
      <c r="K8208" s="1" t="n">
        <v>37393</v>
      </c>
      <c r="L8208" s="1" t="s">
        <v>3478</v>
      </c>
      <c r="N8208" s="1" t="n">
        <v>100</v>
      </c>
      <c r="O8208" s="1" t="n">
        <v>870</v>
      </c>
      <c r="P8208" s="1" t="s">
        <v>2455</v>
      </c>
    </row>
    <row r="8209" customFormat="false" ht="15" hidden="false" customHeight="true" outlineLevel="0" collapsed="false">
      <c r="A8209" s="1" t="n">
        <v>2</v>
      </c>
      <c r="B8209" s="75" t="n">
        <v>46275</v>
      </c>
      <c r="C8209" s="1" t="n">
        <v>11</v>
      </c>
      <c r="D8209" s="1" t="s">
        <v>2482</v>
      </c>
      <c r="E8209" s="1" t="n">
        <v>33</v>
      </c>
      <c r="F8209" s="1" t="s">
        <v>313</v>
      </c>
      <c r="I8209" s="1" t="n">
        <v>5642</v>
      </c>
      <c r="J8209" s="1" t="n">
        <v>57687</v>
      </c>
      <c r="K8209" s="1" t="n">
        <v>7898286191467</v>
      </c>
      <c r="L8209" s="1" t="s">
        <v>5311</v>
      </c>
      <c r="N8209" s="1" t="n">
        <v>24</v>
      </c>
      <c r="O8209" s="1" t="n">
        <v>52.56</v>
      </c>
      <c r="P8209" s="1" t="s">
        <v>2455</v>
      </c>
    </row>
    <row r="8210" customFormat="false" ht="15" hidden="false" customHeight="true" outlineLevel="0" collapsed="false">
      <c r="A8210" s="1" t="n">
        <v>2</v>
      </c>
      <c r="B8210" s="75" t="n">
        <v>46275</v>
      </c>
      <c r="C8210" s="1" t="n">
        <v>11</v>
      </c>
      <c r="D8210" s="1" t="s">
        <v>2482</v>
      </c>
      <c r="E8210" s="1" t="n">
        <v>33</v>
      </c>
      <c r="F8210" s="1" t="s">
        <v>313</v>
      </c>
      <c r="I8210" s="1" t="n">
        <v>5642</v>
      </c>
      <c r="J8210" s="1" t="n">
        <v>73357</v>
      </c>
      <c r="K8210" s="1" t="n">
        <v>7896022208059</v>
      </c>
      <c r="L8210" s="1" t="s">
        <v>5312</v>
      </c>
      <c r="N8210" s="1" t="n">
        <v>14</v>
      </c>
      <c r="O8210" s="1" t="n">
        <v>40.04</v>
      </c>
      <c r="P8210" s="1" t="s">
        <v>2455</v>
      </c>
    </row>
    <row r="8211" customFormat="false" ht="15" hidden="false" customHeight="true" outlineLevel="0" collapsed="false">
      <c r="A8211" s="1" t="n">
        <v>2</v>
      </c>
      <c r="B8211" s="75" t="n">
        <v>46275</v>
      </c>
      <c r="C8211" s="1" t="n">
        <v>11</v>
      </c>
      <c r="D8211" s="1" t="s">
        <v>2482</v>
      </c>
      <c r="E8211" s="1" t="n">
        <v>1625</v>
      </c>
      <c r="F8211" s="1" t="s">
        <v>270</v>
      </c>
      <c r="I8211" s="1" t="n">
        <v>15323</v>
      </c>
      <c r="J8211" s="1" t="n">
        <v>29079</v>
      </c>
      <c r="K8211" s="1" t="n">
        <v>55515</v>
      </c>
      <c r="L8211" s="1" t="s">
        <v>2460</v>
      </c>
      <c r="N8211" s="1" t="n">
        <v>85.8</v>
      </c>
      <c r="O8211" s="1" t="n">
        <v>2745.6</v>
      </c>
      <c r="P8211" s="1" t="s">
        <v>2455</v>
      </c>
    </row>
    <row r="8212" customFormat="false" ht="15" hidden="false" customHeight="true" outlineLevel="0" collapsed="false">
      <c r="A8212" s="1" t="n">
        <v>2</v>
      </c>
      <c r="B8212" s="75" t="n">
        <v>46275</v>
      </c>
      <c r="C8212" s="1" t="n">
        <v>11</v>
      </c>
      <c r="D8212" s="1" t="s">
        <v>2482</v>
      </c>
      <c r="E8212" s="1" t="n">
        <v>1625</v>
      </c>
      <c r="F8212" s="1" t="s">
        <v>270</v>
      </c>
      <c r="I8212" s="1" t="n">
        <v>15323</v>
      </c>
      <c r="J8212" s="1" t="n">
        <v>29080</v>
      </c>
      <c r="K8212" s="1" t="n">
        <v>55516</v>
      </c>
      <c r="L8212" s="1" t="s">
        <v>2461</v>
      </c>
      <c r="N8212" s="1" t="n">
        <v>60.2</v>
      </c>
      <c r="O8212" s="1" t="n">
        <v>1324.4</v>
      </c>
      <c r="P8212" s="1" t="s">
        <v>2455</v>
      </c>
    </row>
    <row r="8213" customFormat="false" ht="15" hidden="false" customHeight="true" outlineLevel="0" collapsed="false">
      <c r="A8213" s="1" t="n">
        <v>2</v>
      </c>
      <c r="B8213" s="75" t="n">
        <v>46275</v>
      </c>
      <c r="C8213" s="1" t="n">
        <v>11</v>
      </c>
      <c r="D8213" s="1" t="s">
        <v>2482</v>
      </c>
      <c r="E8213" s="1" t="n">
        <v>10019</v>
      </c>
      <c r="F8213" s="1" t="s">
        <v>268</v>
      </c>
      <c r="I8213" s="1" t="n">
        <v>33492</v>
      </c>
      <c r="J8213" s="1" t="n">
        <v>100012</v>
      </c>
      <c r="K8213" s="1" t="n">
        <v>13</v>
      </c>
      <c r="L8213" s="1" t="s">
        <v>2500</v>
      </c>
      <c r="N8213" s="1" t="n">
        <v>57.63</v>
      </c>
      <c r="O8213" s="1" t="n">
        <v>2218.75</v>
      </c>
      <c r="P8213" s="1" t="s">
        <v>2455</v>
      </c>
    </row>
    <row r="8214" customFormat="false" ht="15" hidden="false" customHeight="true" outlineLevel="0" collapsed="false">
      <c r="A8214" s="1" t="n">
        <v>2</v>
      </c>
      <c r="B8214" s="75" t="n">
        <v>46275</v>
      </c>
      <c r="C8214" s="1" t="n">
        <v>11</v>
      </c>
      <c r="D8214" s="1" t="s">
        <v>2482</v>
      </c>
      <c r="E8214" s="1" t="n">
        <v>10019</v>
      </c>
      <c r="F8214" s="1" t="s">
        <v>268</v>
      </c>
      <c r="I8214" s="1" t="n">
        <v>33492</v>
      </c>
      <c r="J8214" s="1" t="n">
        <v>100013</v>
      </c>
      <c r="K8214" s="1" t="n">
        <v>14</v>
      </c>
      <c r="L8214" s="1" t="s">
        <v>2501</v>
      </c>
      <c r="N8214" s="1" t="n">
        <v>55.13</v>
      </c>
      <c r="O8214" s="1" t="n">
        <v>2122.5</v>
      </c>
      <c r="P8214" s="1" t="s">
        <v>2455</v>
      </c>
    </row>
    <row r="8215" customFormat="false" ht="15" hidden="false" customHeight="true" outlineLevel="0" collapsed="false">
      <c r="A8215" s="1" t="n">
        <v>2</v>
      </c>
      <c r="B8215" s="75" t="n">
        <v>46275</v>
      </c>
      <c r="C8215" s="1" t="n">
        <v>11</v>
      </c>
      <c r="D8215" s="1" t="s">
        <v>2482</v>
      </c>
      <c r="E8215" s="1" t="n">
        <v>10019</v>
      </c>
      <c r="F8215" s="1" t="s">
        <v>268</v>
      </c>
      <c r="I8215" s="1" t="n">
        <v>38204</v>
      </c>
      <c r="J8215" s="1" t="n">
        <v>100014</v>
      </c>
      <c r="K8215" s="1" t="n">
        <v>15</v>
      </c>
      <c r="L8215" s="1" t="s">
        <v>2502</v>
      </c>
      <c r="N8215" s="1" t="n">
        <v>20.18</v>
      </c>
      <c r="O8215" s="1" t="n">
        <v>865.52</v>
      </c>
      <c r="P8215" s="1" t="s">
        <v>2455</v>
      </c>
    </row>
    <row r="8216" customFormat="false" ht="15" hidden="false" customHeight="true" outlineLevel="0" collapsed="false">
      <c r="A8216" s="1" t="n">
        <v>2</v>
      </c>
      <c r="B8216" s="75" t="n">
        <v>46275</v>
      </c>
      <c r="C8216" s="1" t="n">
        <v>11</v>
      </c>
      <c r="D8216" s="1" t="s">
        <v>2482</v>
      </c>
      <c r="E8216" s="1" t="n">
        <v>1665</v>
      </c>
      <c r="F8216" s="1" t="s">
        <v>554</v>
      </c>
      <c r="I8216" s="1" t="n">
        <v>138039</v>
      </c>
      <c r="J8216" s="1" t="n">
        <v>25716</v>
      </c>
      <c r="K8216" s="1" t="n">
        <v>7896353301184</v>
      </c>
      <c r="L8216" s="1" t="s">
        <v>3328</v>
      </c>
      <c r="N8216" s="1" t="n">
        <v>24</v>
      </c>
      <c r="O8216" s="1" t="n">
        <v>194.4</v>
      </c>
      <c r="P8216" s="1" t="s">
        <v>2455</v>
      </c>
    </row>
    <row r="8217" customFormat="false" ht="15" hidden="false" customHeight="true" outlineLevel="0" collapsed="false">
      <c r="A8217" s="1" t="n">
        <v>2</v>
      </c>
      <c r="B8217" s="75" t="n">
        <v>46275</v>
      </c>
      <c r="C8217" s="1" t="n">
        <v>11</v>
      </c>
      <c r="D8217" s="1" t="s">
        <v>2482</v>
      </c>
      <c r="E8217" s="1" t="n">
        <v>1665</v>
      </c>
      <c r="F8217" s="1" t="s">
        <v>554</v>
      </c>
      <c r="I8217" s="1" t="n">
        <v>138039</v>
      </c>
      <c r="J8217" s="1" t="n">
        <v>25717</v>
      </c>
      <c r="K8217" s="1" t="n">
        <v>7896353301191</v>
      </c>
      <c r="L8217" s="1" t="s">
        <v>3358</v>
      </c>
      <c r="N8217" s="1" t="n">
        <v>6</v>
      </c>
      <c r="O8217" s="1" t="n">
        <v>48.6</v>
      </c>
      <c r="P8217" s="1" t="s">
        <v>2455</v>
      </c>
    </row>
    <row r="8218" customFormat="false" ht="15" hidden="false" customHeight="true" outlineLevel="0" collapsed="false">
      <c r="A8218" s="1" t="n">
        <v>2</v>
      </c>
      <c r="B8218" s="75" t="n">
        <v>46275</v>
      </c>
      <c r="C8218" s="1" t="n">
        <v>11</v>
      </c>
      <c r="D8218" s="1" t="s">
        <v>2482</v>
      </c>
      <c r="E8218" s="1" t="n">
        <v>1024</v>
      </c>
      <c r="F8218" s="1" t="s">
        <v>471</v>
      </c>
      <c r="I8218" s="1" t="n">
        <v>639283</v>
      </c>
      <c r="J8218" s="1" t="n">
        <v>103169</v>
      </c>
      <c r="K8218" s="1" t="n">
        <v>7898919635016</v>
      </c>
      <c r="L8218" s="1" t="s">
        <v>4603</v>
      </c>
      <c r="N8218" s="1" t="n">
        <v>27</v>
      </c>
      <c r="O8218" s="1" t="n">
        <v>111</v>
      </c>
      <c r="P8218" s="1" t="s">
        <v>2455</v>
      </c>
    </row>
    <row r="8219" customFormat="false" ht="15" hidden="false" customHeight="true" outlineLevel="0" collapsed="false">
      <c r="A8219" s="1" t="n">
        <v>2</v>
      </c>
      <c r="B8219" s="75" t="n">
        <v>46275</v>
      </c>
      <c r="C8219" s="1" t="n">
        <v>11</v>
      </c>
      <c r="D8219" s="1" t="s">
        <v>2482</v>
      </c>
      <c r="E8219" s="1" t="n">
        <v>1024</v>
      </c>
      <c r="F8219" s="1" t="s">
        <v>471</v>
      </c>
      <c r="I8219" s="1" t="n">
        <v>639283</v>
      </c>
      <c r="J8219" s="1" t="n">
        <v>103170</v>
      </c>
      <c r="K8219" s="1" t="n">
        <v>7896792000020</v>
      </c>
      <c r="L8219" s="1" t="s">
        <v>4604</v>
      </c>
      <c r="N8219" s="1" t="n">
        <v>27</v>
      </c>
      <c r="O8219" s="1" t="n">
        <v>111</v>
      </c>
      <c r="P8219" s="1" t="s">
        <v>2455</v>
      </c>
    </row>
    <row r="8220" customFormat="false" ht="15" hidden="false" customHeight="true" outlineLevel="0" collapsed="false">
      <c r="A8220" s="1" t="n">
        <v>2</v>
      </c>
      <c r="B8220" s="75" t="n">
        <v>46275</v>
      </c>
      <c r="C8220" s="1" t="n">
        <v>11</v>
      </c>
      <c r="D8220" s="1" t="s">
        <v>2482</v>
      </c>
      <c r="E8220" s="1" t="n">
        <v>1024</v>
      </c>
      <c r="F8220" s="1" t="s">
        <v>471</v>
      </c>
      <c r="I8220" s="1" t="n">
        <v>639283</v>
      </c>
      <c r="J8220" s="1" t="n">
        <v>28733</v>
      </c>
      <c r="K8220" s="1" t="n">
        <v>7898654710108</v>
      </c>
      <c r="L8220" s="1" t="s">
        <v>2802</v>
      </c>
      <c r="N8220" s="1" t="n">
        <v>60</v>
      </c>
      <c r="O8220" s="1" t="n">
        <v>70</v>
      </c>
      <c r="P8220" s="1" t="s">
        <v>2455</v>
      </c>
    </row>
    <row r="8221" customFormat="false" ht="15" hidden="false" customHeight="true" outlineLevel="0" collapsed="false">
      <c r="A8221" s="1" t="n">
        <v>2</v>
      </c>
      <c r="B8221" s="75" t="n">
        <v>46275</v>
      </c>
      <c r="C8221" s="1" t="n">
        <v>11</v>
      </c>
      <c r="D8221" s="1" t="s">
        <v>2482</v>
      </c>
      <c r="E8221" s="1" t="n">
        <v>1024</v>
      </c>
      <c r="F8221" s="1" t="s">
        <v>471</v>
      </c>
      <c r="I8221" s="1" t="n">
        <v>639283</v>
      </c>
      <c r="J8221" s="1" t="n">
        <v>34695</v>
      </c>
      <c r="K8221" s="1" t="n">
        <v>7898654710085</v>
      </c>
      <c r="L8221" s="1" t="s">
        <v>3712</v>
      </c>
      <c r="N8221" s="1" t="n">
        <v>60</v>
      </c>
      <c r="O8221" s="1" t="n">
        <v>70</v>
      </c>
      <c r="P8221" s="1" t="s">
        <v>2455</v>
      </c>
    </row>
    <row r="8222" customFormat="false" ht="15" hidden="false" customHeight="true" outlineLevel="0" collapsed="false">
      <c r="A8222" s="1" t="n">
        <v>2</v>
      </c>
      <c r="B8222" s="75" t="n">
        <v>46275</v>
      </c>
      <c r="C8222" s="1" t="n">
        <v>11</v>
      </c>
      <c r="D8222" s="1" t="s">
        <v>2482</v>
      </c>
      <c r="E8222" s="1" t="n">
        <v>1740</v>
      </c>
      <c r="F8222" s="1" t="s">
        <v>468</v>
      </c>
      <c r="I8222" s="1" t="n">
        <v>1268629</v>
      </c>
      <c r="J8222" s="1" t="n">
        <v>106130</v>
      </c>
      <c r="K8222" s="1" t="n">
        <v>7891000340004</v>
      </c>
      <c r="L8222" s="1" t="s">
        <v>2830</v>
      </c>
      <c r="N8222" s="1" t="n">
        <v>5</v>
      </c>
      <c r="O8222" s="1" t="n">
        <v>18.9</v>
      </c>
      <c r="P8222" s="1" t="s">
        <v>2455</v>
      </c>
    </row>
    <row r="8223" customFormat="false" ht="15" hidden="false" customHeight="true" outlineLevel="0" collapsed="false">
      <c r="A8223" s="1" t="n">
        <v>2</v>
      </c>
      <c r="B8223" s="75" t="n">
        <v>46275</v>
      </c>
      <c r="C8223" s="1" t="n">
        <v>11</v>
      </c>
      <c r="D8223" s="1" t="s">
        <v>2482</v>
      </c>
      <c r="E8223" s="1" t="n">
        <v>1740</v>
      </c>
      <c r="F8223" s="1" t="s">
        <v>468</v>
      </c>
      <c r="I8223" s="1" t="n">
        <v>1268629</v>
      </c>
      <c r="J8223" s="1" t="n">
        <v>14219</v>
      </c>
      <c r="K8223" s="1" t="n">
        <v>7891000072950</v>
      </c>
      <c r="L8223" s="1" t="s">
        <v>2831</v>
      </c>
      <c r="N8223" s="1" t="n">
        <v>3</v>
      </c>
      <c r="O8223" s="1" t="n">
        <v>13.62</v>
      </c>
      <c r="P8223" s="1" t="s">
        <v>2455</v>
      </c>
    </row>
    <row r="8224" customFormat="false" ht="15" hidden="false" customHeight="true" outlineLevel="0" collapsed="false">
      <c r="A8224" s="1" t="n">
        <v>2</v>
      </c>
      <c r="B8224" s="75" t="n">
        <v>46275</v>
      </c>
      <c r="C8224" s="1" t="n">
        <v>11</v>
      </c>
      <c r="D8224" s="1" t="s">
        <v>2482</v>
      </c>
      <c r="E8224" s="1" t="n">
        <v>1740</v>
      </c>
      <c r="F8224" s="1" t="s">
        <v>468</v>
      </c>
      <c r="I8224" s="1" t="n">
        <v>1268629</v>
      </c>
      <c r="J8224" s="1" t="n">
        <v>14220</v>
      </c>
      <c r="K8224" s="1" t="n">
        <v>7891000072998</v>
      </c>
      <c r="L8224" s="1" t="s">
        <v>4654</v>
      </c>
      <c r="N8224" s="1" t="n">
        <v>2</v>
      </c>
      <c r="O8224" s="1" t="n">
        <v>9.08</v>
      </c>
      <c r="P8224" s="1" t="s">
        <v>2455</v>
      </c>
    </row>
    <row r="8225" customFormat="false" ht="15" hidden="false" customHeight="true" outlineLevel="0" collapsed="false">
      <c r="A8225" s="1" t="n">
        <v>2</v>
      </c>
      <c r="B8225" s="75" t="n">
        <v>46275</v>
      </c>
      <c r="C8225" s="1" t="n">
        <v>11</v>
      </c>
      <c r="D8225" s="1" t="s">
        <v>2482</v>
      </c>
      <c r="E8225" s="1" t="n">
        <v>1740</v>
      </c>
      <c r="F8225" s="1" t="s">
        <v>468</v>
      </c>
      <c r="I8225" s="1" t="n">
        <v>1268629</v>
      </c>
      <c r="J8225" s="1" t="n">
        <v>16602</v>
      </c>
      <c r="K8225" s="1" t="n">
        <v>7891000084649</v>
      </c>
      <c r="L8225" s="1" t="s">
        <v>2832</v>
      </c>
      <c r="N8225" s="1" t="n">
        <v>4</v>
      </c>
      <c r="O8225" s="1" t="n">
        <v>43.96</v>
      </c>
      <c r="P8225" s="1" t="s">
        <v>2455</v>
      </c>
    </row>
    <row r="8226" customFormat="false" ht="15" hidden="false" customHeight="true" outlineLevel="0" collapsed="false">
      <c r="A8226" s="1" t="n">
        <v>2</v>
      </c>
      <c r="B8226" s="75" t="n">
        <v>46275</v>
      </c>
      <c r="C8226" s="1" t="n">
        <v>11</v>
      </c>
      <c r="D8226" s="1" t="s">
        <v>2482</v>
      </c>
      <c r="E8226" s="1" t="n">
        <v>1740</v>
      </c>
      <c r="F8226" s="1" t="s">
        <v>468</v>
      </c>
      <c r="I8226" s="1" t="n">
        <v>1268629</v>
      </c>
      <c r="J8226" s="1" t="n">
        <v>20021</v>
      </c>
      <c r="K8226" s="1" t="n">
        <v>7891000103937</v>
      </c>
      <c r="L8226" s="1" t="s">
        <v>2833</v>
      </c>
      <c r="N8226" s="1" t="n">
        <v>2</v>
      </c>
      <c r="O8226" s="1" t="n">
        <v>18.5</v>
      </c>
      <c r="P8226" s="1" t="s">
        <v>2455</v>
      </c>
    </row>
    <row r="8227" customFormat="false" ht="15" hidden="false" customHeight="true" outlineLevel="0" collapsed="false">
      <c r="A8227" s="1" t="n">
        <v>2</v>
      </c>
      <c r="B8227" s="75" t="n">
        <v>46275</v>
      </c>
      <c r="C8227" s="1" t="n">
        <v>11</v>
      </c>
      <c r="D8227" s="1" t="s">
        <v>2482</v>
      </c>
      <c r="E8227" s="1" t="n">
        <v>1740</v>
      </c>
      <c r="F8227" s="1" t="s">
        <v>468</v>
      </c>
      <c r="I8227" s="1" t="n">
        <v>1268629</v>
      </c>
      <c r="J8227" s="1" t="n">
        <v>20584</v>
      </c>
      <c r="K8227" s="1" t="n">
        <v>7891000103876</v>
      </c>
      <c r="L8227" s="1" t="s">
        <v>4655</v>
      </c>
      <c r="N8227" s="1" t="n">
        <v>4</v>
      </c>
      <c r="O8227" s="1" t="n">
        <v>13.68</v>
      </c>
      <c r="P8227" s="1" t="s">
        <v>2455</v>
      </c>
    </row>
    <row r="8228" customFormat="false" ht="15" hidden="false" customHeight="true" outlineLevel="0" collapsed="false">
      <c r="A8228" s="1" t="n">
        <v>2</v>
      </c>
      <c r="B8228" s="75" t="n">
        <v>46275</v>
      </c>
      <c r="C8228" s="1" t="n">
        <v>11</v>
      </c>
      <c r="D8228" s="1" t="s">
        <v>2482</v>
      </c>
      <c r="E8228" s="1" t="n">
        <v>1740</v>
      </c>
      <c r="F8228" s="1" t="s">
        <v>468</v>
      </c>
      <c r="I8228" s="1" t="n">
        <v>1268629</v>
      </c>
      <c r="J8228" s="1" t="n">
        <v>22055</v>
      </c>
      <c r="K8228" s="1" t="n">
        <v>78936195</v>
      </c>
      <c r="L8228" s="1" t="s">
        <v>5313</v>
      </c>
      <c r="N8228" s="1" t="n">
        <v>2</v>
      </c>
      <c r="O8228" s="1" t="n">
        <v>9.18</v>
      </c>
      <c r="P8228" s="1" t="s">
        <v>2455</v>
      </c>
    </row>
    <row r="8229" customFormat="false" ht="15" hidden="false" customHeight="true" outlineLevel="0" collapsed="false">
      <c r="A8229" s="1" t="n">
        <v>2</v>
      </c>
      <c r="B8229" s="75" t="n">
        <v>46275</v>
      </c>
      <c r="C8229" s="1" t="n">
        <v>11</v>
      </c>
      <c r="D8229" s="1" t="s">
        <v>2482</v>
      </c>
      <c r="E8229" s="1" t="n">
        <v>1740</v>
      </c>
      <c r="F8229" s="1" t="s">
        <v>468</v>
      </c>
      <c r="I8229" s="1" t="n">
        <v>1268629</v>
      </c>
      <c r="J8229" s="1" t="n">
        <v>23285</v>
      </c>
      <c r="K8229" s="1" t="n">
        <v>78936171</v>
      </c>
      <c r="L8229" s="1" t="s">
        <v>2834</v>
      </c>
      <c r="N8229" s="1" t="n">
        <v>2</v>
      </c>
      <c r="O8229" s="1" t="n">
        <v>6.98</v>
      </c>
      <c r="P8229" s="1" t="s">
        <v>2455</v>
      </c>
    </row>
    <row r="8230" customFormat="false" ht="15" hidden="false" customHeight="true" outlineLevel="0" collapsed="false">
      <c r="A8230" s="1" t="n">
        <v>2</v>
      </c>
      <c r="B8230" s="75" t="n">
        <v>46275</v>
      </c>
      <c r="C8230" s="1" t="n">
        <v>11</v>
      </c>
      <c r="D8230" s="1" t="s">
        <v>2482</v>
      </c>
      <c r="E8230" s="1" t="n">
        <v>1740</v>
      </c>
      <c r="F8230" s="1" t="s">
        <v>468</v>
      </c>
      <c r="I8230" s="1" t="n">
        <v>1268629</v>
      </c>
      <c r="J8230" s="1" t="n">
        <v>25112</v>
      </c>
      <c r="K8230" s="1" t="n">
        <v>7891000244425</v>
      </c>
      <c r="L8230" s="1" t="s">
        <v>2835</v>
      </c>
      <c r="N8230" s="1" t="n">
        <v>3</v>
      </c>
      <c r="O8230" s="1" t="n">
        <v>36.87</v>
      </c>
      <c r="P8230" s="1" t="s">
        <v>2455</v>
      </c>
    </row>
    <row r="8231" customFormat="false" ht="15" hidden="false" customHeight="true" outlineLevel="0" collapsed="false">
      <c r="A8231" s="1" t="n">
        <v>2</v>
      </c>
      <c r="B8231" s="75" t="n">
        <v>46275</v>
      </c>
      <c r="C8231" s="1" t="n">
        <v>11</v>
      </c>
      <c r="D8231" s="1" t="s">
        <v>2482</v>
      </c>
      <c r="E8231" s="1" t="n">
        <v>1740</v>
      </c>
      <c r="F8231" s="1" t="s">
        <v>468</v>
      </c>
      <c r="I8231" s="1" t="n">
        <v>1268629</v>
      </c>
      <c r="J8231" s="1" t="n">
        <v>25113</v>
      </c>
      <c r="K8231" s="1" t="n">
        <v>7891000244265</v>
      </c>
      <c r="L8231" s="1" t="s">
        <v>4757</v>
      </c>
      <c r="N8231" s="1" t="n">
        <v>5</v>
      </c>
      <c r="O8231" s="1" t="n">
        <v>14.55</v>
      </c>
      <c r="P8231" s="1" t="s">
        <v>2455</v>
      </c>
    </row>
    <row r="8232" customFormat="false" ht="15" hidden="false" customHeight="true" outlineLevel="0" collapsed="false">
      <c r="A8232" s="1" t="n">
        <v>2</v>
      </c>
      <c r="B8232" s="75" t="n">
        <v>46275</v>
      </c>
      <c r="C8232" s="1" t="n">
        <v>11</v>
      </c>
      <c r="D8232" s="1" t="s">
        <v>2482</v>
      </c>
      <c r="E8232" s="1" t="n">
        <v>1740</v>
      </c>
      <c r="F8232" s="1" t="s">
        <v>468</v>
      </c>
      <c r="I8232" s="1" t="n">
        <v>1268629</v>
      </c>
      <c r="J8232" s="1" t="n">
        <v>26554</v>
      </c>
      <c r="K8232" s="1" t="n">
        <v>7891000252819</v>
      </c>
      <c r="L8232" s="1" t="s">
        <v>2837</v>
      </c>
      <c r="N8232" s="1" t="n">
        <v>3</v>
      </c>
      <c r="O8232" s="1" t="n">
        <v>10.65</v>
      </c>
      <c r="P8232" s="1" t="s">
        <v>2455</v>
      </c>
    </row>
    <row r="8233" customFormat="false" ht="15" hidden="false" customHeight="true" outlineLevel="0" collapsed="false">
      <c r="A8233" s="1" t="n">
        <v>2</v>
      </c>
      <c r="B8233" s="75" t="n">
        <v>46275</v>
      </c>
      <c r="C8233" s="1" t="n">
        <v>11</v>
      </c>
      <c r="D8233" s="1" t="s">
        <v>2482</v>
      </c>
      <c r="E8233" s="1" t="n">
        <v>1740</v>
      </c>
      <c r="F8233" s="1" t="s">
        <v>468</v>
      </c>
      <c r="I8233" s="1" t="n">
        <v>1268629</v>
      </c>
      <c r="J8233" s="1" t="n">
        <v>27878</v>
      </c>
      <c r="K8233" s="1" t="n">
        <v>7891000261026</v>
      </c>
      <c r="L8233" s="1" t="s">
        <v>2839</v>
      </c>
      <c r="N8233" s="1" t="n">
        <v>10</v>
      </c>
      <c r="O8233" s="1" t="n">
        <v>88.5</v>
      </c>
      <c r="P8233" s="1" t="s">
        <v>2455</v>
      </c>
    </row>
    <row r="8234" customFormat="false" ht="15" hidden="false" customHeight="true" outlineLevel="0" collapsed="false">
      <c r="A8234" s="1" t="n">
        <v>2</v>
      </c>
      <c r="B8234" s="75" t="n">
        <v>46275</v>
      </c>
      <c r="C8234" s="1" t="n">
        <v>11</v>
      </c>
      <c r="D8234" s="1" t="s">
        <v>2482</v>
      </c>
      <c r="E8234" s="1" t="n">
        <v>1740</v>
      </c>
      <c r="F8234" s="1" t="s">
        <v>468</v>
      </c>
      <c r="I8234" s="1" t="n">
        <v>1268629</v>
      </c>
      <c r="J8234" s="1" t="n">
        <v>47789</v>
      </c>
      <c r="K8234" s="1" t="n">
        <v>7891000362037</v>
      </c>
      <c r="L8234" s="1" t="s">
        <v>2842</v>
      </c>
      <c r="N8234" s="1" t="n">
        <v>4</v>
      </c>
      <c r="O8234" s="1" t="n">
        <v>32.76</v>
      </c>
      <c r="P8234" s="1" t="s">
        <v>2455</v>
      </c>
    </row>
    <row r="8235" customFormat="false" ht="15" hidden="false" customHeight="true" outlineLevel="0" collapsed="false">
      <c r="A8235" s="1" t="n">
        <v>2</v>
      </c>
      <c r="B8235" s="75" t="n">
        <v>46275</v>
      </c>
      <c r="C8235" s="1" t="n">
        <v>11</v>
      </c>
      <c r="D8235" s="1" t="s">
        <v>2482</v>
      </c>
      <c r="E8235" s="1" t="n">
        <v>1740</v>
      </c>
      <c r="F8235" s="1" t="s">
        <v>468</v>
      </c>
      <c r="I8235" s="1" t="n">
        <v>1268629</v>
      </c>
      <c r="J8235" s="1" t="n">
        <v>50420</v>
      </c>
      <c r="K8235" s="1" t="n">
        <v>7898953148701</v>
      </c>
      <c r="L8235" s="1" t="s">
        <v>4657</v>
      </c>
      <c r="N8235" s="1" t="n">
        <v>6</v>
      </c>
      <c r="O8235" s="1" t="n">
        <v>25.74</v>
      </c>
      <c r="P8235" s="1" t="s">
        <v>2455</v>
      </c>
    </row>
    <row r="8236" customFormat="false" ht="15" hidden="false" customHeight="true" outlineLevel="0" collapsed="false">
      <c r="A8236" s="1" t="n">
        <v>2</v>
      </c>
      <c r="B8236" s="75" t="n">
        <v>46275</v>
      </c>
      <c r="C8236" s="1" t="n">
        <v>11</v>
      </c>
      <c r="D8236" s="1" t="s">
        <v>2482</v>
      </c>
      <c r="E8236" s="1" t="n">
        <v>1740</v>
      </c>
      <c r="F8236" s="1" t="s">
        <v>468</v>
      </c>
      <c r="I8236" s="1" t="n">
        <v>1268629</v>
      </c>
      <c r="J8236" s="1" t="n">
        <v>50424</v>
      </c>
      <c r="K8236" s="1" t="n">
        <v>7898953148169</v>
      </c>
      <c r="L8236" s="1" t="s">
        <v>4659</v>
      </c>
      <c r="N8236" s="1" t="n">
        <v>6</v>
      </c>
      <c r="O8236" s="1" t="n">
        <v>59.88</v>
      </c>
      <c r="P8236" s="1" t="s">
        <v>2455</v>
      </c>
    </row>
    <row r="8237" customFormat="false" ht="15" hidden="false" customHeight="true" outlineLevel="0" collapsed="false">
      <c r="A8237" s="1" t="n">
        <v>2</v>
      </c>
      <c r="B8237" s="75" t="n">
        <v>46275</v>
      </c>
      <c r="C8237" s="1" t="n">
        <v>11</v>
      </c>
      <c r="D8237" s="1" t="s">
        <v>2482</v>
      </c>
      <c r="E8237" s="1" t="n">
        <v>1740</v>
      </c>
      <c r="F8237" s="1" t="s">
        <v>468</v>
      </c>
      <c r="I8237" s="1" t="n">
        <v>1268629</v>
      </c>
      <c r="J8237" s="1" t="n">
        <v>56982</v>
      </c>
      <c r="K8237" s="1" t="n">
        <v>7891000382349</v>
      </c>
      <c r="L8237" s="1" t="s">
        <v>2844</v>
      </c>
      <c r="N8237" s="1" t="n">
        <v>2</v>
      </c>
      <c r="O8237" s="1" t="n">
        <v>6.98</v>
      </c>
      <c r="P8237" s="1" t="s">
        <v>2455</v>
      </c>
    </row>
    <row r="8238" customFormat="false" ht="15" hidden="false" customHeight="true" outlineLevel="0" collapsed="false">
      <c r="A8238" s="1" t="n">
        <v>2</v>
      </c>
      <c r="B8238" s="75" t="n">
        <v>46275</v>
      </c>
      <c r="C8238" s="1" t="n">
        <v>11</v>
      </c>
      <c r="D8238" s="1" t="s">
        <v>2482</v>
      </c>
      <c r="E8238" s="1" t="n">
        <v>1740</v>
      </c>
      <c r="F8238" s="1" t="s">
        <v>468</v>
      </c>
      <c r="I8238" s="1" t="n">
        <v>1268629</v>
      </c>
      <c r="J8238" s="1" t="n">
        <v>62922</v>
      </c>
      <c r="K8238" s="1" t="n">
        <v>7891000260623</v>
      </c>
      <c r="L8238" s="1" t="s">
        <v>3948</v>
      </c>
      <c r="N8238" s="1" t="n">
        <v>1</v>
      </c>
      <c r="O8238" s="1" t="n">
        <v>14.21</v>
      </c>
      <c r="P8238" s="1" t="s">
        <v>2455</v>
      </c>
    </row>
    <row r="8239" customFormat="false" ht="15" hidden="false" customHeight="true" outlineLevel="0" collapsed="false">
      <c r="A8239" s="1" t="n">
        <v>2</v>
      </c>
      <c r="B8239" s="75" t="n">
        <v>46275</v>
      </c>
      <c r="C8239" s="1" t="n">
        <v>11</v>
      </c>
      <c r="D8239" s="1" t="s">
        <v>2482</v>
      </c>
      <c r="E8239" s="1" t="n">
        <v>1740</v>
      </c>
      <c r="F8239" s="1" t="s">
        <v>468</v>
      </c>
      <c r="I8239" s="1" t="n">
        <v>1268629</v>
      </c>
      <c r="J8239" s="1" t="n">
        <v>64165</v>
      </c>
      <c r="K8239" s="1" t="n">
        <v>7891000396452</v>
      </c>
      <c r="L8239" s="1" t="s">
        <v>4758</v>
      </c>
      <c r="N8239" s="1" t="n">
        <v>3</v>
      </c>
      <c r="O8239" s="1" t="n">
        <v>13.77</v>
      </c>
      <c r="P8239" s="1" t="s">
        <v>2455</v>
      </c>
    </row>
    <row r="8240" customFormat="false" ht="15" hidden="false" customHeight="true" outlineLevel="0" collapsed="false">
      <c r="A8240" s="1" t="n">
        <v>2</v>
      </c>
      <c r="B8240" s="75" t="n">
        <v>46275</v>
      </c>
      <c r="C8240" s="1" t="n">
        <v>11</v>
      </c>
      <c r="D8240" s="1" t="s">
        <v>2482</v>
      </c>
      <c r="E8240" s="1" t="n">
        <v>1740</v>
      </c>
      <c r="F8240" s="1" t="s">
        <v>468</v>
      </c>
      <c r="I8240" s="1" t="n">
        <v>1268629</v>
      </c>
      <c r="J8240" s="1" t="n">
        <v>69214</v>
      </c>
      <c r="K8240" s="1" t="n">
        <v>7898755200041</v>
      </c>
      <c r="L8240" s="1" t="s">
        <v>4660</v>
      </c>
      <c r="N8240" s="1" t="n">
        <v>4</v>
      </c>
      <c r="O8240" s="1" t="n">
        <v>13.76</v>
      </c>
      <c r="P8240" s="1" t="s">
        <v>2455</v>
      </c>
    </row>
    <row r="8241" customFormat="false" ht="15" hidden="false" customHeight="true" outlineLevel="0" collapsed="false">
      <c r="A8241" s="1" t="n">
        <v>2</v>
      </c>
      <c r="B8241" s="75" t="n">
        <v>46275</v>
      </c>
      <c r="C8241" s="1" t="n">
        <v>11</v>
      </c>
      <c r="D8241" s="1" t="s">
        <v>2482</v>
      </c>
      <c r="E8241" s="1" t="n">
        <v>1740</v>
      </c>
      <c r="F8241" s="1" t="s">
        <v>468</v>
      </c>
      <c r="I8241" s="1" t="n">
        <v>1268629</v>
      </c>
      <c r="J8241" s="1" t="n">
        <v>80572</v>
      </c>
      <c r="K8241" s="1" t="n">
        <v>7898755200188</v>
      </c>
      <c r="L8241" s="1" t="s">
        <v>5314</v>
      </c>
      <c r="N8241" s="1" t="n">
        <v>2</v>
      </c>
      <c r="O8241" s="1" t="n">
        <v>7.36</v>
      </c>
      <c r="P8241" s="1" t="s">
        <v>2455</v>
      </c>
    </row>
    <row r="8242" customFormat="false" ht="15" hidden="false" customHeight="true" outlineLevel="0" collapsed="false">
      <c r="A8242" s="1" t="n">
        <v>2</v>
      </c>
      <c r="B8242" s="75" t="n">
        <v>46275</v>
      </c>
      <c r="C8242" s="1" t="n">
        <v>11</v>
      </c>
      <c r="D8242" s="1" t="s">
        <v>2482</v>
      </c>
      <c r="E8242" s="1" t="n">
        <v>1608</v>
      </c>
      <c r="F8242" s="1" t="s">
        <v>240</v>
      </c>
      <c r="I8242" s="1" t="n">
        <v>1726308</v>
      </c>
      <c r="J8242" s="1" t="n">
        <v>30307</v>
      </c>
      <c r="K8242" s="1" t="n">
        <v>7896009301179</v>
      </c>
      <c r="L8242" s="1" t="s">
        <v>4628</v>
      </c>
      <c r="N8242" s="1" t="n">
        <v>12</v>
      </c>
      <c r="O8242" s="1" t="n">
        <v>83.16</v>
      </c>
      <c r="P8242" s="1" t="s">
        <v>2455</v>
      </c>
    </row>
    <row r="8243" customFormat="false" ht="15" hidden="false" customHeight="true" outlineLevel="0" collapsed="false">
      <c r="A8243" s="1" t="n">
        <v>2</v>
      </c>
      <c r="B8243" s="75" t="n">
        <v>46275</v>
      </c>
      <c r="C8243" s="1" t="n">
        <v>11</v>
      </c>
      <c r="D8243" s="1" t="s">
        <v>2482</v>
      </c>
      <c r="E8243" s="1" t="n">
        <v>1608</v>
      </c>
      <c r="F8243" s="1" t="s">
        <v>240</v>
      </c>
      <c r="I8243" s="1" t="n">
        <v>1726308</v>
      </c>
      <c r="J8243" s="1" t="n">
        <v>101947</v>
      </c>
      <c r="K8243" s="1" t="n">
        <v>7891079001028</v>
      </c>
      <c r="L8243" s="1" t="s">
        <v>3714</v>
      </c>
      <c r="N8243" s="1" t="n">
        <v>50</v>
      </c>
      <c r="O8243" s="1" t="n">
        <v>108</v>
      </c>
      <c r="P8243" s="1" t="s">
        <v>2455</v>
      </c>
    </row>
    <row r="8244" customFormat="false" ht="15" hidden="false" customHeight="true" outlineLevel="0" collapsed="false">
      <c r="A8244" s="1" t="n">
        <v>2</v>
      </c>
      <c r="B8244" s="75" t="n">
        <v>46275</v>
      </c>
      <c r="C8244" s="1" t="n">
        <v>11</v>
      </c>
      <c r="D8244" s="1" t="s">
        <v>2482</v>
      </c>
      <c r="E8244" s="1" t="n">
        <v>1608</v>
      </c>
      <c r="F8244" s="1" t="s">
        <v>240</v>
      </c>
      <c r="I8244" s="1" t="n">
        <v>1726308</v>
      </c>
      <c r="J8244" s="1" t="n">
        <v>101948</v>
      </c>
      <c r="K8244" s="1" t="n">
        <v>7891079001011</v>
      </c>
      <c r="L8244" s="1" t="s">
        <v>3715</v>
      </c>
      <c r="N8244" s="1" t="n">
        <v>50</v>
      </c>
      <c r="O8244" s="1" t="n">
        <v>108</v>
      </c>
      <c r="P8244" s="1" t="s">
        <v>2455</v>
      </c>
    </row>
    <row r="8245" customFormat="false" ht="15" hidden="false" customHeight="true" outlineLevel="0" collapsed="false">
      <c r="A8245" s="1" t="n">
        <v>2</v>
      </c>
      <c r="B8245" s="75" t="n">
        <v>46275</v>
      </c>
      <c r="C8245" s="1" t="n">
        <v>11</v>
      </c>
      <c r="D8245" s="1" t="s">
        <v>2482</v>
      </c>
      <c r="E8245" s="1" t="n">
        <v>1608</v>
      </c>
      <c r="F8245" s="1" t="s">
        <v>240</v>
      </c>
      <c r="I8245" s="1" t="n">
        <v>1726308</v>
      </c>
      <c r="J8245" s="1" t="n">
        <v>101949</v>
      </c>
      <c r="K8245" s="1" t="n">
        <v>7891079001004</v>
      </c>
      <c r="L8245" s="1" t="s">
        <v>3716</v>
      </c>
      <c r="N8245" s="1" t="n">
        <v>50</v>
      </c>
      <c r="O8245" s="1" t="n">
        <v>108</v>
      </c>
      <c r="P8245" s="1" t="s">
        <v>2455</v>
      </c>
    </row>
    <row r="8246" customFormat="false" ht="15" hidden="false" customHeight="true" outlineLevel="0" collapsed="false">
      <c r="A8246" s="1" t="n">
        <v>2</v>
      </c>
      <c r="B8246" s="75" t="n">
        <v>46275</v>
      </c>
      <c r="C8246" s="1" t="n">
        <v>11</v>
      </c>
      <c r="D8246" s="1" t="s">
        <v>2482</v>
      </c>
      <c r="E8246" s="1" t="n">
        <v>1608</v>
      </c>
      <c r="F8246" s="1" t="s">
        <v>240</v>
      </c>
      <c r="I8246" s="1" t="n">
        <v>1726308</v>
      </c>
      <c r="J8246" s="1" t="n">
        <v>101953</v>
      </c>
      <c r="K8246" s="1" t="n">
        <v>7891079000229</v>
      </c>
      <c r="L8246" s="1" t="s">
        <v>3717</v>
      </c>
      <c r="N8246" s="1" t="n">
        <v>50</v>
      </c>
      <c r="O8246" s="1" t="n">
        <v>104</v>
      </c>
      <c r="P8246" s="1" t="s">
        <v>2455</v>
      </c>
    </row>
    <row r="8247" customFormat="false" ht="15" hidden="false" customHeight="true" outlineLevel="0" collapsed="false">
      <c r="A8247" s="1" t="n">
        <v>2</v>
      </c>
      <c r="B8247" s="75" t="n">
        <v>46275</v>
      </c>
      <c r="C8247" s="1" t="n">
        <v>11</v>
      </c>
      <c r="D8247" s="1" t="s">
        <v>2482</v>
      </c>
      <c r="E8247" s="1" t="n">
        <v>1608</v>
      </c>
      <c r="F8247" s="1" t="s">
        <v>240</v>
      </c>
      <c r="I8247" s="1" t="n">
        <v>1726308</v>
      </c>
      <c r="J8247" s="1" t="n">
        <v>101954</v>
      </c>
      <c r="K8247" s="1" t="n">
        <v>7891079000212</v>
      </c>
      <c r="L8247" s="1" t="s">
        <v>4629</v>
      </c>
      <c r="N8247" s="1" t="n">
        <v>50</v>
      </c>
      <c r="O8247" s="1" t="n">
        <v>104</v>
      </c>
      <c r="P8247" s="1" t="s">
        <v>2455</v>
      </c>
    </row>
    <row r="8248" customFormat="false" ht="15" hidden="false" customHeight="true" outlineLevel="0" collapsed="false">
      <c r="A8248" s="1" t="n">
        <v>2</v>
      </c>
      <c r="B8248" s="75" t="n">
        <v>46275</v>
      </c>
      <c r="C8248" s="1" t="n">
        <v>11</v>
      </c>
      <c r="D8248" s="1" t="s">
        <v>2482</v>
      </c>
      <c r="E8248" s="1" t="n">
        <v>1608</v>
      </c>
      <c r="F8248" s="1" t="s">
        <v>240</v>
      </c>
      <c r="I8248" s="1" t="n">
        <v>1726308</v>
      </c>
      <c r="J8248" s="1" t="n">
        <v>101957</v>
      </c>
      <c r="K8248" s="1" t="n">
        <v>7891079000205</v>
      </c>
      <c r="L8248" s="1" t="s">
        <v>3718</v>
      </c>
      <c r="N8248" s="1" t="n">
        <v>50</v>
      </c>
      <c r="O8248" s="1" t="n">
        <v>104</v>
      </c>
      <c r="P8248" s="1" t="s">
        <v>2455</v>
      </c>
    </row>
    <row r="8249" customFormat="false" ht="15" hidden="false" customHeight="true" outlineLevel="0" collapsed="false">
      <c r="A8249" s="1" t="n">
        <v>2</v>
      </c>
      <c r="B8249" s="75" t="n">
        <v>46275</v>
      </c>
      <c r="C8249" s="1" t="n">
        <v>11</v>
      </c>
      <c r="D8249" s="1" t="s">
        <v>2482</v>
      </c>
      <c r="E8249" s="1" t="n">
        <v>1608</v>
      </c>
      <c r="F8249" s="1" t="s">
        <v>240</v>
      </c>
      <c r="I8249" s="1" t="n">
        <v>1726308</v>
      </c>
      <c r="J8249" s="1" t="n">
        <v>103351</v>
      </c>
      <c r="K8249" s="1" t="n">
        <v>7891910000197</v>
      </c>
      <c r="L8249" s="1" t="s">
        <v>5315</v>
      </c>
      <c r="N8249" s="1" t="n">
        <v>10</v>
      </c>
      <c r="O8249" s="1" t="n">
        <v>75.9</v>
      </c>
      <c r="P8249" s="1" t="s">
        <v>2455</v>
      </c>
    </row>
    <row r="8250" customFormat="false" ht="15" hidden="false" customHeight="true" outlineLevel="0" collapsed="false">
      <c r="A8250" s="1" t="n">
        <v>2</v>
      </c>
      <c r="B8250" s="75" t="n">
        <v>46275</v>
      </c>
      <c r="C8250" s="1" t="n">
        <v>11</v>
      </c>
      <c r="D8250" s="1" t="s">
        <v>2482</v>
      </c>
      <c r="E8250" s="1" t="n">
        <v>1608</v>
      </c>
      <c r="F8250" s="1" t="s">
        <v>240</v>
      </c>
      <c r="I8250" s="1" t="n">
        <v>1726308</v>
      </c>
      <c r="J8250" s="1" t="n">
        <v>19594</v>
      </c>
      <c r="K8250" s="1" t="n">
        <v>7891079000434</v>
      </c>
      <c r="L8250" s="1" t="s">
        <v>3722</v>
      </c>
      <c r="N8250" s="1" t="n">
        <v>12</v>
      </c>
      <c r="O8250" s="1" t="n">
        <v>33.84</v>
      </c>
      <c r="P8250" s="1" t="s">
        <v>2455</v>
      </c>
    </row>
    <row r="8251" customFormat="false" ht="15" hidden="false" customHeight="true" outlineLevel="0" collapsed="false">
      <c r="A8251" s="1" t="n">
        <v>2</v>
      </c>
      <c r="B8251" s="75" t="n">
        <v>46275</v>
      </c>
      <c r="C8251" s="1" t="n">
        <v>11</v>
      </c>
      <c r="D8251" s="1" t="s">
        <v>2482</v>
      </c>
      <c r="E8251" s="1" t="n">
        <v>1608</v>
      </c>
      <c r="F8251" s="1" t="s">
        <v>240</v>
      </c>
      <c r="I8251" s="1" t="n">
        <v>1726308</v>
      </c>
      <c r="J8251" s="1" t="n">
        <v>24305</v>
      </c>
      <c r="K8251" s="1" t="n">
        <v>7891079000427</v>
      </c>
      <c r="L8251" s="1" t="s">
        <v>3724</v>
      </c>
      <c r="N8251" s="1" t="n">
        <v>12</v>
      </c>
      <c r="O8251" s="1" t="n">
        <v>33.84</v>
      </c>
      <c r="P8251" s="1" t="s">
        <v>2455</v>
      </c>
    </row>
    <row r="8252" customFormat="false" ht="15" hidden="false" customHeight="true" outlineLevel="0" collapsed="false">
      <c r="A8252" s="1" t="n">
        <v>2</v>
      </c>
      <c r="B8252" s="75" t="n">
        <v>46275</v>
      </c>
      <c r="C8252" s="1" t="n">
        <v>11</v>
      </c>
      <c r="D8252" s="1" t="s">
        <v>2482</v>
      </c>
      <c r="E8252" s="1" t="n">
        <v>1608</v>
      </c>
      <c r="F8252" s="1" t="s">
        <v>240</v>
      </c>
      <c r="I8252" s="1" t="n">
        <v>1726308</v>
      </c>
      <c r="J8252" s="1" t="n">
        <v>27996</v>
      </c>
      <c r="K8252" s="1" t="n">
        <v>7891079013083</v>
      </c>
      <c r="L8252" s="1" t="s">
        <v>3725</v>
      </c>
      <c r="N8252" s="1" t="n">
        <v>12</v>
      </c>
      <c r="O8252" s="1" t="n">
        <v>50.04</v>
      </c>
      <c r="P8252" s="1" t="s">
        <v>2455</v>
      </c>
    </row>
    <row r="8253" customFormat="false" ht="15" hidden="false" customHeight="true" outlineLevel="0" collapsed="false">
      <c r="A8253" s="1" t="n">
        <v>2</v>
      </c>
      <c r="B8253" s="75" t="n">
        <v>46275</v>
      </c>
      <c r="C8253" s="1" t="n">
        <v>11</v>
      </c>
      <c r="D8253" s="1" t="s">
        <v>2482</v>
      </c>
      <c r="E8253" s="1" t="n">
        <v>1608</v>
      </c>
      <c r="F8253" s="1" t="s">
        <v>240</v>
      </c>
      <c r="I8253" s="1" t="n">
        <v>1726308</v>
      </c>
      <c r="J8253" s="1" t="n">
        <v>27997</v>
      </c>
      <c r="K8253" s="1" t="n">
        <v>7891079013106</v>
      </c>
      <c r="L8253" s="1" t="s">
        <v>3726</v>
      </c>
      <c r="N8253" s="1" t="n">
        <v>6</v>
      </c>
      <c r="O8253" s="1" t="n">
        <v>25.02</v>
      </c>
      <c r="P8253" s="1" t="s">
        <v>2455</v>
      </c>
    </row>
    <row r="8254" customFormat="false" ht="15" hidden="false" customHeight="true" outlineLevel="0" collapsed="false">
      <c r="A8254" s="1" t="n">
        <v>2</v>
      </c>
      <c r="B8254" s="75" t="n">
        <v>46275</v>
      </c>
      <c r="C8254" s="1" t="n">
        <v>11</v>
      </c>
      <c r="D8254" s="1" t="s">
        <v>2482</v>
      </c>
      <c r="E8254" s="1" t="n">
        <v>1608</v>
      </c>
      <c r="F8254" s="1" t="s">
        <v>240</v>
      </c>
      <c r="I8254" s="1" t="n">
        <v>1726308</v>
      </c>
      <c r="J8254" s="1" t="n">
        <v>27998</v>
      </c>
      <c r="K8254" s="1" t="n">
        <v>7891079013045</v>
      </c>
      <c r="L8254" s="1" t="s">
        <v>5316</v>
      </c>
      <c r="N8254" s="1" t="n">
        <v>6</v>
      </c>
      <c r="O8254" s="1" t="n">
        <v>25.02</v>
      </c>
      <c r="P8254" s="1" t="s">
        <v>2455</v>
      </c>
    </row>
    <row r="8255" customFormat="false" ht="15" hidden="false" customHeight="true" outlineLevel="0" collapsed="false">
      <c r="A8255" s="1" t="n">
        <v>2</v>
      </c>
      <c r="B8255" s="75" t="n">
        <v>46275</v>
      </c>
      <c r="C8255" s="1" t="n">
        <v>11</v>
      </c>
      <c r="D8255" s="1" t="s">
        <v>2482</v>
      </c>
      <c r="E8255" s="1" t="n">
        <v>1608</v>
      </c>
      <c r="F8255" s="1" t="s">
        <v>240</v>
      </c>
      <c r="I8255" s="1" t="n">
        <v>1726308</v>
      </c>
      <c r="J8255" s="1" t="n">
        <v>27999</v>
      </c>
      <c r="K8255" s="1" t="n">
        <v>7891079013113</v>
      </c>
      <c r="L8255" s="1" t="s">
        <v>5317</v>
      </c>
      <c r="N8255" s="1" t="n">
        <v>6</v>
      </c>
      <c r="O8255" s="1" t="n">
        <v>25.02</v>
      </c>
      <c r="P8255" s="1" t="s">
        <v>2455</v>
      </c>
    </row>
    <row r="8256" customFormat="false" ht="15" hidden="false" customHeight="true" outlineLevel="0" collapsed="false">
      <c r="A8256" s="1" t="n">
        <v>2</v>
      </c>
      <c r="B8256" s="75" t="n">
        <v>46275</v>
      </c>
      <c r="C8256" s="1" t="n">
        <v>11</v>
      </c>
      <c r="D8256" s="1" t="s">
        <v>2482</v>
      </c>
      <c r="E8256" s="1" t="n">
        <v>1608</v>
      </c>
      <c r="F8256" s="1" t="s">
        <v>240</v>
      </c>
      <c r="I8256" s="1" t="n">
        <v>1726308</v>
      </c>
      <c r="J8256" s="1" t="n">
        <v>28032</v>
      </c>
      <c r="K8256" s="1" t="n">
        <v>7891079013038</v>
      </c>
      <c r="L8256" s="1" t="s">
        <v>3727</v>
      </c>
      <c r="N8256" s="1" t="n">
        <v>48</v>
      </c>
      <c r="O8256" s="1" t="n">
        <v>200.16</v>
      </c>
      <c r="P8256" s="1" t="s">
        <v>2455</v>
      </c>
    </row>
    <row r="8257" customFormat="false" ht="15" hidden="false" customHeight="true" outlineLevel="0" collapsed="false">
      <c r="A8257" s="1" t="n">
        <v>2</v>
      </c>
      <c r="B8257" s="75" t="n">
        <v>46275</v>
      </c>
      <c r="C8257" s="1" t="n">
        <v>11</v>
      </c>
      <c r="D8257" s="1" t="s">
        <v>2482</v>
      </c>
      <c r="E8257" s="1" t="n">
        <v>1608</v>
      </c>
      <c r="F8257" s="1" t="s">
        <v>240</v>
      </c>
      <c r="I8257" s="1" t="n">
        <v>1726308</v>
      </c>
      <c r="J8257" s="1" t="n">
        <v>28033</v>
      </c>
      <c r="K8257" s="1" t="n">
        <v>7891079013120</v>
      </c>
      <c r="L8257" s="1" t="s">
        <v>3728</v>
      </c>
      <c r="N8257" s="1" t="n">
        <v>12</v>
      </c>
      <c r="O8257" s="1" t="n">
        <v>50.04</v>
      </c>
      <c r="P8257" s="1" t="s">
        <v>2455</v>
      </c>
    </row>
    <row r="8258" customFormat="false" ht="15" hidden="false" customHeight="true" outlineLevel="0" collapsed="false">
      <c r="A8258" s="1" t="n">
        <v>2</v>
      </c>
      <c r="B8258" s="75" t="n">
        <v>46275</v>
      </c>
      <c r="C8258" s="1" t="n">
        <v>11</v>
      </c>
      <c r="D8258" s="1" t="s">
        <v>2482</v>
      </c>
      <c r="E8258" s="1" t="n">
        <v>1608</v>
      </c>
      <c r="F8258" s="1" t="s">
        <v>240</v>
      </c>
      <c r="I8258" s="1" t="n">
        <v>1726308</v>
      </c>
      <c r="J8258" s="1" t="n">
        <v>28034</v>
      </c>
      <c r="K8258" s="1" t="n">
        <v>7891079013069</v>
      </c>
      <c r="L8258" s="1" t="s">
        <v>3729</v>
      </c>
      <c r="N8258" s="1" t="n">
        <v>12</v>
      </c>
      <c r="O8258" s="1" t="n">
        <v>50.04</v>
      </c>
      <c r="P8258" s="1" t="s">
        <v>2455</v>
      </c>
    </row>
    <row r="8259" customFormat="false" ht="15" hidden="false" customHeight="true" outlineLevel="0" collapsed="false">
      <c r="A8259" s="1" t="n">
        <v>2</v>
      </c>
      <c r="B8259" s="75" t="n">
        <v>46275</v>
      </c>
      <c r="C8259" s="1" t="n">
        <v>11</v>
      </c>
      <c r="D8259" s="1" t="s">
        <v>2482</v>
      </c>
      <c r="E8259" s="1" t="n">
        <v>1608</v>
      </c>
      <c r="F8259" s="1" t="s">
        <v>240</v>
      </c>
      <c r="I8259" s="1" t="n">
        <v>1726308</v>
      </c>
      <c r="J8259" s="1" t="n">
        <v>28035</v>
      </c>
      <c r="K8259" s="1" t="n">
        <v>7891079013052</v>
      </c>
      <c r="L8259" s="1" t="s">
        <v>3730</v>
      </c>
      <c r="N8259" s="1" t="n">
        <v>48</v>
      </c>
      <c r="O8259" s="1" t="n">
        <v>200.16</v>
      </c>
      <c r="P8259" s="1" t="s">
        <v>2455</v>
      </c>
    </row>
    <row r="8260" customFormat="false" ht="15" hidden="false" customHeight="true" outlineLevel="0" collapsed="false">
      <c r="A8260" s="1" t="n">
        <v>2</v>
      </c>
      <c r="B8260" s="75" t="n">
        <v>46275</v>
      </c>
      <c r="C8260" s="1" t="n">
        <v>11</v>
      </c>
      <c r="D8260" s="1" t="s">
        <v>2482</v>
      </c>
      <c r="E8260" s="1" t="n">
        <v>1608</v>
      </c>
      <c r="F8260" s="1" t="s">
        <v>240</v>
      </c>
      <c r="I8260" s="1" t="n">
        <v>1726308</v>
      </c>
      <c r="J8260" s="1" t="n">
        <v>29473</v>
      </c>
      <c r="K8260" s="1" t="n">
        <v>7891079013090</v>
      </c>
      <c r="L8260" s="1" t="s">
        <v>5318</v>
      </c>
      <c r="N8260" s="1" t="n">
        <v>12</v>
      </c>
      <c r="O8260" s="1" t="n">
        <v>50.04</v>
      </c>
      <c r="P8260" s="1" t="s">
        <v>2455</v>
      </c>
    </row>
    <row r="8261" customFormat="false" ht="15" hidden="false" customHeight="true" outlineLevel="0" collapsed="false">
      <c r="A8261" s="1" t="n">
        <v>2</v>
      </c>
      <c r="B8261" s="75" t="n">
        <v>46275</v>
      </c>
      <c r="C8261" s="1" t="n">
        <v>11</v>
      </c>
      <c r="D8261" s="1" t="s">
        <v>2482</v>
      </c>
      <c r="E8261" s="1" t="n">
        <v>1608</v>
      </c>
      <c r="F8261" s="1" t="s">
        <v>240</v>
      </c>
      <c r="I8261" s="1" t="n">
        <v>1726308</v>
      </c>
      <c r="J8261" s="1" t="n">
        <v>29860</v>
      </c>
      <c r="K8261" s="1" t="n">
        <v>7896009301193</v>
      </c>
      <c r="L8261" s="1" t="s">
        <v>5319</v>
      </c>
      <c r="N8261" s="1" t="n">
        <v>24</v>
      </c>
      <c r="O8261" s="1" t="n">
        <v>166.32</v>
      </c>
      <c r="P8261" s="1" t="s">
        <v>2455</v>
      </c>
    </row>
    <row r="8262" customFormat="false" ht="15" hidden="false" customHeight="true" outlineLevel="0" collapsed="false">
      <c r="A8262" s="1" t="n">
        <v>2</v>
      </c>
      <c r="B8262" s="75" t="n">
        <v>46275</v>
      </c>
      <c r="C8262" s="1" t="n">
        <v>11</v>
      </c>
      <c r="D8262" s="1" t="s">
        <v>2482</v>
      </c>
      <c r="E8262" s="1" t="n">
        <v>1608</v>
      </c>
      <c r="F8262" s="1" t="s">
        <v>240</v>
      </c>
      <c r="I8262" s="1" t="n">
        <v>1726308</v>
      </c>
      <c r="J8262" s="1" t="n">
        <v>30992</v>
      </c>
      <c r="K8262" s="1" t="n">
        <v>7891079013427</v>
      </c>
      <c r="L8262" s="1" t="s">
        <v>5320</v>
      </c>
      <c r="N8262" s="1" t="n">
        <v>6</v>
      </c>
      <c r="O8262" s="1" t="n">
        <v>25.02</v>
      </c>
      <c r="P8262" s="1" t="s">
        <v>2455</v>
      </c>
    </row>
    <row r="8263" customFormat="false" ht="15" hidden="false" customHeight="true" outlineLevel="0" collapsed="false">
      <c r="A8263" s="1" t="n">
        <v>2</v>
      </c>
      <c r="B8263" s="75" t="n">
        <v>46275</v>
      </c>
      <c r="C8263" s="1" t="n">
        <v>11</v>
      </c>
      <c r="D8263" s="1" t="s">
        <v>2482</v>
      </c>
      <c r="E8263" s="1" t="n">
        <v>1608</v>
      </c>
      <c r="F8263" s="1" t="s">
        <v>240</v>
      </c>
      <c r="I8263" s="1" t="n">
        <v>1726308</v>
      </c>
      <c r="J8263" s="1" t="n">
        <v>34732</v>
      </c>
      <c r="K8263" s="1" t="n">
        <v>7896009301186</v>
      </c>
      <c r="L8263" s="1" t="s">
        <v>5321</v>
      </c>
      <c r="N8263" s="1" t="n">
        <v>6</v>
      </c>
      <c r="O8263" s="1" t="n">
        <v>41.58</v>
      </c>
      <c r="P8263" s="1" t="s">
        <v>2455</v>
      </c>
    </row>
    <row r="8264" customFormat="false" ht="15" hidden="false" customHeight="true" outlineLevel="0" collapsed="false">
      <c r="A8264" s="1" t="n">
        <v>2</v>
      </c>
      <c r="B8264" s="75" t="n">
        <v>46275</v>
      </c>
      <c r="C8264" s="1" t="n">
        <v>11</v>
      </c>
      <c r="D8264" s="1" t="s">
        <v>2482</v>
      </c>
      <c r="E8264" s="1" t="n">
        <v>1608</v>
      </c>
      <c r="F8264" s="1" t="s">
        <v>240</v>
      </c>
      <c r="I8264" s="1" t="n">
        <v>1726308</v>
      </c>
      <c r="J8264" s="1" t="n">
        <v>37391</v>
      </c>
      <c r="K8264" s="1" t="n">
        <v>7896114901738</v>
      </c>
      <c r="L8264" s="1" t="s">
        <v>5322</v>
      </c>
      <c r="N8264" s="1" t="n">
        <v>24</v>
      </c>
      <c r="O8264" s="1" t="n">
        <v>142.56</v>
      </c>
      <c r="P8264" s="1" t="s">
        <v>2455</v>
      </c>
    </row>
    <row r="8265" customFormat="false" ht="15" hidden="false" customHeight="true" outlineLevel="0" collapsed="false">
      <c r="A8265" s="1" t="n">
        <v>2</v>
      </c>
      <c r="B8265" s="75" t="n">
        <v>46275</v>
      </c>
      <c r="C8265" s="1" t="n">
        <v>11</v>
      </c>
      <c r="D8265" s="1" t="s">
        <v>2482</v>
      </c>
      <c r="E8265" s="1" t="n">
        <v>1608</v>
      </c>
      <c r="F8265" s="1" t="s">
        <v>240</v>
      </c>
      <c r="I8265" s="1" t="n">
        <v>1726308</v>
      </c>
      <c r="J8265" s="1" t="n">
        <v>61507</v>
      </c>
      <c r="K8265" s="1" t="n">
        <v>7891079014028</v>
      </c>
      <c r="L8265" s="1" t="s">
        <v>4631</v>
      </c>
      <c r="N8265" s="1" t="n">
        <v>25</v>
      </c>
      <c r="O8265" s="1" t="n">
        <v>52</v>
      </c>
      <c r="P8265" s="1" t="s">
        <v>2455</v>
      </c>
    </row>
    <row r="8266" customFormat="false" ht="15" hidden="false" customHeight="true" outlineLevel="0" collapsed="false">
      <c r="A8266" s="1" t="n">
        <v>2</v>
      </c>
      <c r="B8266" s="75" t="n">
        <v>46275</v>
      </c>
      <c r="C8266" s="1" t="n">
        <v>11</v>
      </c>
      <c r="D8266" s="1" t="s">
        <v>2482</v>
      </c>
      <c r="E8266" s="1" t="n">
        <v>1608</v>
      </c>
      <c r="F8266" s="1" t="s">
        <v>240</v>
      </c>
      <c r="I8266" s="1" t="n">
        <v>1726308</v>
      </c>
      <c r="J8266" s="1" t="n">
        <v>61853</v>
      </c>
      <c r="K8266" s="1" t="n">
        <v>7896071030021</v>
      </c>
      <c r="L8266" s="1" t="s">
        <v>5323</v>
      </c>
      <c r="N8266" s="1" t="n">
        <v>32</v>
      </c>
      <c r="O8266" s="1" t="n">
        <v>164.48</v>
      </c>
      <c r="P8266" s="1" t="s">
        <v>2455</v>
      </c>
    </row>
    <row r="8267" customFormat="false" ht="15" hidden="false" customHeight="true" outlineLevel="0" collapsed="false">
      <c r="A8267" s="1" t="n">
        <v>2</v>
      </c>
      <c r="B8267" s="75" t="n">
        <v>46275</v>
      </c>
      <c r="C8267" s="1" t="n">
        <v>11</v>
      </c>
      <c r="D8267" s="1" t="s">
        <v>2482</v>
      </c>
      <c r="E8267" s="1" t="n">
        <v>1608</v>
      </c>
      <c r="F8267" s="1" t="s">
        <v>240</v>
      </c>
      <c r="I8267" s="1" t="n">
        <v>1726308</v>
      </c>
      <c r="J8267" s="1" t="n">
        <v>62566</v>
      </c>
      <c r="K8267" s="1" t="n">
        <v>7896071030007</v>
      </c>
      <c r="L8267" s="1" t="s">
        <v>5324</v>
      </c>
      <c r="N8267" s="1" t="n">
        <v>32</v>
      </c>
      <c r="O8267" s="1" t="n">
        <v>164.48</v>
      </c>
      <c r="P8267" s="1" t="s">
        <v>2455</v>
      </c>
    </row>
    <row r="8268" customFormat="false" ht="15" hidden="false" customHeight="true" outlineLevel="0" collapsed="false">
      <c r="A8268" s="1" t="n">
        <v>2</v>
      </c>
      <c r="B8268" s="75" t="n">
        <v>46275</v>
      </c>
      <c r="C8268" s="1" t="n">
        <v>11</v>
      </c>
      <c r="D8268" s="1" t="s">
        <v>2482</v>
      </c>
      <c r="E8268" s="1" t="n">
        <v>1608</v>
      </c>
      <c r="F8268" s="1" t="s">
        <v>240</v>
      </c>
      <c r="I8268" s="1" t="n">
        <v>1726308</v>
      </c>
      <c r="J8268" s="1" t="n">
        <v>62567</v>
      </c>
      <c r="K8268" s="1" t="n">
        <v>7896071030014</v>
      </c>
      <c r="L8268" s="1" t="s">
        <v>5325</v>
      </c>
      <c r="N8268" s="1" t="n">
        <v>32</v>
      </c>
      <c r="O8268" s="1" t="n">
        <v>164.48</v>
      </c>
      <c r="P8268" s="1" t="s">
        <v>2455</v>
      </c>
    </row>
    <row r="8269" customFormat="false" ht="15" hidden="false" customHeight="true" outlineLevel="0" collapsed="false">
      <c r="A8269" s="1" t="n">
        <v>2</v>
      </c>
      <c r="B8269" s="75" t="n">
        <v>46275</v>
      </c>
      <c r="C8269" s="1" t="n">
        <v>11</v>
      </c>
      <c r="D8269" s="1" t="s">
        <v>2482</v>
      </c>
      <c r="E8269" s="1" t="n">
        <v>1608</v>
      </c>
      <c r="F8269" s="1" t="s">
        <v>240</v>
      </c>
      <c r="I8269" s="1" t="n">
        <v>1726308</v>
      </c>
      <c r="J8269" s="1" t="n">
        <v>62697</v>
      </c>
      <c r="K8269" s="1" t="n">
        <v>7896071030038</v>
      </c>
      <c r="L8269" s="1" t="s">
        <v>5326</v>
      </c>
      <c r="N8269" s="1" t="n">
        <v>16</v>
      </c>
      <c r="O8269" s="1" t="n">
        <v>82.24</v>
      </c>
      <c r="P8269" s="1" t="s">
        <v>2455</v>
      </c>
    </row>
    <row r="8270" customFormat="false" ht="15" hidden="false" customHeight="true" outlineLevel="0" collapsed="false">
      <c r="A8270" s="1" t="n">
        <v>2</v>
      </c>
      <c r="B8270" s="75" t="n">
        <v>46275</v>
      </c>
      <c r="C8270" s="1" t="n">
        <v>11</v>
      </c>
      <c r="D8270" s="1" t="s">
        <v>2482</v>
      </c>
      <c r="E8270" s="1" t="n">
        <v>1608</v>
      </c>
      <c r="F8270" s="1" t="s">
        <v>240</v>
      </c>
      <c r="I8270" s="1" t="n">
        <v>1726308</v>
      </c>
      <c r="J8270" s="1" t="n">
        <v>66635</v>
      </c>
      <c r="K8270" s="1" t="n">
        <v>7891910030330</v>
      </c>
      <c r="L8270" s="1" t="s">
        <v>3732</v>
      </c>
      <c r="N8270" s="1" t="n">
        <v>10</v>
      </c>
      <c r="O8270" s="1" t="n">
        <v>80.5</v>
      </c>
      <c r="P8270" s="1" t="s">
        <v>2455</v>
      </c>
    </row>
    <row r="8271" customFormat="false" ht="15" hidden="false" customHeight="true" outlineLevel="0" collapsed="false">
      <c r="A8271" s="1" t="n">
        <v>2</v>
      </c>
      <c r="B8271" s="75" t="n">
        <v>46275</v>
      </c>
      <c r="C8271" s="1" t="n">
        <v>11</v>
      </c>
      <c r="D8271" s="1" t="s">
        <v>2482</v>
      </c>
      <c r="E8271" s="1" t="n">
        <v>1608</v>
      </c>
      <c r="F8271" s="1" t="s">
        <v>240</v>
      </c>
      <c r="I8271" s="1" t="n">
        <v>1726308</v>
      </c>
      <c r="J8271" s="1" t="n">
        <v>71873</v>
      </c>
      <c r="K8271" s="1" t="n">
        <v>7891079013984</v>
      </c>
      <c r="L8271" s="1" t="s">
        <v>5327</v>
      </c>
      <c r="N8271" s="1" t="n">
        <v>12</v>
      </c>
      <c r="O8271" s="1" t="n">
        <v>50.04</v>
      </c>
      <c r="P8271" s="1" t="s">
        <v>2455</v>
      </c>
    </row>
    <row r="8272" customFormat="false" ht="15" hidden="false" customHeight="true" outlineLevel="0" collapsed="false">
      <c r="A8272" s="1" t="n">
        <v>2</v>
      </c>
      <c r="B8272" s="75" t="n">
        <v>46275</v>
      </c>
      <c r="C8272" s="1" t="n">
        <v>11</v>
      </c>
      <c r="D8272" s="1" t="s">
        <v>2482</v>
      </c>
      <c r="E8272" s="1" t="n">
        <v>1608</v>
      </c>
      <c r="F8272" s="1" t="s">
        <v>240</v>
      </c>
      <c r="I8272" s="1" t="n">
        <v>1726308</v>
      </c>
      <c r="J8272" s="1" t="n">
        <v>75714</v>
      </c>
      <c r="K8272" s="1" t="n">
        <v>7891079014233</v>
      </c>
      <c r="L8272" s="1" t="s">
        <v>4632</v>
      </c>
      <c r="N8272" s="1" t="n">
        <v>12</v>
      </c>
      <c r="O8272" s="1" t="n">
        <v>50.04</v>
      </c>
      <c r="P8272" s="1" t="s">
        <v>2455</v>
      </c>
    </row>
    <row r="8273" customFormat="false" ht="15" hidden="false" customHeight="true" outlineLevel="0" collapsed="false">
      <c r="A8273" s="1" t="n">
        <v>2</v>
      </c>
      <c r="B8273" s="75" t="n">
        <v>46275</v>
      </c>
      <c r="C8273" s="1" t="n">
        <v>11</v>
      </c>
      <c r="D8273" s="1" t="s">
        <v>2482</v>
      </c>
      <c r="E8273" s="1" t="n">
        <v>1608</v>
      </c>
      <c r="F8273" s="1" t="s">
        <v>240</v>
      </c>
      <c r="I8273" s="1" t="n">
        <v>1726308</v>
      </c>
      <c r="J8273" s="1" t="n">
        <v>76679</v>
      </c>
      <c r="K8273" s="1" t="n">
        <v>7891079014295</v>
      </c>
      <c r="L8273" s="1" t="s">
        <v>4633</v>
      </c>
      <c r="N8273" s="1" t="n">
        <v>8</v>
      </c>
      <c r="O8273" s="1" t="n">
        <v>16.64</v>
      </c>
      <c r="P8273" s="1" t="s">
        <v>2455</v>
      </c>
    </row>
    <row r="8274" customFormat="false" ht="15" hidden="false" customHeight="true" outlineLevel="0" collapsed="false">
      <c r="A8274" s="1" t="n">
        <v>2</v>
      </c>
      <c r="B8274" s="75" t="n">
        <v>46275</v>
      </c>
      <c r="C8274" s="1" t="n">
        <v>11</v>
      </c>
      <c r="D8274" s="1" t="s">
        <v>2482</v>
      </c>
      <c r="E8274" s="1" t="n">
        <v>1608</v>
      </c>
      <c r="F8274" s="1" t="s">
        <v>240</v>
      </c>
      <c r="I8274" s="1" t="n">
        <v>1726860</v>
      </c>
      <c r="J8274" s="1" t="n">
        <v>50232</v>
      </c>
      <c r="K8274" s="1" t="n">
        <v>7891025123057</v>
      </c>
      <c r="L8274" s="1" t="s">
        <v>2650</v>
      </c>
      <c r="N8274" s="1" t="n">
        <v>6</v>
      </c>
      <c r="O8274" s="1" t="n">
        <v>15.78</v>
      </c>
      <c r="P8274" s="1" t="s">
        <v>2455</v>
      </c>
    </row>
    <row r="8275" customFormat="false" ht="15" hidden="false" customHeight="true" outlineLevel="0" collapsed="false">
      <c r="A8275" s="1" t="n">
        <v>2</v>
      </c>
      <c r="B8275" s="75" t="n">
        <v>46275</v>
      </c>
      <c r="C8275" s="1" t="n">
        <v>11</v>
      </c>
      <c r="D8275" s="1" t="s">
        <v>2482</v>
      </c>
      <c r="E8275" s="1" t="n">
        <v>1608</v>
      </c>
      <c r="F8275" s="1" t="s">
        <v>240</v>
      </c>
      <c r="I8275" s="1" t="n">
        <v>1726860</v>
      </c>
      <c r="J8275" s="1" t="n">
        <v>18949</v>
      </c>
      <c r="K8275" s="1" t="n">
        <v>7891025699880</v>
      </c>
      <c r="L8275" s="1" t="s">
        <v>2651</v>
      </c>
      <c r="N8275" s="1" t="n">
        <v>3</v>
      </c>
      <c r="O8275" s="1" t="n">
        <v>26.67</v>
      </c>
      <c r="P8275" s="1" t="s">
        <v>2455</v>
      </c>
    </row>
    <row r="8276" customFormat="false" ht="15" hidden="false" customHeight="true" outlineLevel="0" collapsed="false">
      <c r="A8276" s="1" t="n">
        <v>2</v>
      </c>
      <c r="B8276" s="75" t="n">
        <v>46275</v>
      </c>
      <c r="C8276" s="1" t="n">
        <v>11</v>
      </c>
      <c r="D8276" s="1" t="s">
        <v>2482</v>
      </c>
      <c r="E8276" s="1" t="n">
        <v>1608</v>
      </c>
      <c r="F8276" s="1" t="s">
        <v>240</v>
      </c>
      <c r="I8276" s="1" t="n">
        <v>1726860</v>
      </c>
      <c r="J8276" s="1" t="n">
        <v>19906</v>
      </c>
      <c r="K8276" s="1" t="n">
        <v>7898553442933</v>
      </c>
      <c r="L8276" s="1" t="s">
        <v>2993</v>
      </c>
      <c r="N8276" s="1" t="n">
        <v>6</v>
      </c>
      <c r="O8276" s="1" t="n">
        <v>62.88</v>
      </c>
      <c r="P8276" s="1" t="s">
        <v>2455</v>
      </c>
    </row>
    <row r="8277" customFormat="false" ht="15" hidden="false" customHeight="true" outlineLevel="0" collapsed="false">
      <c r="A8277" s="1" t="n">
        <v>2</v>
      </c>
      <c r="B8277" s="75" t="n">
        <v>46275</v>
      </c>
      <c r="C8277" s="1" t="n">
        <v>11</v>
      </c>
      <c r="D8277" s="1" t="s">
        <v>2482</v>
      </c>
      <c r="E8277" s="1" t="n">
        <v>1608</v>
      </c>
      <c r="F8277" s="1" t="s">
        <v>240</v>
      </c>
      <c r="I8277" s="1" t="n">
        <v>1726860</v>
      </c>
      <c r="J8277" s="1" t="n">
        <v>24832</v>
      </c>
      <c r="K8277" s="1" t="n">
        <v>7891025109891</v>
      </c>
      <c r="L8277" s="1" t="s">
        <v>2657</v>
      </c>
      <c r="N8277" s="1" t="n">
        <v>3</v>
      </c>
      <c r="O8277" s="1" t="n">
        <v>22.23</v>
      </c>
      <c r="P8277" s="1" t="s">
        <v>2455</v>
      </c>
    </row>
    <row r="8278" customFormat="false" ht="15" hidden="false" customHeight="true" outlineLevel="0" collapsed="false">
      <c r="A8278" s="1" t="n">
        <v>2</v>
      </c>
      <c r="B8278" s="75" t="n">
        <v>46275</v>
      </c>
      <c r="C8278" s="1" t="n">
        <v>11</v>
      </c>
      <c r="D8278" s="1" t="s">
        <v>2482</v>
      </c>
      <c r="E8278" s="1" t="n">
        <v>1608</v>
      </c>
      <c r="F8278" s="1" t="s">
        <v>240</v>
      </c>
      <c r="I8278" s="1" t="n">
        <v>1726860</v>
      </c>
      <c r="J8278" s="1" t="n">
        <v>32614</v>
      </c>
      <c r="K8278" s="1" t="n">
        <v>7891025119456</v>
      </c>
      <c r="L8278" s="1" t="s">
        <v>2661</v>
      </c>
      <c r="N8278" s="1" t="n">
        <v>12</v>
      </c>
      <c r="O8278" s="1" t="n">
        <v>37.68</v>
      </c>
      <c r="P8278" s="1" t="s">
        <v>2455</v>
      </c>
    </row>
    <row r="8279" customFormat="false" ht="15" hidden="false" customHeight="true" outlineLevel="0" collapsed="false">
      <c r="A8279" s="1" t="n">
        <v>2</v>
      </c>
      <c r="B8279" s="75" t="n">
        <v>46275</v>
      </c>
      <c r="C8279" s="1" t="n">
        <v>11</v>
      </c>
      <c r="D8279" s="1" t="s">
        <v>2482</v>
      </c>
      <c r="E8279" s="1" t="n">
        <v>1608</v>
      </c>
      <c r="F8279" s="1" t="s">
        <v>240</v>
      </c>
      <c r="I8279" s="1" t="n">
        <v>1726860</v>
      </c>
      <c r="J8279" s="1" t="n">
        <v>35395</v>
      </c>
      <c r="K8279" s="1" t="n">
        <v>7891025119852</v>
      </c>
      <c r="L8279" s="1" t="s">
        <v>2998</v>
      </c>
      <c r="N8279" s="1" t="n">
        <v>2</v>
      </c>
      <c r="O8279" s="1" t="n">
        <v>25.62</v>
      </c>
      <c r="P8279" s="1" t="s">
        <v>2455</v>
      </c>
    </row>
    <row r="8280" customFormat="false" ht="15" hidden="false" customHeight="true" outlineLevel="0" collapsed="false">
      <c r="A8280" s="1" t="n">
        <v>2</v>
      </c>
      <c r="B8280" s="75" t="n">
        <v>46275</v>
      </c>
      <c r="C8280" s="1" t="n">
        <v>11</v>
      </c>
      <c r="D8280" s="1" t="s">
        <v>2482</v>
      </c>
      <c r="E8280" s="1" t="n">
        <v>1608</v>
      </c>
      <c r="F8280" s="1" t="s">
        <v>240</v>
      </c>
      <c r="I8280" s="1" t="n">
        <v>1726860</v>
      </c>
      <c r="J8280" s="1" t="n">
        <v>35842</v>
      </c>
      <c r="K8280" s="1" t="n">
        <v>7891025120230</v>
      </c>
      <c r="L8280" s="1" t="s">
        <v>2533</v>
      </c>
      <c r="N8280" s="1" t="n">
        <v>6</v>
      </c>
      <c r="O8280" s="1" t="n">
        <v>22.8</v>
      </c>
      <c r="P8280" s="1" t="s">
        <v>2455</v>
      </c>
    </row>
    <row r="8281" customFormat="false" ht="15" hidden="false" customHeight="true" outlineLevel="0" collapsed="false">
      <c r="A8281" s="1" t="n">
        <v>2</v>
      </c>
      <c r="B8281" s="75" t="n">
        <v>46275</v>
      </c>
      <c r="C8281" s="1" t="n">
        <v>11</v>
      </c>
      <c r="D8281" s="1" t="s">
        <v>2482</v>
      </c>
      <c r="E8281" s="1" t="n">
        <v>1608</v>
      </c>
      <c r="F8281" s="1" t="s">
        <v>240</v>
      </c>
      <c r="I8281" s="1" t="n">
        <v>1726860</v>
      </c>
      <c r="J8281" s="1" t="n">
        <v>37980</v>
      </c>
      <c r="K8281" s="1" t="n">
        <v>7891025121640</v>
      </c>
      <c r="L8281" s="1" t="s">
        <v>3000</v>
      </c>
      <c r="N8281" s="1" t="n">
        <v>6</v>
      </c>
      <c r="O8281" s="1" t="n">
        <v>44.16</v>
      </c>
      <c r="P8281" s="1" t="s">
        <v>2455</v>
      </c>
    </row>
    <row r="8282" customFormat="false" ht="15" hidden="false" customHeight="true" outlineLevel="0" collapsed="false">
      <c r="A8282" s="1" t="n">
        <v>2</v>
      </c>
      <c r="B8282" s="75" t="n">
        <v>46275</v>
      </c>
      <c r="C8282" s="1" t="n">
        <v>11</v>
      </c>
      <c r="D8282" s="1" t="s">
        <v>2482</v>
      </c>
      <c r="E8282" s="1" t="n">
        <v>1608</v>
      </c>
      <c r="F8282" s="1" t="s">
        <v>240</v>
      </c>
      <c r="I8282" s="1" t="n">
        <v>1726860</v>
      </c>
      <c r="J8282" s="1" t="n">
        <v>48139</v>
      </c>
      <c r="K8282" s="1" t="n">
        <v>7891025122067</v>
      </c>
      <c r="L8282" s="1" t="s">
        <v>2535</v>
      </c>
      <c r="N8282" s="1" t="n">
        <v>6</v>
      </c>
      <c r="O8282" s="1" t="n">
        <v>43.92</v>
      </c>
      <c r="P8282" s="1" t="s">
        <v>2455</v>
      </c>
    </row>
    <row r="8283" customFormat="false" ht="15" hidden="false" customHeight="true" outlineLevel="0" collapsed="false">
      <c r="A8283" s="1" t="n">
        <v>2</v>
      </c>
      <c r="B8283" s="75" t="n">
        <v>46275</v>
      </c>
      <c r="C8283" s="1" t="n">
        <v>11</v>
      </c>
      <c r="D8283" s="1" t="s">
        <v>2482</v>
      </c>
      <c r="E8283" s="1" t="n">
        <v>1608</v>
      </c>
      <c r="F8283" s="1" t="s">
        <v>240</v>
      </c>
      <c r="I8283" s="1" t="n">
        <v>1726860</v>
      </c>
      <c r="J8283" s="1" t="n">
        <v>80681</v>
      </c>
      <c r="K8283" s="1" t="n">
        <v>7891025125495</v>
      </c>
      <c r="L8283" s="1" t="s">
        <v>2543</v>
      </c>
      <c r="N8283" s="1" t="n">
        <v>6</v>
      </c>
      <c r="O8283" s="1" t="n">
        <v>17.04</v>
      </c>
      <c r="P8283" s="1" t="s">
        <v>2455</v>
      </c>
    </row>
    <row r="8284" customFormat="false" ht="15" hidden="false" customHeight="true" outlineLevel="0" collapsed="false">
      <c r="A8284" s="1" t="n">
        <v>2</v>
      </c>
      <c r="B8284" s="75" t="n">
        <v>46275</v>
      </c>
      <c r="C8284" s="1" t="n">
        <v>11</v>
      </c>
      <c r="D8284" s="1" t="s">
        <v>2482</v>
      </c>
      <c r="E8284" s="1" t="n">
        <v>1637</v>
      </c>
      <c r="F8284" s="1" t="s">
        <v>871</v>
      </c>
      <c r="I8284" s="1" t="n">
        <v>1930761</v>
      </c>
      <c r="J8284" s="1" t="n">
        <v>50153</v>
      </c>
      <c r="K8284" s="1" t="n">
        <v>7896005403587</v>
      </c>
      <c r="L8284" s="1" t="s">
        <v>5328</v>
      </c>
      <c r="N8284" s="1" t="n">
        <v>24</v>
      </c>
      <c r="O8284" s="1" t="n">
        <v>102.96</v>
      </c>
      <c r="P8284" s="1" t="s">
        <v>2455</v>
      </c>
    </row>
    <row r="8285" customFormat="false" ht="15" hidden="false" customHeight="true" outlineLevel="0" collapsed="false">
      <c r="A8285" s="1" t="n">
        <v>2</v>
      </c>
      <c r="B8285" s="75" t="n">
        <v>46275</v>
      </c>
      <c r="C8285" s="1" t="n">
        <v>11</v>
      </c>
      <c r="D8285" s="1" t="s">
        <v>2482</v>
      </c>
      <c r="E8285" s="1" t="n">
        <v>1637</v>
      </c>
      <c r="F8285" s="1" t="s">
        <v>871</v>
      </c>
      <c r="I8285" s="1" t="n">
        <v>1930761</v>
      </c>
      <c r="J8285" s="1" t="n">
        <v>11460</v>
      </c>
      <c r="K8285" s="1" t="n">
        <v>7896005401200</v>
      </c>
      <c r="L8285" s="1" t="s">
        <v>3902</v>
      </c>
      <c r="N8285" s="1" t="n">
        <v>54</v>
      </c>
      <c r="O8285" s="1" t="n">
        <v>64.4</v>
      </c>
      <c r="P8285" s="1" t="s">
        <v>2455</v>
      </c>
    </row>
    <row r="8286" customFormat="false" ht="15" hidden="false" customHeight="true" outlineLevel="0" collapsed="false">
      <c r="A8286" s="1" t="n">
        <v>2</v>
      </c>
      <c r="B8286" s="75" t="n">
        <v>46275</v>
      </c>
      <c r="C8286" s="1" t="n">
        <v>11</v>
      </c>
      <c r="D8286" s="1" t="s">
        <v>2482</v>
      </c>
      <c r="E8286" s="1" t="n">
        <v>1637</v>
      </c>
      <c r="F8286" s="1" t="s">
        <v>871</v>
      </c>
      <c r="I8286" s="1" t="n">
        <v>1930761</v>
      </c>
      <c r="J8286" s="1" t="n">
        <v>29088</v>
      </c>
      <c r="K8286" s="1" t="n">
        <v>7896005401279</v>
      </c>
      <c r="L8286" s="1" t="s">
        <v>5329</v>
      </c>
      <c r="N8286" s="1" t="n">
        <v>24</v>
      </c>
      <c r="O8286" s="1" t="n">
        <v>102.96</v>
      </c>
      <c r="P8286" s="1" t="s">
        <v>2455</v>
      </c>
    </row>
    <row r="8287" customFormat="false" ht="15" hidden="false" customHeight="true" outlineLevel="0" collapsed="false">
      <c r="A8287" s="1" t="n">
        <v>2</v>
      </c>
      <c r="B8287" s="75" t="n">
        <v>46275</v>
      </c>
      <c r="C8287" s="1" t="n">
        <v>11</v>
      </c>
      <c r="D8287" s="1" t="s">
        <v>2482</v>
      </c>
      <c r="E8287" s="1" t="n">
        <v>1637</v>
      </c>
      <c r="F8287" s="1" t="s">
        <v>871</v>
      </c>
      <c r="I8287" s="1" t="n">
        <v>1930761</v>
      </c>
      <c r="J8287" s="1" t="n">
        <v>48216</v>
      </c>
      <c r="K8287" s="1" t="n">
        <v>7896005403518</v>
      </c>
      <c r="L8287" s="1" t="s">
        <v>5330</v>
      </c>
      <c r="N8287" s="1" t="n">
        <v>36</v>
      </c>
      <c r="O8287" s="1" t="n">
        <v>154.44</v>
      </c>
      <c r="P8287" s="1" t="s">
        <v>2455</v>
      </c>
    </row>
    <row r="8288" customFormat="false" ht="15" hidden="false" customHeight="true" outlineLevel="0" collapsed="false">
      <c r="A8288" s="1" t="n">
        <v>2</v>
      </c>
      <c r="B8288" s="75" t="n">
        <v>46275</v>
      </c>
      <c r="C8288" s="1" t="n">
        <v>11</v>
      </c>
      <c r="D8288" s="1" t="s">
        <v>2482</v>
      </c>
      <c r="E8288" s="1" t="n">
        <v>1637</v>
      </c>
      <c r="F8288" s="1" t="s">
        <v>871</v>
      </c>
      <c r="I8288" s="1" t="n">
        <v>1930761</v>
      </c>
      <c r="J8288" s="1" t="n">
        <v>48432</v>
      </c>
      <c r="K8288" s="1" t="n">
        <v>7896005403525</v>
      </c>
      <c r="L8288" s="1" t="s">
        <v>5331</v>
      </c>
      <c r="N8288" s="1" t="n">
        <v>12</v>
      </c>
      <c r="O8288" s="1" t="n">
        <v>51.48</v>
      </c>
      <c r="P8288" s="1" t="s">
        <v>2455</v>
      </c>
    </row>
    <row r="8289" customFormat="false" ht="15" hidden="false" customHeight="true" outlineLevel="0" collapsed="false">
      <c r="A8289" s="1" t="n">
        <v>2</v>
      </c>
      <c r="B8289" s="75" t="n">
        <v>46275</v>
      </c>
      <c r="C8289" s="1" t="n">
        <v>22</v>
      </c>
      <c r="D8289" s="1" t="s">
        <v>2490</v>
      </c>
      <c r="E8289" s="1" t="n">
        <v>48</v>
      </c>
      <c r="F8289" s="1" t="s">
        <v>153</v>
      </c>
      <c r="I8289" s="1" t="n">
        <v>2666</v>
      </c>
      <c r="J8289" s="1" t="n">
        <v>100000</v>
      </c>
      <c r="K8289" s="1" t="n">
        <v>1</v>
      </c>
      <c r="L8289" s="1" t="s">
        <v>2491</v>
      </c>
      <c r="N8289" s="1" t="n">
        <v>3.21</v>
      </c>
      <c r="O8289" s="1" t="n">
        <v>63.28</v>
      </c>
      <c r="P8289" s="1" t="s">
        <v>2455</v>
      </c>
    </row>
    <row r="8290" customFormat="false" ht="15" hidden="false" customHeight="true" outlineLevel="0" collapsed="false">
      <c r="A8290" s="1" t="n">
        <v>2</v>
      </c>
      <c r="B8290" s="75" t="n">
        <v>46275</v>
      </c>
      <c r="C8290" s="1" t="n">
        <v>22</v>
      </c>
      <c r="D8290" s="1" t="s">
        <v>2490</v>
      </c>
      <c r="E8290" s="1" t="n">
        <v>48</v>
      </c>
      <c r="F8290" s="1" t="s">
        <v>153</v>
      </c>
      <c r="I8290" s="1" t="n">
        <v>2666</v>
      </c>
      <c r="J8290" s="1" t="n">
        <v>100000</v>
      </c>
      <c r="K8290" s="1" t="n">
        <v>1</v>
      </c>
      <c r="L8290" s="1" t="s">
        <v>2491</v>
      </c>
      <c r="N8290" s="1" t="n">
        <v>2.488</v>
      </c>
      <c r="O8290" s="1" t="n">
        <v>45.9</v>
      </c>
      <c r="P8290" s="1" t="s">
        <v>2455</v>
      </c>
    </row>
    <row r="8291" customFormat="false" ht="15" hidden="false" customHeight="true" outlineLevel="0" collapsed="false">
      <c r="A8291" s="1" t="n">
        <v>2</v>
      </c>
      <c r="B8291" s="75" t="n">
        <v>46275</v>
      </c>
      <c r="C8291" s="1" t="n">
        <v>22</v>
      </c>
      <c r="D8291" s="1" t="s">
        <v>2490</v>
      </c>
      <c r="E8291" s="1" t="n">
        <v>48</v>
      </c>
      <c r="F8291" s="1" t="s">
        <v>153</v>
      </c>
      <c r="I8291" s="1" t="n">
        <v>2666</v>
      </c>
      <c r="J8291" s="1" t="n">
        <v>100001</v>
      </c>
      <c r="K8291" s="1" t="n">
        <v>2</v>
      </c>
      <c r="L8291" s="1" t="s">
        <v>2492</v>
      </c>
      <c r="N8291" s="1" t="n">
        <v>10.1</v>
      </c>
      <c r="O8291" s="1" t="n">
        <v>201.86</v>
      </c>
      <c r="P8291" s="1" t="s">
        <v>2455</v>
      </c>
    </row>
    <row r="8292" customFormat="false" ht="15" hidden="false" customHeight="true" outlineLevel="0" collapsed="false">
      <c r="A8292" s="1" t="n">
        <v>2</v>
      </c>
      <c r="B8292" s="75" t="n">
        <v>46275</v>
      </c>
      <c r="C8292" s="1" t="n">
        <v>22</v>
      </c>
      <c r="D8292" s="1" t="s">
        <v>2490</v>
      </c>
      <c r="E8292" s="1" t="n">
        <v>48</v>
      </c>
      <c r="F8292" s="1" t="s">
        <v>153</v>
      </c>
      <c r="I8292" s="1" t="n">
        <v>2666</v>
      </c>
      <c r="J8292" s="1" t="n">
        <v>100002</v>
      </c>
      <c r="K8292" s="1" t="n">
        <v>3</v>
      </c>
      <c r="L8292" s="1" t="s">
        <v>2493</v>
      </c>
      <c r="N8292" s="1" t="n">
        <v>21.73</v>
      </c>
      <c r="O8292" s="1" t="n">
        <v>501.14</v>
      </c>
      <c r="P8292" s="1" t="s">
        <v>2455</v>
      </c>
    </row>
    <row r="8293" customFormat="false" ht="15" hidden="false" customHeight="true" outlineLevel="0" collapsed="false">
      <c r="A8293" s="1" t="n">
        <v>2</v>
      </c>
      <c r="B8293" s="75" t="n">
        <v>46275</v>
      </c>
      <c r="C8293" s="1" t="n">
        <v>22</v>
      </c>
      <c r="D8293" s="1" t="s">
        <v>2490</v>
      </c>
      <c r="E8293" s="1" t="n">
        <v>48</v>
      </c>
      <c r="F8293" s="1" t="s">
        <v>153</v>
      </c>
      <c r="I8293" s="1" t="n">
        <v>2666</v>
      </c>
      <c r="J8293" s="1" t="n">
        <v>100003</v>
      </c>
      <c r="K8293" s="1" t="n">
        <v>4</v>
      </c>
      <c r="L8293" s="1" t="s">
        <v>2494</v>
      </c>
      <c r="N8293" s="1" t="n">
        <v>13.54</v>
      </c>
      <c r="O8293" s="1" t="n">
        <v>333.08</v>
      </c>
      <c r="P8293" s="1" t="s">
        <v>2455</v>
      </c>
    </row>
    <row r="8294" customFormat="false" ht="15" hidden="false" customHeight="true" outlineLevel="0" collapsed="false">
      <c r="A8294" s="1" t="n">
        <v>2</v>
      </c>
      <c r="B8294" s="75" t="n">
        <v>46275</v>
      </c>
      <c r="C8294" s="1" t="n">
        <v>22</v>
      </c>
      <c r="D8294" s="1" t="s">
        <v>2490</v>
      </c>
      <c r="E8294" s="1" t="n">
        <v>48</v>
      </c>
      <c r="F8294" s="1" t="s">
        <v>153</v>
      </c>
      <c r="I8294" s="1" t="n">
        <v>2666</v>
      </c>
      <c r="J8294" s="1" t="n">
        <v>100004</v>
      </c>
      <c r="K8294" s="1" t="n">
        <v>5</v>
      </c>
      <c r="L8294" s="1" t="s">
        <v>2495</v>
      </c>
      <c r="N8294" s="1" t="n">
        <v>0.69</v>
      </c>
      <c r="O8294" s="1" t="n">
        <v>14.85</v>
      </c>
      <c r="P8294" s="1" t="s">
        <v>2455</v>
      </c>
    </row>
    <row r="8295" customFormat="false" ht="15" hidden="false" customHeight="true" outlineLevel="0" collapsed="false">
      <c r="A8295" s="1" t="n">
        <v>2</v>
      </c>
      <c r="B8295" s="75" t="n">
        <v>46275</v>
      </c>
      <c r="C8295" s="1" t="n">
        <v>22</v>
      </c>
      <c r="D8295" s="1" t="s">
        <v>2490</v>
      </c>
      <c r="E8295" s="1" t="n">
        <v>48</v>
      </c>
      <c r="F8295" s="1" t="s">
        <v>153</v>
      </c>
      <c r="I8295" s="1" t="n">
        <v>2666</v>
      </c>
      <c r="J8295" s="1" t="n">
        <v>100006</v>
      </c>
      <c r="K8295" s="1" t="n">
        <v>7</v>
      </c>
      <c r="L8295" s="1" t="s">
        <v>2496</v>
      </c>
      <c r="N8295" s="1" t="n">
        <v>2.35</v>
      </c>
      <c r="O8295" s="1" t="n">
        <v>65.64</v>
      </c>
      <c r="P8295" s="1" t="s">
        <v>2455</v>
      </c>
    </row>
    <row r="8296" customFormat="false" ht="15" hidden="false" customHeight="true" outlineLevel="0" collapsed="false">
      <c r="A8296" s="1" t="n">
        <v>2</v>
      </c>
      <c r="B8296" s="75" t="n">
        <v>46275</v>
      </c>
      <c r="C8296" s="1" t="n">
        <v>22</v>
      </c>
      <c r="D8296" s="1" t="s">
        <v>2490</v>
      </c>
      <c r="E8296" s="1" t="n">
        <v>48</v>
      </c>
      <c r="F8296" s="1" t="s">
        <v>153</v>
      </c>
      <c r="I8296" s="1" t="n">
        <v>2666</v>
      </c>
      <c r="J8296" s="1" t="n">
        <v>100007</v>
      </c>
      <c r="K8296" s="1" t="n">
        <v>8</v>
      </c>
      <c r="L8296" s="1" t="s">
        <v>2497</v>
      </c>
      <c r="N8296" s="1" t="n">
        <v>4.31</v>
      </c>
      <c r="O8296" s="1" t="n">
        <v>99.4</v>
      </c>
      <c r="P8296" s="1" t="s">
        <v>2455</v>
      </c>
    </row>
    <row r="8297" customFormat="false" ht="15" hidden="false" customHeight="true" outlineLevel="0" collapsed="false">
      <c r="A8297" s="1" t="n">
        <v>2</v>
      </c>
      <c r="B8297" s="75" t="n">
        <v>46275</v>
      </c>
      <c r="C8297" s="1" t="n">
        <v>22</v>
      </c>
      <c r="D8297" s="1" t="s">
        <v>2490</v>
      </c>
      <c r="E8297" s="1" t="n">
        <v>48</v>
      </c>
      <c r="F8297" s="1" t="s">
        <v>153</v>
      </c>
      <c r="I8297" s="1" t="n">
        <v>2666</v>
      </c>
      <c r="J8297" s="1" t="n">
        <v>100007</v>
      </c>
      <c r="K8297" s="1" t="n">
        <v>8</v>
      </c>
      <c r="L8297" s="1" t="s">
        <v>2497</v>
      </c>
      <c r="N8297" s="1" t="n">
        <v>2.414</v>
      </c>
      <c r="O8297" s="1" t="n">
        <v>59.49</v>
      </c>
      <c r="P8297" s="1" t="s">
        <v>2455</v>
      </c>
    </row>
    <row r="8298" customFormat="false" ht="15" hidden="false" customHeight="true" outlineLevel="0" collapsed="false">
      <c r="A8298" s="1" t="n">
        <v>2</v>
      </c>
      <c r="B8298" s="75" t="n">
        <v>46275</v>
      </c>
      <c r="C8298" s="1" t="n">
        <v>22</v>
      </c>
      <c r="D8298" s="1" t="s">
        <v>2490</v>
      </c>
      <c r="E8298" s="1" t="n">
        <v>48</v>
      </c>
      <c r="F8298" s="1" t="s">
        <v>153</v>
      </c>
      <c r="I8298" s="1" t="n">
        <v>2666</v>
      </c>
      <c r="J8298" s="1" t="n">
        <v>100008</v>
      </c>
      <c r="K8298" s="1" t="n">
        <v>9</v>
      </c>
      <c r="L8298" s="1" t="s">
        <v>2498</v>
      </c>
      <c r="N8298" s="1" t="n">
        <v>18.1</v>
      </c>
      <c r="O8298" s="1" t="n">
        <v>579.96</v>
      </c>
      <c r="P8298" s="1" t="s">
        <v>2455</v>
      </c>
    </row>
    <row r="8299" customFormat="false" ht="15" hidden="false" customHeight="true" outlineLevel="0" collapsed="false">
      <c r="A8299" s="1" t="n">
        <v>2</v>
      </c>
      <c r="B8299" s="75" t="n">
        <v>46275</v>
      </c>
      <c r="C8299" s="1" t="n">
        <v>22</v>
      </c>
      <c r="D8299" s="1" t="s">
        <v>2490</v>
      </c>
      <c r="E8299" s="1" t="n">
        <v>48</v>
      </c>
      <c r="F8299" s="1" t="s">
        <v>153</v>
      </c>
      <c r="I8299" s="1" t="n">
        <v>2666</v>
      </c>
      <c r="J8299" s="1" t="n">
        <v>100011</v>
      </c>
      <c r="K8299" s="1" t="n">
        <v>12</v>
      </c>
      <c r="L8299" s="1" t="s">
        <v>2499</v>
      </c>
      <c r="N8299" s="1" t="n">
        <v>11.01</v>
      </c>
      <c r="O8299" s="1" t="n">
        <v>407.07</v>
      </c>
      <c r="P8299" s="1" t="s">
        <v>2455</v>
      </c>
    </row>
    <row r="8300" customFormat="false" ht="15" hidden="false" customHeight="true" outlineLevel="0" collapsed="false">
      <c r="A8300" s="1" t="n">
        <v>2</v>
      </c>
      <c r="B8300" s="75" t="n">
        <v>46275</v>
      </c>
      <c r="C8300" s="1" t="n">
        <v>22</v>
      </c>
      <c r="D8300" s="1" t="s">
        <v>2490</v>
      </c>
      <c r="E8300" s="1" t="n">
        <v>48</v>
      </c>
      <c r="F8300" s="1" t="s">
        <v>153</v>
      </c>
      <c r="I8300" s="1" t="n">
        <v>2666</v>
      </c>
      <c r="J8300" s="1" t="n">
        <v>100012</v>
      </c>
      <c r="K8300" s="1" t="n">
        <v>13</v>
      </c>
      <c r="L8300" s="1" t="s">
        <v>2500</v>
      </c>
      <c r="N8300" s="1" t="n">
        <v>5.892</v>
      </c>
      <c r="O8300" s="1" t="n">
        <v>242.05</v>
      </c>
      <c r="P8300" s="1" t="s">
        <v>2455</v>
      </c>
    </row>
    <row r="8301" customFormat="false" ht="15" hidden="false" customHeight="true" outlineLevel="0" collapsed="false">
      <c r="A8301" s="1" t="n">
        <v>2</v>
      </c>
      <c r="B8301" s="75" t="n">
        <v>46275</v>
      </c>
      <c r="C8301" s="1" t="n">
        <v>22</v>
      </c>
      <c r="D8301" s="1" t="s">
        <v>2490</v>
      </c>
      <c r="E8301" s="1" t="n">
        <v>48</v>
      </c>
      <c r="F8301" s="1" t="s">
        <v>153</v>
      </c>
      <c r="I8301" s="1" t="n">
        <v>2666</v>
      </c>
      <c r="J8301" s="1" t="n">
        <v>100013</v>
      </c>
      <c r="K8301" s="1" t="n">
        <v>14</v>
      </c>
      <c r="L8301" s="1" t="s">
        <v>2501</v>
      </c>
      <c r="N8301" s="1" t="n">
        <v>12.875</v>
      </c>
      <c r="O8301" s="1" t="n">
        <v>560.67</v>
      </c>
      <c r="P8301" s="1" t="s">
        <v>2455</v>
      </c>
    </row>
    <row r="8302" customFormat="false" ht="15" hidden="false" customHeight="true" outlineLevel="0" collapsed="false">
      <c r="A8302" s="1" t="n">
        <v>2</v>
      </c>
      <c r="B8302" s="75" t="n">
        <v>46275</v>
      </c>
      <c r="C8302" s="1" t="n">
        <v>22</v>
      </c>
      <c r="D8302" s="1" t="s">
        <v>2490</v>
      </c>
      <c r="E8302" s="1" t="n">
        <v>48</v>
      </c>
      <c r="F8302" s="1" t="s">
        <v>153</v>
      </c>
      <c r="I8302" s="1" t="n">
        <v>2666</v>
      </c>
      <c r="J8302" s="1" t="n">
        <v>100014</v>
      </c>
      <c r="K8302" s="1" t="n">
        <v>15</v>
      </c>
      <c r="L8302" s="1" t="s">
        <v>2502</v>
      </c>
      <c r="N8302" s="1" t="n">
        <v>5.32</v>
      </c>
      <c r="O8302" s="1" t="n">
        <v>236.04</v>
      </c>
      <c r="P8302" s="1" t="s">
        <v>2455</v>
      </c>
    </row>
    <row r="8303" customFormat="false" ht="15" hidden="false" customHeight="true" outlineLevel="0" collapsed="false">
      <c r="A8303" s="1" t="n">
        <v>2</v>
      </c>
      <c r="B8303" s="75" t="n">
        <v>46275</v>
      </c>
      <c r="C8303" s="1" t="n">
        <v>22</v>
      </c>
      <c r="D8303" s="1" t="s">
        <v>2490</v>
      </c>
      <c r="E8303" s="1" t="n">
        <v>48</v>
      </c>
      <c r="F8303" s="1" t="s">
        <v>153</v>
      </c>
      <c r="I8303" s="1" t="n">
        <v>2666</v>
      </c>
      <c r="J8303" s="1" t="n">
        <v>100015</v>
      </c>
      <c r="K8303" s="1" t="n">
        <v>16</v>
      </c>
      <c r="L8303" s="1" t="s">
        <v>2503</v>
      </c>
      <c r="N8303" s="1" t="n">
        <v>1.99</v>
      </c>
      <c r="O8303" s="1" t="n">
        <v>78.48</v>
      </c>
      <c r="P8303" s="1" t="s">
        <v>2455</v>
      </c>
    </row>
    <row r="8304" customFormat="false" ht="15" hidden="false" customHeight="true" outlineLevel="0" collapsed="false">
      <c r="A8304" s="1" t="n">
        <v>2</v>
      </c>
      <c r="B8304" s="75" t="n">
        <v>46275</v>
      </c>
      <c r="C8304" s="1" t="n">
        <v>22</v>
      </c>
      <c r="D8304" s="1" t="s">
        <v>2490</v>
      </c>
      <c r="E8304" s="1" t="n">
        <v>48</v>
      </c>
      <c r="F8304" s="1" t="s">
        <v>153</v>
      </c>
      <c r="I8304" s="1" t="n">
        <v>2666</v>
      </c>
      <c r="J8304" s="1" t="n">
        <v>100016</v>
      </c>
      <c r="K8304" s="1" t="n">
        <v>17</v>
      </c>
      <c r="L8304" s="1" t="s">
        <v>2504</v>
      </c>
      <c r="N8304" s="1" t="n">
        <v>2.734</v>
      </c>
      <c r="O8304" s="1" t="n">
        <v>134.79</v>
      </c>
      <c r="P8304" s="1" t="s">
        <v>2455</v>
      </c>
    </row>
    <row r="8305" customFormat="false" ht="15" hidden="false" customHeight="true" outlineLevel="0" collapsed="false">
      <c r="A8305" s="1" t="n">
        <v>2</v>
      </c>
      <c r="B8305" s="75" t="n">
        <v>46275</v>
      </c>
      <c r="C8305" s="1" t="n">
        <v>22</v>
      </c>
      <c r="D8305" s="1" t="s">
        <v>2490</v>
      </c>
      <c r="E8305" s="1" t="n">
        <v>48</v>
      </c>
      <c r="F8305" s="1" t="s">
        <v>153</v>
      </c>
      <c r="I8305" s="1" t="n">
        <v>2666</v>
      </c>
      <c r="J8305" s="1" t="n">
        <v>100017</v>
      </c>
      <c r="K8305" s="1" t="n">
        <v>18</v>
      </c>
      <c r="L8305" s="1" t="s">
        <v>2505</v>
      </c>
      <c r="N8305" s="1" t="n">
        <v>3.116</v>
      </c>
      <c r="O8305" s="1" t="n">
        <v>179.22</v>
      </c>
      <c r="P8305" s="1" t="s">
        <v>2455</v>
      </c>
    </row>
    <row r="8306" customFormat="false" ht="15" hidden="false" customHeight="true" outlineLevel="0" collapsed="false">
      <c r="A8306" s="1" t="n">
        <v>2</v>
      </c>
      <c r="B8306" s="75" t="n">
        <v>46275</v>
      </c>
      <c r="C8306" s="1" t="n">
        <v>22</v>
      </c>
      <c r="D8306" s="1" t="s">
        <v>2490</v>
      </c>
      <c r="E8306" s="1" t="n">
        <v>48</v>
      </c>
      <c r="F8306" s="1" t="s">
        <v>153</v>
      </c>
      <c r="I8306" s="1" t="n">
        <v>2666</v>
      </c>
      <c r="J8306" s="1" t="n">
        <v>100019</v>
      </c>
      <c r="K8306" s="1" t="n">
        <v>20</v>
      </c>
      <c r="L8306" s="1" t="s">
        <v>3790</v>
      </c>
      <c r="N8306" s="1" t="n">
        <v>3.586</v>
      </c>
      <c r="O8306" s="1" t="n">
        <v>115.79</v>
      </c>
      <c r="P8306" s="1" t="s">
        <v>2455</v>
      </c>
    </row>
    <row r="8307" customFormat="false" ht="15" hidden="false" customHeight="true" outlineLevel="0" collapsed="false">
      <c r="A8307" s="1" t="n">
        <v>2</v>
      </c>
      <c r="B8307" s="75" t="n">
        <v>46275</v>
      </c>
      <c r="C8307" s="1" t="n">
        <v>22</v>
      </c>
      <c r="D8307" s="1" t="s">
        <v>2490</v>
      </c>
      <c r="E8307" s="1" t="n">
        <v>48</v>
      </c>
      <c r="F8307" s="1" t="s">
        <v>153</v>
      </c>
      <c r="I8307" s="1" t="n">
        <v>2666</v>
      </c>
      <c r="J8307" s="1" t="n">
        <v>100053</v>
      </c>
      <c r="K8307" s="1" t="n">
        <v>54</v>
      </c>
      <c r="L8307" s="1" t="s">
        <v>2506</v>
      </c>
      <c r="N8307" s="1" t="n">
        <v>2.342</v>
      </c>
      <c r="O8307" s="1" t="n">
        <v>84.67</v>
      </c>
      <c r="P8307" s="1" t="s">
        <v>2455</v>
      </c>
    </row>
    <row r="8308" customFormat="false" ht="15" hidden="false" customHeight="true" outlineLevel="0" collapsed="false">
      <c r="A8308" s="1" t="n">
        <v>2</v>
      </c>
      <c r="B8308" s="75" t="n">
        <v>46275</v>
      </c>
      <c r="C8308" s="1" t="n">
        <v>22</v>
      </c>
      <c r="D8308" s="1" t="s">
        <v>2490</v>
      </c>
      <c r="E8308" s="1" t="n">
        <v>48</v>
      </c>
      <c r="F8308" s="1" t="s">
        <v>153</v>
      </c>
      <c r="I8308" s="1" t="n">
        <v>2666</v>
      </c>
      <c r="J8308" s="1" t="n">
        <v>100638</v>
      </c>
      <c r="K8308" s="1" t="n">
        <v>508</v>
      </c>
      <c r="L8308" s="1" t="s">
        <v>2507</v>
      </c>
      <c r="N8308" s="1" t="n">
        <v>0.9</v>
      </c>
      <c r="O8308" s="1" t="n">
        <v>2.21</v>
      </c>
      <c r="P8308" s="1" t="s">
        <v>2455</v>
      </c>
    </row>
    <row r="8309" customFormat="false" ht="15" hidden="false" customHeight="true" outlineLevel="0" collapsed="false">
      <c r="A8309" s="1" t="n">
        <v>2</v>
      </c>
      <c r="B8309" s="75" t="n">
        <v>46275</v>
      </c>
      <c r="C8309" s="1" t="n">
        <v>22</v>
      </c>
      <c r="D8309" s="1" t="s">
        <v>2490</v>
      </c>
      <c r="E8309" s="1" t="n">
        <v>48</v>
      </c>
      <c r="F8309" s="1" t="s">
        <v>153</v>
      </c>
      <c r="I8309" s="1" t="n">
        <v>2666</v>
      </c>
      <c r="J8309" s="1" t="n">
        <v>100638</v>
      </c>
      <c r="K8309" s="1" t="n">
        <v>508</v>
      </c>
      <c r="L8309" s="1" t="s">
        <v>2507</v>
      </c>
      <c r="N8309" s="1" t="n">
        <v>0.8</v>
      </c>
      <c r="O8309" s="1" t="n">
        <v>1.84</v>
      </c>
      <c r="P8309" s="1" t="s">
        <v>2455</v>
      </c>
    </row>
    <row r="8310" customFormat="false" ht="15" hidden="false" customHeight="true" outlineLevel="0" collapsed="false">
      <c r="A8310" s="1" t="n">
        <v>2</v>
      </c>
      <c r="B8310" s="75" t="n">
        <v>46275</v>
      </c>
      <c r="C8310" s="1" t="n">
        <v>22</v>
      </c>
      <c r="D8310" s="1" t="s">
        <v>2490</v>
      </c>
      <c r="E8310" s="1" t="n">
        <v>48</v>
      </c>
      <c r="F8310" s="1" t="s">
        <v>153</v>
      </c>
      <c r="I8310" s="1" t="n">
        <v>2666</v>
      </c>
      <c r="J8310" s="1" t="n">
        <v>110137</v>
      </c>
      <c r="K8310" s="1" t="n">
        <v>13899</v>
      </c>
      <c r="L8310" s="1" t="s">
        <v>3791</v>
      </c>
      <c r="N8310" s="1" t="n">
        <v>12.685</v>
      </c>
      <c r="O8310" s="1" t="n">
        <v>52.02</v>
      </c>
      <c r="P8310" s="1" t="s">
        <v>2455</v>
      </c>
    </row>
    <row r="8311" customFormat="false" ht="15" hidden="false" customHeight="true" outlineLevel="0" collapsed="false">
      <c r="A8311" s="1" t="n">
        <v>2</v>
      </c>
      <c r="B8311" s="75" t="n">
        <v>46275</v>
      </c>
      <c r="C8311" s="1" t="n">
        <v>22</v>
      </c>
      <c r="D8311" s="1" t="s">
        <v>2490</v>
      </c>
      <c r="E8311" s="1" t="n">
        <v>48</v>
      </c>
      <c r="F8311" s="1" t="s">
        <v>153</v>
      </c>
      <c r="I8311" s="1" t="n">
        <v>2666</v>
      </c>
      <c r="J8311" s="1" t="n">
        <v>110137</v>
      </c>
      <c r="K8311" s="1" t="n">
        <v>13899</v>
      </c>
      <c r="L8311" s="1" t="s">
        <v>3791</v>
      </c>
      <c r="N8311" s="1" t="n">
        <v>2.748</v>
      </c>
      <c r="O8311" s="1" t="n">
        <v>10.54</v>
      </c>
      <c r="P8311" s="1" t="s">
        <v>2455</v>
      </c>
    </row>
    <row r="8312" customFormat="false" ht="15" hidden="false" customHeight="true" outlineLevel="0" collapsed="false">
      <c r="A8312" s="1" t="n">
        <v>2</v>
      </c>
      <c r="B8312" s="75" t="n">
        <v>46275</v>
      </c>
      <c r="C8312" s="1" t="n">
        <v>22</v>
      </c>
      <c r="D8312" s="1" t="s">
        <v>2490</v>
      </c>
      <c r="E8312" s="1" t="n">
        <v>48</v>
      </c>
      <c r="F8312" s="1" t="s">
        <v>153</v>
      </c>
      <c r="I8312" s="1" t="n">
        <v>2666</v>
      </c>
      <c r="J8312" s="1" t="n">
        <v>110455</v>
      </c>
      <c r="K8312" s="1" t="n">
        <v>53212</v>
      </c>
      <c r="L8312" s="1" t="s">
        <v>2509</v>
      </c>
      <c r="N8312" s="1" t="n">
        <v>0.208</v>
      </c>
      <c r="O8312" s="1" t="n">
        <v>0</v>
      </c>
      <c r="P8312" s="1" t="s">
        <v>2455</v>
      </c>
    </row>
    <row r="8313" customFormat="false" ht="15" hidden="false" customHeight="true" outlineLevel="0" collapsed="false">
      <c r="A8313" s="1" t="n">
        <v>2</v>
      </c>
      <c r="B8313" s="75" t="n">
        <v>46275</v>
      </c>
      <c r="C8313" s="1" t="n">
        <v>22</v>
      </c>
      <c r="D8313" s="1" t="s">
        <v>2490</v>
      </c>
      <c r="E8313" s="1" t="n">
        <v>48</v>
      </c>
      <c r="F8313" s="1" t="s">
        <v>153</v>
      </c>
      <c r="I8313" s="1" t="n">
        <v>2666</v>
      </c>
      <c r="J8313" s="1" t="n">
        <v>110455</v>
      </c>
      <c r="K8313" s="1" t="n">
        <v>53212</v>
      </c>
      <c r="L8313" s="1" t="s">
        <v>2509</v>
      </c>
      <c r="N8313" s="1" t="n">
        <v>0.862</v>
      </c>
      <c r="O8313" s="1" t="n">
        <v>0.01</v>
      </c>
      <c r="P8313" s="1" t="s">
        <v>2455</v>
      </c>
    </row>
    <row r="8314" customFormat="false" ht="15" hidden="false" customHeight="true" outlineLevel="0" collapsed="false">
      <c r="A8314" s="1" t="n">
        <v>2</v>
      </c>
      <c r="B8314" s="75" t="n">
        <v>46275</v>
      </c>
      <c r="C8314" s="1" t="n">
        <v>39</v>
      </c>
      <c r="D8314" s="1" t="s">
        <v>3309</v>
      </c>
      <c r="E8314" s="1" t="n">
        <v>1835</v>
      </c>
      <c r="F8314" s="1" t="s">
        <v>2016</v>
      </c>
      <c r="I8314" s="1" t="n">
        <v>110466</v>
      </c>
      <c r="J8314" s="1" t="n">
        <v>68605</v>
      </c>
      <c r="K8314" s="1" t="n">
        <v>7898595333831</v>
      </c>
      <c r="L8314" s="1" t="s">
        <v>5332</v>
      </c>
      <c r="N8314" s="1" t="n">
        <v>2</v>
      </c>
      <c r="O8314" s="1" t="n">
        <v>174.02</v>
      </c>
      <c r="P8314" s="1" t="s">
        <v>2455</v>
      </c>
    </row>
    <row r="8315" customFormat="false" ht="15" hidden="false" customHeight="true" outlineLevel="0" collapsed="false">
      <c r="A8315" s="1" t="n">
        <v>2</v>
      </c>
      <c r="B8315" s="75" t="n">
        <v>46275</v>
      </c>
      <c r="C8315" s="1" t="n">
        <v>39</v>
      </c>
      <c r="D8315" s="1" t="s">
        <v>3309</v>
      </c>
      <c r="E8315" s="1" t="n">
        <v>1835</v>
      </c>
      <c r="F8315" s="1" t="s">
        <v>2016</v>
      </c>
      <c r="I8315" s="1" t="n">
        <v>110584</v>
      </c>
      <c r="J8315" s="1" t="n">
        <v>82218</v>
      </c>
      <c r="K8315" s="1" t="n">
        <v>7898708505735</v>
      </c>
      <c r="L8315" s="1" t="s">
        <v>5193</v>
      </c>
      <c r="N8315" s="1" t="n">
        <v>4</v>
      </c>
      <c r="O8315" s="1" t="n">
        <v>341.88</v>
      </c>
      <c r="P8315" s="1" t="s">
        <v>2455</v>
      </c>
    </row>
    <row r="8316" customFormat="false" ht="15" hidden="false" customHeight="true" outlineLevel="0" collapsed="false">
      <c r="A8316" s="1" t="n">
        <v>2</v>
      </c>
      <c r="B8316" s="75" t="n">
        <v>46275</v>
      </c>
      <c r="C8316" s="1" t="n">
        <v>39</v>
      </c>
      <c r="D8316" s="1" t="s">
        <v>3309</v>
      </c>
      <c r="E8316" s="1" t="n">
        <v>1835</v>
      </c>
      <c r="F8316" s="1" t="s">
        <v>2016</v>
      </c>
      <c r="I8316" s="1" t="n">
        <v>110584</v>
      </c>
      <c r="J8316" s="1" t="n">
        <v>82293</v>
      </c>
      <c r="K8316" s="1" t="n">
        <v>7891323087969</v>
      </c>
      <c r="L8316" s="1" t="s">
        <v>5333</v>
      </c>
      <c r="N8316" s="1" t="n">
        <v>1</v>
      </c>
      <c r="O8316" s="1" t="n">
        <v>169.81</v>
      </c>
      <c r="P8316" s="1" t="s">
        <v>2455</v>
      </c>
    </row>
    <row r="8317" customFormat="false" ht="15" hidden="false" customHeight="true" outlineLevel="0" collapsed="false">
      <c r="A8317" s="1" t="n">
        <v>2</v>
      </c>
      <c r="B8317" s="75" t="n">
        <v>46275</v>
      </c>
      <c r="C8317" s="1" t="n">
        <v>39</v>
      </c>
      <c r="D8317" s="1" t="s">
        <v>3309</v>
      </c>
      <c r="E8317" s="1" t="n">
        <v>1835</v>
      </c>
      <c r="F8317" s="1" t="s">
        <v>2016</v>
      </c>
      <c r="I8317" s="1" t="n">
        <v>110584</v>
      </c>
      <c r="J8317" s="1" t="n">
        <v>82294</v>
      </c>
      <c r="K8317" s="1" t="n">
        <v>7896587022206</v>
      </c>
      <c r="L8317" s="1" t="s">
        <v>5334</v>
      </c>
      <c r="N8317" s="1" t="n">
        <v>2</v>
      </c>
      <c r="O8317" s="1" t="n">
        <v>213.78</v>
      </c>
      <c r="P8317" s="1" t="s">
        <v>2455</v>
      </c>
    </row>
    <row r="8318" customFormat="false" ht="15" hidden="false" customHeight="true" outlineLevel="0" collapsed="false">
      <c r="A8318" s="1" t="n">
        <v>2</v>
      </c>
      <c r="B8318" s="75" t="n">
        <v>46275</v>
      </c>
      <c r="C8318" s="1" t="n">
        <v>39</v>
      </c>
      <c r="D8318" s="1" t="s">
        <v>3309</v>
      </c>
      <c r="E8318" s="1" t="n">
        <v>1835</v>
      </c>
      <c r="F8318" s="1" t="s">
        <v>2016</v>
      </c>
      <c r="I8318" s="1" t="n">
        <v>110737</v>
      </c>
      <c r="J8318" s="1" t="n">
        <v>61594</v>
      </c>
      <c r="K8318" s="1" t="n">
        <v>7897255904138</v>
      </c>
      <c r="L8318" s="1" t="s">
        <v>5335</v>
      </c>
      <c r="N8318" s="1" t="n">
        <v>1</v>
      </c>
      <c r="O8318" s="1" t="n">
        <v>54.77</v>
      </c>
      <c r="P8318" s="1" t="s">
        <v>2455</v>
      </c>
    </row>
    <row r="8319" customFormat="false" ht="15" hidden="false" customHeight="true" outlineLevel="0" collapsed="false">
      <c r="A8319" s="1" t="n">
        <v>2</v>
      </c>
      <c r="B8319" s="75" t="n">
        <v>46275</v>
      </c>
      <c r="C8319" s="1" t="n">
        <v>39</v>
      </c>
      <c r="D8319" s="1" t="s">
        <v>3309</v>
      </c>
      <c r="E8319" s="1" t="n">
        <v>1835</v>
      </c>
      <c r="F8319" s="1" t="s">
        <v>2016</v>
      </c>
      <c r="I8319" s="1" t="n">
        <v>110737</v>
      </c>
      <c r="J8319" s="1" t="n">
        <v>82290</v>
      </c>
      <c r="K8319" s="1" t="n">
        <v>7908707201511</v>
      </c>
      <c r="L8319" s="1" t="s">
        <v>5336</v>
      </c>
      <c r="N8319" s="1" t="n">
        <v>2.43</v>
      </c>
      <c r="O8319" s="1" t="n">
        <v>67.8</v>
      </c>
      <c r="P8319" s="1" t="s">
        <v>2455</v>
      </c>
    </row>
    <row r="8320" customFormat="false" ht="15" hidden="false" customHeight="true" outlineLevel="0" collapsed="false">
      <c r="A8320" s="1" t="n">
        <v>2</v>
      </c>
      <c r="B8320" s="75" t="n">
        <v>46275</v>
      </c>
      <c r="C8320" s="1" t="n">
        <v>39</v>
      </c>
      <c r="D8320" s="1" t="s">
        <v>3309</v>
      </c>
      <c r="E8320" s="1" t="n">
        <v>1835</v>
      </c>
      <c r="F8320" s="1" t="s">
        <v>2016</v>
      </c>
      <c r="I8320" s="1" t="n">
        <v>111032</v>
      </c>
      <c r="J8320" s="1" t="n">
        <v>82294</v>
      </c>
      <c r="K8320" s="1" t="n">
        <v>7896587022206</v>
      </c>
      <c r="L8320" s="1" t="s">
        <v>5334</v>
      </c>
      <c r="N8320" s="1" t="n">
        <v>2</v>
      </c>
      <c r="O8320" s="1" t="n">
        <v>213.78</v>
      </c>
      <c r="P8320" s="1" t="s">
        <v>2455</v>
      </c>
    </row>
    <row r="8321" customFormat="false" ht="15" hidden="false" customHeight="true" outlineLevel="0" collapsed="false">
      <c r="A8321" s="1" t="n">
        <v>2</v>
      </c>
      <c r="B8321" s="75" t="n">
        <v>46275</v>
      </c>
      <c r="C8321" s="1" t="n">
        <v>39</v>
      </c>
      <c r="D8321" s="1" t="s">
        <v>3309</v>
      </c>
      <c r="E8321" s="1" t="n">
        <v>1958</v>
      </c>
      <c r="F8321" s="1" t="s">
        <v>66</v>
      </c>
      <c r="I8321" s="1" t="n">
        <v>174068</v>
      </c>
      <c r="J8321" s="1" t="n">
        <v>79618</v>
      </c>
      <c r="K8321" s="1" t="n">
        <v>796194</v>
      </c>
      <c r="L8321" s="1" t="s">
        <v>5337</v>
      </c>
      <c r="N8321" s="1" t="n">
        <v>1</v>
      </c>
      <c r="O8321" s="1" t="n">
        <v>68.98</v>
      </c>
      <c r="P8321" s="1" t="s">
        <v>2455</v>
      </c>
    </row>
    <row r="8322" customFormat="false" ht="15" hidden="false" customHeight="true" outlineLevel="0" collapsed="false">
      <c r="A8322" s="1" t="n">
        <v>2</v>
      </c>
      <c r="B8322" s="75" t="n">
        <v>46275</v>
      </c>
      <c r="C8322" s="1" t="n">
        <v>39</v>
      </c>
      <c r="D8322" s="1" t="s">
        <v>3309</v>
      </c>
      <c r="E8322" s="1" t="n">
        <v>1725</v>
      </c>
      <c r="F8322" s="1" t="s">
        <v>1921</v>
      </c>
      <c r="I8322" s="1" t="n">
        <v>288543</v>
      </c>
      <c r="J8322" s="1" t="n">
        <v>82295</v>
      </c>
      <c r="K8322" s="1" t="n">
        <v>7895770949368</v>
      </c>
      <c r="L8322" s="1" t="s">
        <v>5338</v>
      </c>
      <c r="N8322" s="1" t="n">
        <v>3</v>
      </c>
      <c r="O8322" s="1" t="n">
        <v>84</v>
      </c>
      <c r="P8322" s="1" t="s">
        <v>2455</v>
      </c>
    </row>
    <row r="8323" customFormat="false" ht="15" hidden="false" customHeight="true" outlineLevel="0" collapsed="false">
      <c r="A8323" s="1" t="n">
        <v>2</v>
      </c>
      <c r="B8323" s="75" t="n">
        <v>46275</v>
      </c>
      <c r="C8323" s="1" t="n">
        <v>39</v>
      </c>
      <c r="D8323" s="1" t="s">
        <v>3309</v>
      </c>
      <c r="E8323" s="1" t="n">
        <v>1960</v>
      </c>
      <c r="F8323" s="1" t="s">
        <v>93</v>
      </c>
      <c r="I8323" s="1" t="n">
        <v>448663</v>
      </c>
      <c r="J8323" s="1" t="n">
        <v>82291</v>
      </c>
      <c r="K8323" s="1" t="n">
        <v>822923</v>
      </c>
      <c r="L8323" s="1" t="s">
        <v>5339</v>
      </c>
      <c r="N8323" s="1" t="n">
        <v>1</v>
      </c>
      <c r="O8323" s="1" t="n">
        <v>70</v>
      </c>
      <c r="P8323" s="1" t="s">
        <v>2455</v>
      </c>
    </row>
    <row r="8324" customFormat="false" ht="15" hidden="false" customHeight="true" outlineLevel="0" collapsed="false">
      <c r="A8324" s="1" t="n">
        <v>2</v>
      </c>
      <c r="B8324" s="75" t="n">
        <v>46275</v>
      </c>
      <c r="C8324" s="1" t="n">
        <v>39</v>
      </c>
      <c r="D8324" s="1" t="s">
        <v>3309</v>
      </c>
      <c r="E8324" s="1" t="n">
        <v>1960</v>
      </c>
      <c r="F8324" s="1" t="s">
        <v>93</v>
      </c>
      <c r="I8324" s="1" t="n">
        <v>448974</v>
      </c>
      <c r="J8324" s="1" t="n">
        <v>67093</v>
      </c>
      <c r="K8324" s="1" t="n">
        <v>2262246</v>
      </c>
      <c r="L8324" s="1" t="s">
        <v>5340</v>
      </c>
      <c r="N8324" s="1" t="n">
        <v>1</v>
      </c>
      <c r="O8324" s="1" t="n">
        <v>60.06</v>
      </c>
      <c r="P8324" s="1" t="s">
        <v>2455</v>
      </c>
    </row>
    <row r="8325" customFormat="false" ht="15" hidden="false" customHeight="true" outlineLevel="0" collapsed="false">
      <c r="A8325" s="1" t="n">
        <v>2</v>
      </c>
      <c r="B8325" s="75" t="n">
        <v>46275</v>
      </c>
      <c r="C8325" s="1" t="n">
        <v>39</v>
      </c>
      <c r="D8325" s="1" t="s">
        <v>3309</v>
      </c>
      <c r="E8325" s="1" t="n">
        <v>1747</v>
      </c>
      <c r="F8325" s="1" t="s">
        <v>2019</v>
      </c>
      <c r="I8325" s="1" t="n">
        <v>1544516</v>
      </c>
      <c r="J8325" s="1" t="n">
        <v>60973</v>
      </c>
      <c r="K8325" s="1" t="n">
        <v>7891260170250</v>
      </c>
      <c r="L8325" s="1" t="s">
        <v>5341</v>
      </c>
      <c r="N8325" s="1" t="n">
        <v>4</v>
      </c>
      <c r="O8325" s="1" t="n">
        <v>404.78</v>
      </c>
      <c r="P8325" s="1" t="s">
        <v>2455</v>
      </c>
    </row>
    <row r="8326" customFormat="false" ht="15" hidden="false" customHeight="true" outlineLevel="0" collapsed="false">
      <c r="A8326" s="1" t="n">
        <v>2</v>
      </c>
      <c r="B8326" s="75" t="n">
        <v>46275</v>
      </c>
      <c r="C8326" s="1" t="n">
        <v>39</v>
      </c>
      <c r="D8326" s="1" t="s">
        <v>3309</v>
      </c>
      <c r="E8326" s="1" t="n">
        <v>1747</v>
      </c>
      <c r="F8326" s="1" t="s">
        <v>2019</v>
      </c>
      <c r="I8326" s="1" t="n">
        <v>1544516</v>
      </c>
      <c r="J8326" s="1" t="n">
        <v>82297</v>
      </c>
      <c r="K8326" s="1" t="n">
        <v>7898025460052</v>
      </c>
      <c r="L8326" s="1" t="s">
        <v>5342</v>
      </c>
      <c r="N8326" s="1" t="n">
        <v>1</v>
      </c>
      <c r="O8326" s="1" t="n">
        <v>80.46</v>
      </c>
      <c r="P8326" s="1" t="s">
        <v>2455</v>
      </c>
    </row>
    <row r="8327" customFormat="false" ht="15" hidden="false" customHeight="true" outlineLevel="0" collapsed="false">
      <c r="A8327" s="1" t="n">
        <v>2</v>
      </c>
      <c r="B8327" s="75" t="n">
        <v>46275</v>
      </c>
      <c r="C8327" s="1" t="n">
        <v>100</v>
      </c>
      <c r="D8327" s="1" t="s">
        <v>2510</v>
      </c>
      <c r="E8327" s="1" t="n">
        <v>48</v>
      </c>
      <c r="F8327" s="1" t="s">
        <v>153</v>
      </c>
      <c r="I8327" s="1" t="n">
        <v>1681778</v>
      </c>
      <c r="J8327" s="1" t="n">
        <v>100000</v>
      </c>
      <c r="K8327" s="1" t="n">
        <v>1</v>
      </c>
      <c r="L8327" s="1" t="s">
        <v>2491</v>
      </c>
      <c r="N8327" s="1" t="n">
        <v>3.21</v>
      </c>
      <c r="O8327" s="1" t="n">
        <v>63.28</v>
      </c>
      <c r="P8327" s="1" t="s">
        <v>2455</v>
      </c>
    </row>
    <row r="8328" customFormat="false" ht="15" hidden="false" customHeight="true" outlineLevel="0" collapsed="false">
      <c r="A8328" s="1" t="n">
        <v>2</v>
      </c>
      <c r="B8328" s="75" t="n">
        <v>46275</v>
      </c>
      <c r="C8328" s="1" t="n">
        <v>100</v>
      </c>
      <c r="D8328" s="1" t="s">
        <v>2510</v>
      </c>
      <c r="E8328" s="1" t="n">
        <v>48</v>
      </c>
      <c r="F8328" s="1" t="s">
        <v>153</v>
      </c>
      <c r="I8328" s="1" t="n">
        <v>1681778</v>
      </c>
      <c r="J8328" s="1" t="n">
        <v>100006</v>
      </c>
      <c r="K8328" s="1" t="n">
        <v>7</v>
      </c>
      <c r="L8328" s="1" t="s">
        <v>2496</v>
      </c>
      <c r="N8328" s="1" t="n">
        <v>2.35</v>
      </c>
      <c r="O8328" s="1" t="n">
        <v>65.64</v>
      </c>
      <c r="P8328" s="1" t="s">
        <v>2455</v>
      </c>
    </row>
    <row r="8329" customFormat="false" ht="15" hidden="false" customHeight="true" outlineLevel="0" collapsed="false">
      <c r="A8329" s="1" t="n">
        <v>2</v>
      </c>
      <c r="B8329" s="75" t="n">
        <v>46275</v>
      </c>
      <c r="C8329" s="1" t="n">
        <v>100</v>
      </c>
      <c r="D8329" s="1" t="s">
        <v>2510</v>
      </c>
      <c r="E8329" s="1" t="n">
        <v>48</v>
      </c>
      <c r="F8329" s="1" t="s">
        <v>153</v>
      </c>
      <c r="I8329" s="1" t="n">
        <v>1681778</v>
      </c>
      <c r="J8329" s="1" t="n">
        <v>100007</v>
      </c>
      <c r="K8329" s="1" t="n">
        <v>8</v>
      </c>
      <c r="L8329" s="1" t="s">
        <v>2497</v>
      </c>
      <c r="N8329" s="1" t="n">
        <v>2.414</v>
      </c>
      <c r="O8329" s="1" t="n">
        <v>59.49</v>
      </c>
      <c r="P8329" s="1" t="s">
        <v>2455</v>
      </c>
    </row>
    <row r="8330" customFormat="false" ht="15" hidden="false" customHeight="true" outlineLevel="0" collapsed="false">
      <c r="A8330" s="1" t="n">
        <v>2</v>
      </c>
      <c r="B8330" s="75" t="n">
        <v>46275</v>
      </c>
      <c r="C8330" s="1" t="n">
        <v>100</v>
      </c>
      <c r="D8330" s="1" t="s">
        <v>2510</v>
      </c>
      <c r="E8330" s="1" t="n">
        <v>48</v>
      </c>
      <c r="F8330" s="1" t="s">
        <v>153</v>
      </c>
      <c r="I8330" s="1" t="n">
        <v>1681778</v>
      </c>
      <c r="J8330" s="1" t="n">
        <v>100008</v>
      </c>
      <c r="K8330" s="1" t="n">
        <v>9</v>
      </c>
      <c r="L8330" s="1" t="s">
        <v>2498</v>
      </c>
      <c r="N8330" s="1" t="n">
        <v>18.1</v>
      </c>
      <c r="O8330" s="1" t="n">
        <v>579.96</v>
      </c>
      <c r="P8330" s="1" t="s">
        <v>2455</v>
      </c>
    </row>
    <row r="8331" customFormat="false" ht="15" hidden="false" customHeight="true" outlineLevel="0" collapsed="false">
      <c r="A8331" s="1" t="n">
        <v>2</v>
      </c>
      <c r="B8331" s="75" t="n">
        <v>46275</v>
      </c>
      <c r="C8331" s="1" t="n">
        <v>100</v>
      </c>
      <c r="D8331" s="1" t="s">
        <v>2510</v>
      </c>
      <c r="E8331" s="1" t="n">
        <v>48</v>
      </c>
      <c r="F8331" s="1" t="s">
        <v>153</v>
      </c>
      <c r="I8331" s="1" t="n">
        <v>1681778</v>
      </c>
      <c r="J8331" s="1" t="n">
        <v>100011</v>
      </c>
      <c r="K8331" s="1" t="n">
        <v>12</v>
      </c>
      <c r="L8331" s="1" t="s">
        <v>2499</v>
      </c>
      <c r="N8331" s="1" t="n">
        <v>11.01</v>
      </c>
      <c r="O8331" s="1" t="n">
        <v>407.07</v>
      </c>
      <c r="P8331" s="1" t="s">
        <v>2455</v>
      </c>
    </row>
    <row r="8332" customFormat="false" ht="15" hidden="false" customHeight="true" outlineLevel="0" collapsed="false">
      <c r="A8332" s="1" t="n">
        <v>2</v>
      </c>
      <c r="B8332" s="75" t="n">
        <v>46275</v>
      </c>
      <c r="C8332" s="1" t="n">
        <v>100</v>
      </c>
      <c r="D8332" s="1" t="s">
        <v>2510</v>
      </c>
      <c r="E8332" s="1" t="n">
        <v>48</v>
      </c>
      <c r="F8332" s="1" t="s">
        <v>153</v>
      </c>
      <c r="I8332" s="1" t="n">
        <v>1681778</v>
      </c>
      <c r="J8332" s="1" t="n">
        <v>100012</v>
      </c>
      <c r="K8332" s="1" t="n">
        <v>13</v>
      </c>
      <c r="L8332" s="1" t="s">
        <v>2500</v>
      </c>
      <c r="N8332" s="1" t="n">
        <v>5.892</v>
      </c>
      <c r="O8332" s="1" t="n">
        <v>242.05</v>
      </c>
      <c r="P8332" s="1" t="s">
        <v>2455</v>
      </c>
    </row>
    <row r="8333" customFormat="false" ht="15" hidden="false" customHeight="true" outlineLevel="0" collapsed="false">
      <c r="A8333" s="1" t="n">
        <v>2</v>
      </c>
      <c r="B8333" s="75" t="n">
        <v>46275</v>
      </c>
      <c r="C8333" s="1" t="n">
        <v>100</v>
      </c>
      <c r="D8333" s="1" t="s">
        <v>2510</v>
      </c>
      <c r="E8333" s="1" t="n">
        <v>48</v>
      </c>
      <c r="F8333" s="1" t="s">
        <v>153</v>
      </c>
      <c r="I8333" s="1" t="n">
        <v>1681778</v>
      </c>
      <c r="J8333" s="1" t="n">
        <v>100013</v>
      </c>
      <c r="K8333" s="1" t="n">
        <v>14</v>
      </c>
      <c r="L8333" s="1" t="s">
        <v>2501</v>
      </c>
      <c r="N8333" s="1" t="n">
        <v>12.875</v>
      </c>
      <c r="O8333" s="1" t="n">
        <v>560.67</v>
      </c>
      <c r="P8333" s="1" t="s">
        <v>2455</v>
      </c>
    </row>
    <row r="8334" customFormat="false" ht="15" hidden="false" customHeight="true" outlineLevel="0" collapsed="false">
      <c r="A8334" s="1" t="n">
        <v>2</v>
      </c>
      <c r="B8334" s="75" t="n">
        <v>46275</v>
      </c>
      <c r="C8334" s="1" t="n">
        <v>100</v>
      </c>
      <c r="D8334" s="1" t="s">
        <v>2510</v>
      </c>
      <c r="E8334" s="1" t="n">
        <v>48</v>
      </c>
      <c r="F8334" s="1" t="s">
        <v>153</v>
      </c>
      <c r="I8334" s="1" t="n">
        <v>1681778</v>
      </c>
      <c r="J8334" s="1" t="n">
        <v>100014</v>
      </c>
      <c r="K8334" s="1" t="n">
        <v>15</v>
      </c>
      <c r="L8334" s="1" t="s">
        <v>2502</v>
      </c>
      <c r="N8334" s="1" t="n">
        <v>5.32</v>
      </c>
      <c r="O8334" s="1" t="n">
        <v>236.04</v>
      </c>
      <c r="P8334" s="1" t="s">
        <v>2455</v>
      </c>
    </row>
    <row r="8335" customFormat="false" ht="15" hidden="false" customHeight="true" outlineLevel="0" collapsed="false">
      <c r="A8335" s="1" t="n">
        <v>2</v>
      </c>
      <c r="B8335" s="75" t="n">
        <v>46275</v>
      </c>
      <c r="C8335" s="1" t="n">
        <v>100</v>
      </c>
      <c r="D8335" s="1" t="s">
        <v>2510</v>
      </c>
      <c r="E8335" s="1" t="n">
        <v>48</v>
      </c>
      <c r="F8335" s="1" t="s">
        <v>153</v>
      </c>
      <c r="I8335" s="1" t="n">
        <v>1681778</v>
      </c>
      <c r="J8335" s="1" t="n">
        <v>100015</v>
      </c>
      <c r="K8335" s="1" t="n">
        <v>16</v>
      </c>
      <c r="L8335" s="1" t="s">
        <v>2503</v>
      </c>
      <c r="N8335" s="1" t="n">
        <v>1.99</v>
      </c>
      <c r="O8335" s="1" t="n">
        <v>78.48</v>
      </c>
      <c r="P8335" s="1" t="s">
        <v>2455</v>
      </c>
    </row>
    <row r="8336" customFormat="false" ht="15" hidden="false" customHeight="true" outlineLevel="0" collapsed="false">
      <c r="A8336" s="1" t="n">
        <v>2</v>
      </c>
      <c r="B8336" s="75" t="n">
        <v>46275</v>
      </c>
      <c r="C8336" s="1" t="n">
        <v>100</v>
      </c>
      <c r="D8336" s="1" t="s">
        <v>2510</v>
      </c>
      <c r="E8336" s="1" t="n">
        <v>48</v>
      </c>
      <c r="F8336" s="1" t="s">
        <v>153</v>
      </c>
      <c r="I8336" s="1" t="n">
        <v>1681778</v>
      </c>
      <c r="J8336" s="1" t="n">
        <v>100016</v>
      </c>
      <c r="K8336" s="1" t="n">
        <v>17</v>
      </c>
      <c r="L8336" s="1" t="s">
        <v>2504</v>
      </c>
      <c r="N8336" s="1" t="n">
        <v>2.734</v>
      </c>
      <c r="O8336" s="1" t="n">
        <v>134.79</v>
      </c>
      <c r="P8336" s="1" t="s">
        <v>2455</v>
      </c>
    </row>
    <row r="8337" customFormat="false" ht="15" hidden="false" customHeight="true" outlineLevel="0" collapsed="false">
      <c r="A8337" s="1" t="n">
        <v>2</v>
      </c>
      <c r="B8337" s="75" t="n">
        <v>46275</v>
      </c>
      <c r="C8337" s="1" t="n">
        <v>100</v>
      </c>
      <c r="D8337" s="1" t="s">
        <v>2510</v>
      </c>
      <c r="E8337" s="1" t="n">
        <v>48</v>
      </c>
      <c r="F8337" s="1" t="s">
        <v>153</v>
      </c>
      <c r="I8337" s="1" t="n">
        <v>1681778</v>
      </c>
      <c r="J8337" s="1" t="n">
        <v>100017</v>
      </c>
      <c r="K8337" s="1" t="n">
        <v>18</v>
      </c>
      <c r="L8337" s="1" t="s">
        <v>2505</v>
      </c>
      <c r="N8337" s="1" t="n">
        <v>3.116</v>
      </c>
      <c r="O8337" s="1" t="n">
        <v>179.22</v>
      </c>
      <c r="P8337" s="1" t="s">
        <v>2455</v>
      </c>
    </row>
    <row r="8338" customFormat="false" ht="15" hidden="false" customHeight="true" outlineLevel="0" collapsed="false">
      <c r="A8338" s="1" t="n">
        <v>2</v>
      </c>
      <c r="B8338" s="75" t="n">
        <v>46275</v>
      </c>
      <c r="C8338" s="1" t="n">
        <v>100</v>
      </c>
      <c r="D8338" s="1" t="s">
        <v>2510</v>
      </c>
      <c r="E8338" s="1" t="n">
        <v>48</v>
      </c>
      <c r="F8338" s="1" t="s">
        <v>153</v>
      </c>
      <c r="I8338" s="1" t="n">
        <v>1681778</v>
      </c>
      <c r="J8338" s="1" t="n">
        <v>100053</v>
      </c>
      <c r="K8338" s="1" t="n">
        <v>54</v>
      </c>
      <c r="L8338" s="1" t="s">
        <v>2506</v>
      </c>
      <c r="N8338" s="1" t="n">
        <v>2.342</v>
      </c>
      <c r="O8338" s="1" t="n">
        <v>84.67</v>
      </c>
      <c r="P8338" s="1" t="s">
        <v>2455</v>
      </c>
    </row>
    <row r="8339" customFormat="false" ht="15" hidden="false" customHeight="true" outlineLevel="0" collapsed="false">
      <c r="A8339" s="1" t="n">
        <v>2</v>
      </c>
      <c r="B8339" s="75" t="n">
        <v>46275</v>
      </c>
      <c r="C8339" s="1" t="n">
        <v>100</v>
      </c>
      <c r="D8339" s="1" t="s">
        <v>2510</v>
      </c>
      <c r="E8339" s="1" t="n">
        <v>48</v>
      </c>
      <c r="F8339" s="1" t="s">
        <v>153</v>
      </c>
      <c r="I8339" s="1" t="n">
        <v>1681778</v>
      </c>
      <c r="J8339" s="1" t="n">
        <v>100638</v>
      </c>
      <c r="K8339" s="1" t="n">
        <v>508</v>
      </c>
      <c r="L8339" s="1" t="s">
        <v>2507</v>
      </c>
      <c r="N8339" s="1" t="n">
        <v>0.9</v>
      </c>
      <c r="O8339" s="1" t="n">
        <v>2.21</v>
      </c>
      <c r="P8339" s="1" t="s">
        <v>2455</v>
      </c>
    </row>
    <row r="8340" customFormat="false" ht="15" hidden="false" customHeight="true" outlineLevel="0" collapsed="false">
      <c r="A8340" s="1" t="n">
        <v>2</v>
      </c>
      <c r="B8340" s="75" t="n">
        <v>46275</v>
      </c>
      <c r="C8340" s="1" t="n">
        <v>100</v>
      </c>
      <c r="D8340" s="1" t="s">
        <v>2510</v>
      </c>
      <c r="E8340" s="1" t="n">
        <v>48</v>
      </c>
      <c r="F8340" s="1" t="s">
        <v>153</v>
      </c>
      <c r="I8340" s="1" t="n">
        <v>1681778</v>
      </c>
      <c r="J8340" s="1" t="n">
        <v>110137</v>
      </c>
      <c r="K8340" s="1" t="n">
        <v>13899</v>
      </c>
      <c r="L8340" s="1" t="s">
        <v>3791</v>
      </c>
      <c r="N8340" s="1" t="n">
        <v>12.685</v>
      </c>
      <c r="O8340" s="1" t="n">
        <v>52.02</v>
      </c>
      <c r="P8340" s="1" t="s">
        <v>2455</v>
      </c>
    </row>
    <row r="8341" customFormat="false" ht="15" hidden="false" customHeight="true" outlineLevel="0" collapsed="false">
      <c r="A8341" s="1" t="n">
        <v>2</v>
      </c>
      <c r="B8341" s="75" t="n">
        <v>46275</v>
      </c>
      <c r="C8341" s="1" t="n">
        <v>100</v>
      </c>
      <c r="D8341" s="1" t="s">
        <v>2510</v>
      </c>
      <c r="E8341" s="1" t="n">
        <v>48</v>
      </c>
      <c r="F8341" s="1" t="s">
        <v>153</v>
      </c>
      <c r="I8341" s="1" t="n">
        <v>1681778</v>
      </c>
      <c r="J8341" s="1" t="n">
        <v>110455</v>
      </c>
      <c r="K8341" s="1" t="n">
        <v>53212</v>
      </c>
      <c r="L8341" s="1" t="s">
        <v>2509</v>
      </c>
      <c r="N8341" s="1" t="n">
        <v>0.862</v>
      </c>
      <c r="O8341" s="1" t="n">
        <v>0.01</v>
      </c>
      <c r="P8341" s="1" t="s">
        <v>2455</v>
      </c>
    </row>
    <row r="8342" customFormat="false" ht="15" hidden="false" customHeight="true" outlineLevel="0" collapsed="false">
      <c r="A8342" s="1" t="n">
        <v>2</v>
      </c>
      <c r="B8342" s="75" t="n">
        <v>46275</v>
      </c>
      <c r="C8342" s="1" t="n">
        <v>100</v>
      </c>
      <c r="D8342" s="1" t="s">
        <v>2510</v>
      </c>
      <c r="E8342" s="1" t="n">
        <v>48</v>
      </c>
      <c r="F8342" s="1" t="s">
        <v>153</v>
      </c>
      <c r="I8342" s="1" t="n">
        <v>1681780</v>
      </c>
      <c r="J8342" s="1" t="n">
        <v>100000</v>
      </c>
      <c r="K8342" s="1" t="n">
        <v>1</v>
      </c>
      <c r="L8342" s="1" t="s">
        <v>2491</v>
      </c>
      <c r="N8342" s="1" t="n">
        <v>2.488</v>
      </c>
      <c r="O8342" s="1" t="n">
        <v>45.9</v>
      </c>
      <c r="P8342" s="1" t="s">
        <v>2455</v>
      </c>
    </row>
    <row r="8343" customFormat="false" ht="15" hidden="false" customHeight="true" outlineLevel="0" collapsed="false">
      <c r="A8343" s="1" t="n">
        <v>2</v>
      </c>
      <c r="B8343" s="75" t="n">
        <v>46275</v>
      </c>
      <c r="C8343" s="1" t="n">
        <v>100</v>
      </c>
      <c r="D8343" s="1" t="s">
        <v>2510</v>
      </c>
      <c r="E8343" s="1" t="n">
        <v>48</v>
      </c>
      <c r="F8343" s="1" t="s">
        <v>153</v>
      </c>
      <c r="I8343" s="1" t="n">
        <v>1681780</v>
      </c>
      <c r="J8343" s="1" t="n">
        <v>100001</v>
      </c>
      <c r="K8343" s="1" t="n">
        <v>2</v>
      </c>
      <c r="L8343" s="1" t="s">
        <v>2492</v>
      </c>
      <c r="N8343" s="1" t="n">
        <v>10.1</v>
      </c>
      <c r="O8343" s="1" t="n">
        <v>201.86</v>
      </c>
      <c r="P8343" s="1" t="s">
        <v>2455</v>
      </c>
    </row>
    <row r="8344" customFormat="false" ht="15" hidden="false" customHeight="true" outlineLevel="0" collapsed="false">
      <c r="A8344" s="1" t="n">
        <v>2</v>
      </c>
      <c r="B8344" s="75" t="n">
        <v>46275</v>
      </c>
      <c r="C8344" s="1" t="n">
        <v>100</v>
      </c>
      <c r="D8344" s="1" t="s">
        <v>2510</v>
      </c>
      <c r="E8344" s="1" t="n">
        <v>48</v>
      </c>
      <c r="F8344" s="1" t="s">
        <v>153</v>
      </c>
      <c r="I8344" s="1" t="n">
        <v>1681780</v>
      </c>
      <c r="J8344" s="1" t="n">
        <v>100002</v>
      </c>
      <c r="K8344" s="1" t="n">
        <v>3</v>
      </c>
      <c r="L8344" s="1" t="s">
        <v>2493</v>
      </c>
      <c r="N8344" s="1" t="n">
        <v>21.73</v>
      </c>
      <c r="O8344" s="1" t="n">
        <v>501.14</v>
      </c>
      <c r="P8344" s="1" t="s">
        <v>2455</v>
      </c>
    </row>
    <row r="8345" customFormat="false" ht="15" hidden="false" customHeight="true" outlineLevel="0" collapsed="false">
      <c r="A8345" s="1" t="n">
        <v>2</v>
      </c>
      <c r="B8345" s="75" t="n">
        <v>46275</v>
      </c>
      <c r="C8345" s="1" t="n">
        <v>100</v>
      </c>
      <c r="D8345" s="1" t="s">
        <v>2510</v>
      </c>
      <c r="E8345" s="1" t="n">
        <v>48</v>
      </c>
      <c r="F8345" s="1" t="s">
        <v>153</v>
      </c>
      <c r="I8345" s="1" t="n">
        <v>1681780</v>
      </c>
      <c r="J8345" s="1" t="n">
        <v>100003</v>
      </c>
      <c r="K8345" s="1" t="n">
        <v>4</v>
      </c>
      <c r="L8345" s="1" t="s">
        <v>2494</v>
      </c>
      <c r="N8345" s="1" t="n">
        <v>13.54</v>
      </c>
      <c r="O8345" s="1" t="n">
        <v>333.08</v>
      </c>
      <c r="P8345" s="1" t="s">
        <v>2455</v>
      </c>
    </row>
    <row r="8346" customFormat="false" ht="15" hidden="false" customHeight="true" outlineLevel="0" collapsed="false">
      <c r="A8346" s="1" t="n">
        <v>2</v>
      </c>
      <c r="B8346" s="75" t="n">
        <v>46275</v>
      </c>
      <c r="C8346" s="1" t="n">
        <v>100</v>
      </c>
      <c r="D8346" s="1" t="s">
        <v>2510</v>
      </c>
      <c r="E8346" s="1" t="n">
        <v>48</v>
      </c>
      <c r="F8346" s="1" t="s">
        <v>153</v>
      </c>
      <c r="I8346" s="1" t="n">
        <v>1681780</v>
      </c>
      <c r="J8346" s="1" t="n">
        <v>100004</v>
      </c>
      <c r="K8346" s="1" t="n">
        <v>5</v>
      </c>
      <c r="L8346" s="1" t="s">
        <v>2495</v>
      </c>
      <c r="N8346" s="1" t="n">
        <v>0.69</v>
      </c>
      <c r="O8346" s="1" t="n">
        <v>14.85</v>
      </c>
      <c r="P8346" s="1" t="s">
        <v>2455</v>
      </c>
    </row>
    <row r="8347" customFormat="false" ht="15" hidden="false" customHeight="true" outlineLevel="0" collapsed="false">
      <c r="A8347" s="1" t="n">
        <v>2</v>
      </c>
      <c r="B8347" s="75" t="n">
        <v>46275</v>
      </c>
      <c r="C8347" s="1" t="n">
        <v>100</v>
      </c>
      <c r="D8347" s="1" t="s">
        <v>2510</v>
      </c>
      <c r="E8347" s="1" t="n">
        <v>48</v>
      </c>
      <c r="F8347" s="1" t="s">
        <v>153</v>
      </c>
      <c r="I8347" s="1" t="n">
        <v>1681780</v>
      </c>
      <c r="J8347" s="1" t="n">
        <v>100007</v>
      </c>
      <c r="K8347" s="1" t="n">
        <v>8</v>
      </c>
      <c r="L8347" s="1" t="s">
        <v>2497</v>
      </c>
      <c r="N8347" s="1" t="n">
        <v>4.31</v>
      </c>
      <c r="O8347" s="1" t="n">
        <v>99.4</v>
      </c>
      <c r="P8347" s="1" t="s">
        <v>2455</v>
      </c>
    </row>
    <row r="8348" customFormat="false" ht="15" hidden="false" customHeight="true" outlineLevel="0" collapsed="false">
      <c r="A8348" s="1" t="n">
        <v>2</v>
      </c>
      <c r="B8348" s="75" t="n">
        <v>46275</v>
      </c>
      <c r="C8348" s="1" t="n">
        <v>100</v>
      </c>
      <c r="D8348" s="1" t="s">
        <v>2510</v>
      </c>
      <c r="E8348" s="1" t="n">
        <v>48</v>
      </c>
      <c r="F8348" s="1" t="s">
        <v>153</v>
      </c>
      <c r="I8348" s="1" t="n">
        <v>1681780</v>
      </c>
      <c r="J8348" s="1" t="n">
        <v>100019</v>
      </c>
      <c r="K8348" s="1" t="n">
        <v>20</v>
      </c>
      <c r="L8348" s="1" t="s">
        <v>3790</v>
      </c>
      <c r="N8348" s="1" t="n">
        <v>3.586</v>
      </c>
      <c r="O8348" s="1" t="n">
        <v>115.79</v>
      </c>
      <c r="P8348" s="1" t="s">
        <v>2455</v>
      </c>
    </row>
    <row r="8349" customFormat="false" ht="15" hidden="false" customHeight="true" outlineLevel="0" collapsed="false">
      <c r="A8349" s="1" t="n">
        <v>2</v>
      </c>
      <c r="B8349" s="75" t="n">
        <v>46275</v>
      </c>
      <c r="C8349" s="1" t="n">
        <v>100</v>
      </c>
      <c r="D8349" s="1" t="s">
        <v>2510</v>
      </c>
      <c r="E8349" s="1" t="n">
        <v>48</v>
      </c>
      <c r="F8349" s="1" t="s">
        <v>153</v>
      </c>
      <c r="I8349" s="1" t="n">
        <v>1681780</v>
      </c>
      <c r="J8349" s="1" t="n">
        <v>100638</v>
      </c>
      <c r="K8349" s="1" t="n">
        <v>508</v>
      </c>
      <c r="L8349" s="1" t="s">
        <v>2507</v>
      </c>
      <c r="N8349" s="1" t="n">
        <v>0.8</v>
      </c>
      <c r="O8349" s="1" t="n">
        <v>1.84</v>
      </c>
      <c r="P8349" s="1" t="s">
        <v>2455</v>
      </c>
    </row>
    <row r="8350" customFormat="false" ht="15" hidden="false" customHeight="true" outlineLevel="0" collapsed="false">
      <c r="A8350" s="1" t="n">
        <v>2</v>
      </c>
      <c r="B8350" s="75" t="n">
        <v>46275</v>
      </c>
      <c r="C8350" s="1" t="n">
        <v>100</v>
      </c>
      <c r="D8350" s="1" t="s">
        <v>2510</v>
      </c>
      <c r="E8350" s="1" t="n">
        <v>48</v>
      </c>
      <c r="F8350" s="1" t="s">
        <v>153</v>
      </c>
      <c r="I8350" s="1" t="n">
        <v>1681780</v>
      </c>
      <c r="J8350" s="1" t="n">
        <v>110137</v>
      </c>
      <c r="K8350" s="1" t="n">
        <v>13899</v>
      </c>
      <c r="L8350" s="1" t="s">
        <v>3791</v>
      </c>
      <c r="N8350" s="1" t="n">
        <v>2.748</v>
      </c>
      <c r="O8350" s="1" t="n">
        <v>10.54</v>
      </c>
      <c r="P8350" s="1" t="s">
        <v>2455</v>
      </c>
    </row>
    <row r="8351" customFormat="false" ht="15" hidden="false" customHeight="true" outlineLevel="0" collapsed="false">
      <c r="A8351" s="1" t="n">
        <v>2</v>
      </c>
      <c r="B8351" s="75" t="n">
        <v>46275</v>
      </c>
      <c r="C8351" s="1" t="n">
        <v>100</v>
      </c>
      <c r="D8351" s="1" t="s">
        <v>2510</v>
      </c>
      <c r="E8351" s="1" t="n">
        <v>48</v>
      </c>
      <c r="F8351" s="1" t="s">
        <v>153</v>
      </c>
      <c r="I8351" s="1" t="n">
        <v>1681780</v>
      </c>
      <c r="J8351" s="1" t="n">
        <v>110455</v>
      </c>
      <c r="K8351" s="1" t="n">
        <v>53212</v>
      </c>
      <c r="L8351" s="1" t="s">
        <v>2509</v>
      </c>
      <c r="N8351" s="1" t="n">
        <v>0.208</v>
      </c>
      <c r="O8351" s="1" t="n">
        <v>0</v>
      </c>
      <c r="P8351" s="1" t="s">
        <v>2455</v>
      </c>
    </row>
    <row r="8352" customFormat="false" ht="15" hidden="false" customHeight="true" outlineLevel="0" collapsed="false">
      <c r="A8352" s="1" t="n">
        <v>2</v>
      </c>
      <c r="B8352" s="75" t="n">
        <v>46275</v>
      </c>
      <c r="C8352" s="1" t="n">
        <v>171</v>
      </c>
      <c r="D8352" s="1" t="s">
        <v>3028</v>
      </c>
      <c r="E8352" s="1" t="n">
        <v>1665</v>
      </c>
      <c r="F8352" s="1" t="s">
        <v>554</v>
      </c>
      <c r="I8352" s="1" t="n">
        <v>138044</v>
      </c>
      <c r="J8352" s="1" t="n">
        <v>25716</v>
      </c>
      <c r="K8352" s="1" t="n">
        <v>7896353301184</v>
      </c>
      <c r="L8352" s="1" t="s">
        <v>3328</v>
      </c>
      <c r="N8352" s="1" t="n">
        <v>4</v>
      </c>
      <c r="O8352" s="1" t="n">
        <v>32.4</v>
      </c>
      <c r="P8352" s="1" t="s">
        <v>3030</v>
      </c>
    </row>
    <row r="8353" customFormat="false" ht="15" hidden="false" customHeight="true" outlineLevel="0" collapsed="false">
      <c r="A8353" s="1" t="n">
        <v>2</v>
      </c>
      <c r="B8353" s="75" t="n">
        <v>46276</v>
      </c>
      <c r="C8353" s="1" t="n">
        <v>6</v>
      </c>
      <c r="D8353" s="1" t="s">
        <v>2564</v>
      </c>
      <c r="E8353" s="1" t="n">
        <v>48</v>
      </c>
      <c r="F8353" s="1" t="s">
        <v>153</v>
      </c>
      <c r="I8353" s="1" t="n">
        <v>2668</v>
      </c>
      <c r="J8353" s="1" t="n">
        <v>100113</v>
      </c>
      <c r="K8353" s="1" t="n">
        <v>114</v>
      </c>
      <c r="L8353" s="1" t="s">
        <v>2550</v>
      </c>
      <c r="N8353" s="1" t="n">
        <v>20</v>
      </c>
      <c r="O8353" s="1" t="n">
        <v>140</v>
      </c>
      <c r="P8353" s="1" t="s">
        <v>2455</v>
      </c>
    </row>
    <row r="8354" customFormat="false" ht="15" hidden="false" customHeight="true" outlineLevel="0" collapsed="false">
      <c r="A8354" s="1" t="n">
        <v>2</v>
      </c>
      <c r="B8354" s="75" t="n">
        <v>46276</v>
      </c>
      <c r="C8354" s="1" t="n">
        <v>6</v>
      </c>
      <c r="D8354" s="1" t="s">
        <v>2564</v>
      </c>
      <c r="E8354" s="1" t="n">
        <v>48</v>
      </c>
      <c r="F8354" s="1" t="s">
        <v>153</v>
      </c>
      <c r="I8354" s="1" t="n">
        <v>2668</v>
      </c>
      <c r="J8354" s="1" t="n">
        <v>110142</v>
      </c>
      <c r="K8354" s="1" t="n">
        <v>16699</v>
      </c>
      <c r="L8354" s="1" t="s">
        <v>2560</v>
      </c>
      <c r="N8354" s="1" t="n">
        <v>20</v>
      </c>
      <c r="O8354" s="1" t="n">
        <v>120</v>
      </c>
      <c r="P8354" s="1" t="s">
        <v>2455</v>
      </c>
    </row>
    <row r="8355" customFormat="false" ht="15" hidden="false" customHeight="true" outlineLevel="0" collapsed="false">
      <c r="A8355" s="1" t="n">
        <v>2</v>
      </c>
      <c r="B8355" s="75" t="n">
        <v>46276</v>
      </c>
      <c r="C8355" s="1" t="n">
        <v>6</v>
      </c>
      <c r="D8355" s="1" t="s">
        <v>2564</v>
      </c>
      <c r="E8355" s="1" t="n">
        <v>48</v>
      </c>
      <c r="F8355" s="1" t="s">
        <v>153</v>
      </c>
      <c r="I8355" s="1" t="n">
        <v>2669</v>
      </c>
      <c r="J8355" s="1" t="n">
        <v>100062</v>
      </c>
      <c r="K8355" s="1" t="n">
        <v>63</v>
      </c>
      <c r="L8355" s="1" t="s">
        <v>2546</v>
      </c>
      <c r="N8355" s="1" t="n">
        <v>18</v>
      </c>
      <c r="O8355" s="1" t="n">
        <v>130</v>
      </c>
      <c r="P8355" s="1" t="s">
        <v>2455</v>
      </c>
    </row>
    <row r="8356" customFormat="false" ht="15" hidden="false" customHeight="true" outlineLevel="0" collapsed="false">
      <c r="A8356" s="1" t="n">
        <v>2</v>
      </c>
      <c r="B8356" s="75" t="n">
        <v>46276</v>
      </c>
      <c r="C8356" s="1" t="n">
        <v>6</v>
      </c>
      <c r="D8356" s="1" t="s">
        <v>2564</v>
      </c>
      <c r="E8356" s="1" t="n">
        <v>48</v>
      </c>
      <c r="F8356" s="1" t="s">
        <v>153</v>
      </c>
      <c r="I8356" s="1" t="n">
        <v>2669</v>
      </c>
      <c r="J8356" s="1" t="n">
        <v>100109</v>
      </c>
      <c r="K8356" s="1" t="n">
        <v>110</v>
      </c>
      <c r="L8356" s="1" t="s">
        <v>2548</v>
      </c>
      <c r="N8356" s="1" t="n">
        <v>20</v>
      </c>
      <c r="O8356" s="1" t="n">
        <v>130</v>
      </c>
      <c r="P8356" s="1" t="s">
        <v>2455</v>
      </c>
    </row>
    <row r="8357" customFormat="false" ht="15" hidden="false" customHeight="true" outlineLevel="0" collapsed="false">
      <c r="A8357" s="1" t="n">
        <v>2</v>
      </c>
      <c r="B8357" s="75" t="n">
        <v>46276</v>
      </c>
      <c r="C8357" s="1" t="n">
        <v>6</v>
      </c>
      <c r="D8357" s="1" t="s">
        <v>2564</v>
      </c>
      <c r="E8357" s="1" t="n">
        <v>48</v>
      </c>
      <c r="F8357" s="1" t="s">
        <v>153</v>
      </c>
      <c r="I8357" s="1" t="n">
        <v>2669</v>
      </c>
      <c r="J8357" s="1" t="n">
        <v>100110</v>
      </c>
      <c r="K8357" s="1" t="n">
        <v>111</v>
      </c>
      <c r="L8357" s="1" t="s">
        <v>3008</v>
      </c>
      <c r="N8357" s="1" t="n">
        <v>20</v>
      </c>
      <c r="O8357" s="1" t="n">
        <v>160</v>
      </c>
      <c r="P8357" s="1" t="s">
        <v>2455</v>
      </c>
    </row>
    <row r="8358" customFormat="false" ht="15" hidden="false" customHeight="true" outlineLevel="0" collapsed="false">
      <c r="A8358" s="1" t="n">
        <v>2</v>
      </c>
      <c r="B8358" s="75" t="n">
        <v>46276</v>
      </c>
      <c r="C8358" s="1" t="n">
        <v>6</v>
      </c>
      <c r="D8358" s="1" t="s">
        <v>2564</v>
      </c>
      <c r="E8358" s="1" t="n">
        <v>48</v>
      </c>
      <c r="F8358" s="1" t="s">
        <v>153</v>
      </c>
      <c r="I8358" s="1" t="n">
        <v>2669</v>
      </c>
      <c r="J8358" s="1" t="n">
        <v>100112</v>
      </c>
      <c r="K8358" s="1" t="n">
        <v>113</v>
      </c>
      <c r="L8358" s="1" t="s">
        <v>2549</v>
      </c>
      <c r="N8358" s="1" t="n">
        <v>20</v>
      </c>
      <c r="O8358" s="1" t="n">
        <v>100</v>
      </c>
      <c r="P8358" s="1" t="s">
        <v>2455</v>
      </c>
    </row>
    <row r="8359" customFormat="false" ht="15" hidden="false" customHeight="true" outlineLevel="0" collapsed="false">
      <c r="A8359" s="1" t="n">
        <v>2</v>
      </c>
      <c r="B8359" s="75" t="n">
        <v>46276</v>
      </c>
      <c r="C8359" s="1" t="n">
        <v>6</v>
      </c>
      <c r="D8359" s="1" t="s">
        <v>2564</v>
      </c>
      <c r="E8359" s="1" t="n">
        <v>48</v>
      </c>
      <c r="F8359" s="1" t="s">
        <v>153</v>
      </c>
      <c r="I8359" s="1" t="n">
        <v>2669</v>
      </c>
      <c r="J8359" s="1" t="n">
        <v>100116</v>
      </c>
      <c r="K8359" s="1" t="n">
        <v>117</v>
      </c>
      <c r="L8359" s="1" t="s">
        <v>2551</v>
      </c>
      <c r="N8359" s="1" t="n">
        <v>3.5</v>
      </c>
      <c r="O8359" s="1" t="n">
        <v>35</v>
      </c>
      <c r="P8359" s="1" t="s">
        <v>2455</v>
      </c>
    </row>
    <row r="8360" customFormat="false" ht="15" hidden="false" customHeight="true" outlineLevel="0" collapsed="false">
      <c r="A8360" s="1" t="n">
        <v>2</v>
      </c>
      <c r="B8360" s="75" t="n">
        <v>46276</v>
      </c>
      <c r="C8360" s="1" t="n">
        <v>6</v>
      </c>
      <c r="D8360" s="1" t="s">
        <v>2564</v>
      </c>
      <c r="E8360" s="1" t="n">
        <v>48</v>
      </c>
      <c r="F8360" s="1" t="s">
        <v>153</v>
      </c>
      <c r="I8360" s="1" t="n">
        <v>2669</v>
      </c>
      <c r="J8360" s="1" t="n">
        <v>100118</v>
      </c>
      <c r="K8360" s="1" t="n">
        <v>119</v>
      </c>
      <c r="L8360" s="1" t="s">
        <v>2552</v>
      </c>
      <c r="N8360" s="1" t="n">
        <v>16</v>
      </c>
      <c r="O8360" s="1" t="n">
        <v>80</v>
      </c>
      <c r="P8360" s="1" t="s">
        <v>2455</v>
      </c>
    </row>
    <row r="8361" customFormat="false" ht="15" hidden="false" customHeight="true" outlineLevel="0" collapsed="false">
      <c r="A8361" s="1" t="n">
        <v>2</v>
      </c>
      <c r="B8361" s="75" t="n">
        <v>46276</v>
      </c>
      <c r="C8361" s="1" t="n">
        <v>6</v>
      </c>
      <c r="D8361" s="1" t="s">
        <v>2564</v>
      </c>
      <c r="E8361" s="1" t="n">
        <v>48</v>
      </c>
      <c r="F8361" s="1" t="s">
        <v>153</v>
      </c>
      <c r="I8361" s="1" t="n">
        <v>2669</v>
      </c>
      <c r="J8361" s="1" t="n">
        <v>100122</v>
      </c>
      <c r="K8361" s="1" t="n">
        <v>123</v>
      </c>
      <c r="L8361" s="1" t="s">
        <v>2554</v>
      </c>
      <c r="N8361" s="1" t="n">
        <v>5</v>
      </c>
      <c r="O8361" s="1" t="n">
        <v>100</v>
      </c>
      <c r="P8361" s="1" t="s">
        <v>2455</v>
      </c>
    </row>
    <row r="8362" customFormat="false" ht="15" hidden="false" customHeight="true" outlineLevel="0" collapsed="false">
      <c r="A8362" s="1" t="n">
        <v>2</v>
      </c>
      <c r="B8362" s="75" t="n">
        <v>46276</v>
      </c>
      <c r="C8362" s="1" t="n">
        <v>6</v>
      </c>
      <c r="D8362" s="1" t="s">
        <v>2564</v>
      </c>
      <c r="E8362" s="1" t="n">
        <v>48</v>
      </c>
      <c r="F8362" s="1" t="s">
        <v>153</v>
      </c>
      <c r="I8362" s="1" t="n">
        <v>2669</v>
      </c>
      <c r="J8362" s="1" t="n">
        <v>100124</v>
      </c>
      <c r="K8362" s="1" t="n">
        <v>125</v>
      </c>
      <c r="L8362" s="1" t="s">
        <v>2706</v>
      </c>
      <c r="N8362" s="1" t="n">
        <v>5</v>
      </c>
      <c r="O8362" s="1" t="n">
        <v>55</v>
      </c>
      <c r="P8362" s="1" t="s">
        <v>2455</v>
      </c>
    </row>
    <row r="8363" customFormat="false" ht="15" hidden="false" customHeight="true" outlineLevel="0" collapsed="false">
      <c r="A8363" s="1" t="n">
        <v>2</v>
      </c>
      <c r="B8363" s="75" t="n">
        <v>46276</v>
      </c>
      <c r="C8363" s="1" t="n">
        <v>6</v>
      </c>
      <c r="D8363" s="1" t="s">
        <v>2564</v>
      </c>
      <c r="E8363" s="1" t="n">
        <v>48</v>
      </c>
      <c r="F8363" s="1" t="s">
        <v>153</v>
      </c>
      <c r="I8363" s="1" t="n">
        <v>2669</v>
      </c>
      <c r="J8363" s="1" t="n">
        <v>100129</v>
      </c>
      <c r="K8363" s="1" t="n">
        <v>130</v>
      </c>
      <c r="L8363" s="1" t="s">
        <v>2609</v>
      </c>
      <c r="N8363" s="1" t="n">
        <v>13</v>
      </c>
      <c r="O8363" s="1" t="n">
        <v>80</v>
      </c>
      <c r="P8363" s="1" t="s">
        <v>2455</v>
      </c>
    </row>
    <row r="8364" customFormat="false" ht="15" hidden="false" customHeight="true" outlineLevel="0" collapsed="false">
      <c r="A8364" s="1" t="n">
        <v>2</v>
      </c>
      <c r="B8364" s="75" t="n">
        <v>46276</v>
      </c>
      <c r="C8364" s="1" t="n">
        <v>6</v>
      </c>
      <c r="D8364" s="1" t="s">
        <v>2564</v>
      </c>
      <c r="E8364" s="1" t="n">
        <v>48</v>
      </c>
      <c r="F8364" s="1" t="s">
        <v>153</v>
      </c>
      <c r="I8364" s="1" t="n">
        <v>2669</v>
      </c>
      <c r="J8364" s="1" t="n">
        <v>100130</v>
      </c>
      <c r="K8364" s="1" t="n">
        <v>131</v>
      </c>
      <c r="L8364" s="1" t="s">
        <v>2556</v>
      </c>
      <c r="N8364" s="1" t="n">
        <v>30</v>
      </c>
      <c r="O8364" s="1" t="n">
        <v>240</v>
      </c>
      <c r="P8364" s="1" t="s">
        <v>2455</v>
      </c>
    </row>
    <row r="8365" customFormat="false" ht="15" hidden="false" customHeight="true" outlineLevel="0" collapsed="false">
      <c r="A8365" s="1" t="n">
        <v>2</v>
      </c>
      <c r="B8365" s="75" t="n">
        <v>46276</v>
      </c>
      <c r="C8365" s="1" t="n">
        <v>6</v>
      </c>
      <c r="D8365" s="1" t="s">
        <v>2564</v>
      </c>
      <c r="E8365" s="1" t="n">
        <v>48</v>
      </c>
      <c r="F8365" s="1" t="s">
        <v>153</v>
      </c>
      <c r="I8365" s="1" t="n">
        <v>2669</v>
      </c>
      <c r="J8365" s="1" t="n">
        <v>100132</v>
      </c>
      <c r="K8365" s="1" t="n">
        <v>133</v>
      </c>
      <c r="L8365" s="1" t="s">
        <v>2557</v>
      </c>
      <c r="N8365" s="1" t="n">
        <v>34.095</v>
      </c>
      <c r="O8365" s="1" t="n">
        <v>114</v>
      </c>
      <c r="P8365" s="1" t="s">
        <v>2455</v>
      </c>
    </row>
    <row r="8366" customFormat="false" ht="15" hidden="false" customHeight="true" outlineLevel="0" collapsed="false">
      <c r="A8366" s="1" t="n">
        <v>2</v>
      </c>
      <c r="B8366" s="75" t="n">
        <v>46276</v>
      </c>
      <c r="C8366" s="1" t="n">
        <v>6</v>
      </c>
      <c r="D8366" s="1" t="s">
        <v>2564</v>
      </c>
      <c r="E8366" s="1" t="n">
        <v>48</v>
      </c>
      <c r="F8366" s="1" t="s">
        <v>153</v>
      </c>
      <c r="I8366" s="1" t="n">
        <v>2669</v>
      </c>
      <c r="J8366" s="1" t="n">
        <v>100133</v>
      </c>
      <c r="K8366" s="1" t="n">
        <v>134</v>
      </c>
      <c r="L8366" s="1" t="s">
        <v>2558</v>
      </c>
      <c r="N8366" s="1" t="n">
        <v>20</v>
      </c>
      <c r="O8366" s="1" t="n">
        <v>90</v>
      </c>
      <c r="P8366" s="1" t="s">
        <v>2455</v>
      </c>
    </row>
    <row r="8367" customFormat="false" ht="15" hidden="false" customHeight="true" outlineLevel="0" collapsed="false">
      <c r="A8367" s="1" t="n">
        <v>2</v>
      </c>
      <c r="B8367" s="75" t="n">
        <v>46276</v>
      </c>
      <c r="C8367" s="1" t="n">
        <v>6</v>
      </c>
      <c r="D8367" s="1" t="s">
        <v>2564</v>
      </c>
      <c r="E8367" s="1" t="n">
        <v>48</v>
      </c>
      <c r="F8367" s="1" t="s">
        <v>153</v>
      </c>
      <c r="I8367" s="1" t="n">
        <v>2669</v>
      </c>
      <c r="J8367" s="1" t="n">
        <v>100148</v>
      </c>
      <c r="K8367" s="1" t="n">
        <v>149</v>
      </c>
      <c r="L8367" s="1" t="s">
        <v>2611</v>
      </c>
      <c r="N8367" s="1" t="n">
        <v>36</v>
      </c>
      <c r="O8367" s="1" t="n">
        <v>240</v>
      </c>
      <c r="P8367" s="1" t="s">
        <v>2455</v>
      </c>
    </row>
    <row r="8368" customFormat="false" ht="15" hidden="false" customHeight="true" outlineLevel="0" collapsed="false">
      <c r="A8368" s="1" t="n">
        <v>2</v>
      </c>
      <c r="B8368" s="75" t="n">
        <v>46276</v>
      </c>
      <c r="C8368" s="1" t="n">
        <v>6</v>
      </c>
      <c r="D8368" s="1" t="s">
        <v>2564</v>
      </c>
      <c r="E8368" s="1" t="n">
        <v>48</v>
      </c>
      <c r="F8368" s="1" t="s">
        <v>153</v>
      </c>
      <c r="I8368" s="1" t="n">
        <v>2669</v>
      </c>
      <c r="J8368" s="1" t="n">
        <v>110165</v>
      </c>
      <c r="K8368" s="1" t="n">
        <v>37441</v>
      </c>
      <c r="L8368" s="1" t="s">
        <v>4693</v>
      </c>
      <c r="N8368" s="1" t="n">
        <v>10</v>
      </c>
      <c r="O8368" s="1" t="n">
        <v>100</v>
      </c>
      <c r="P8368" s="1" t="s">
        <v>2455</v>
      </c>
    </row>
    <row r="8369" customFormat="false" ht="15" hidden="false" customHeight="true" outlineLevel="0" collapsed="false">
      <c r="A8369" s="1" t="n">
        <v>2</v>
      </c>
      <c r="B8369" s="75" t="n">
        <v>46276</v>
      </c>
      <c r="C8369" s="1" t="n">
        <v>6</v>
      </c>
      <c r="D8369" s="1" t="s">
        <v>2564</v>
      </c>
      <c r="E8369" s="1" t="n">
        <v>48</v>
      </c>
      <c r="F8369" s="1" t="s">
        <v>153</v>
      </c>
      <c r="I8369" s="1" t="n">
        <v>2669</v>
      </c>
      <c r="J8369" s="1" t="n">
        <v>110489</v>
      </c>
      <c r="K8369" s="1" t="n">
        <v>54743</v>
      </c>
      <c r="L8369" s="1" t="s">
        <v>2561</v>
      </c>
      <c r="N8369" s="1" t="n">
        <v>60</v>
      </c>
      <c r="O8369" s="1" t="n">
        <v>390</v>
      </c>
      <c r="P8369" s="1" t="s">
        <v>2455</v>
      </c>
    </row>
    <row r="8370" customFormat="false" ht="15" hidden="false" customHeight="true" outlineLevel="0" collapsed="false">
      <c r="A8370" s="1" t="n">
        <v>2</v>
      </c>
      <c r="B8370" s="75" t="n">
        <v>46276</v>
      </c>
      <c r="C8370" s="1" t="n">
        <v>6</v>
      </c>
      <c r="D8370" s="1" t="s">
        <v>2564</v>
      </c>
      <c r="E8370" s="1" t="n">
        <v>48</v>
      </c>
      <c r="F8370" s="1" t="s">
        <v>153</v>
      </c>
      <c r="I8370" s="1" t="n">
        <v>2669</v>
      </c>
      <c r="J8370" s="1" t="n">
        <v>80078</v>
      </c>
      <c r="K8370" s="1" t="n">
        <v>710</v>
      </c>
      <c r="L8370" s="1" t="s">
        <v>2562</v>
      </c>
      <c r="N8370" s="1" t="n">
        <v>10</v>
      </c>
      <c r="O8370" s="1" t="n">
        <v>30</v>
      </c>
      <c r="P8370" s="1" t="s">
        <v>2455</v>
      </c>
    </row>
    <row r="8371" customFormat="false" ht="15" hidden="false" customHeight="true" outlineLevel="0" collapsed="false">
      <c r="A8371" s="1" t="n">
        <v>2</v>
      </c>
      <c r="B8371" s="75" t="n">
        <v>46276</v>
      </c>
      <c r="C8371" s="1" t="n">
        <v>6</v>
      </c>
      <c r="D8371" s="1" t="s">
        <v>2564</v>
      </c>
      <c r="E8371" s="1" t="n">
        <v>48</v>
      </c>
      <c r="F8371" s="1" t="s">
        <v>153</v>
      </c>
      <c r="I8371" s="1" t="n">
        <v>2669</v>
      </c>
      <c r="J8371" s="1" t="n">
        <v>81106</v>
      </c>
      <c r="K8371" s="1" t="n">
        <v>1168</v>
      </c>
      <c r="L8371" s="1" t="s">
        <v>4694</v>
      </c>
      <c r="N8371" s="1" t="n">
        <v>20</v>
      </c>
      <c r="O8371" s="1" t="n">
        <v>100</v>
      </c>
      <c r="P8371" s="1" t="s">
        <v>2455</v>
      </c>
    </row>
    <row r="8372" customFormat="false" ht="15" hidden="false" customHeight="true" outlineLevel="0" collapsed="false">
      <c r="A8372" s="1" t="n">
        <v>2</v>
      </c>
      <c r="B8372" s="75" t="n">
        <v>46276</v>
      </c>
      <c r="C8372" s="1" t="n">
        <v>11</v>
      </c>
      <c r="D8372" s="1" t="s">
        <v>2482</v>
      </c>
      <c r="E8372" s="1" t="n">
        <v>10096</v>
      </c>
      <c r="F8372" s="1" t="s">
        <v>622</v>
      </c>
      <c r="I8372" s="1" t="n">
        <v>278</v>
      </c>
      <c r="J8372" s="1" t="n">
        <v>61580</v>
      </c>
      <c r="K8372" s="1" t="n">
        <v>2258157</v>
      </c>
      <c r="L8372" s="1" t="s">
        <v>2520</v>
      </c>
      <c r="N8372" s="1" t="n">
        <v>15</v>
      </c>
      <c r="O8372" s="1" t="n">
        <v>180</v>
      </c>
      <c r="P8372" s="1" t="s">
        <v>2455</v>
      </c>
    </row>
    <row r="8373" customFormat="false" ht="15" hidden="false" customHeight="true" outlineLevel="0" collapsed="false">
      <c r="A8373" s="1" t="n">
        <v>2</v>
      </c>
      <c r="B8373" s="75" t="n">
        <v>46276</v>
      </c>
      <c r="C8373" s="1" t="n">
        <v>11</v>
      </c>
      <c r="D8373" s="1" t="s">
        <v>2482</v>
      </c>
      <c r="E8373" s="1" t="n">
        <v>10096</v>
      </c>
      <c r="F8373" s="1" t="s">
        <v>622</v>
      </c>
      <c r="I8373" s="1" t="n">
        <v>278</v>
      </c>
      <c r="J8373" s="1" t="n">
        <v>61597</v>
      </c>
      <c r="K8373" s="1" t="n">
        <v>2258188</v>
      </c>
      <c r="L8373" s="1" t="s">
        <v>2521</v>
      </c>
      <c r="N8373" s="1" t="n">
        <v>5</v>
      </c>
      <c r="O8373" s="1" t="n">
        <v>20</v>
      </c>
      <c r="P8373" s="1" t="s">
        <v>2455</v>
      </c>
    </row>
    <row r="8374" customFormat="false" ht="15" hidden="false" customHeight="true" outlineLevel="0" collapsed="false">
      <c r="A8374" s="1" t="n">
        <v>2</v>
      </c>
      <c r="B8374" s="75" t="n">
        <v>46276</v>
      </c>
      <c r="C8374" s="1" t="n">
        <v>11</v>
      </c>
      <c r="D8374" s="1" t="s">
        <v>2482</v>
      </c>
      <c r="E8374" s="1" t="n">
        <v>10035</v>
      </c>
      <c r="F8374" s="1" t="s">
        <v>86</v>
      </c>
      <c r="I8374" s="1" t="n">
        <v>440</v>
      </c>
      <c r="J8374" s="1" t="n">
        <v>38652</v>
      </c>
      <c r="K8374" s="1" t="n">
        <v>7898994684220</v>
      </c>
      <c r="L8374" s="1" t="s">
        <v>2722</v>
      </c>
      <c r="N8374" s="1" t="n">
        <v>20</v>
      </c>
      <c r="O8374" s="1" t="n">
        <v>190</v>
      </c>
      <c r="P8374" s="1" t="s">
        <v>2455</v>
      </c>
    </row>
    <row r="8375" customFormat="false" ht="15" hidden="false" customHeight="true" outlineLevel="0" collapsed="false">
      <c r="A8375" s="1" t="n">
        <v>2</v>
      </c>
      <c r="B8375" s="75" t="n">
        <v>46276</v>
      </c>
      <c r="C8375" s="1" t="n">
        <v>11</v>
      </c>
      <c r="D8375" s="1" t="s">
        <v>2482</v>
      </c>
      <c r="E8375" s="1" t="n">
        <v>10035</v>
      </c>
      <c r="F8375" s="1" t="s">
        <v>86</v>
      </c>
      <c r="I8375" s="1" t="n">
        <v>440</v>
      </c>
      <c r="J8375" s="1" t="n">
        <v>38653</v>
      </c>
      <c r="K8375" s="1" t="n">
        <v>7898994684275</v>
      </c>
      <c r="L8375" s="1" t="s">
        <v>2723</v>
      </c>
      <c r="N8375" s="1" t="n">
        <v>20</v>
      </c>
      <c r="O8375" s="1" t="n">
        <v>96</v>
      </c>
      <c r="P8375" s="1" t="s">
        <v>2455</v>
      </c>
    </row>
    <row r="8376" customFormat="false" ht="15" hidden="false" customHeight="true" outlineLevel="0" collapsed="false">
      <c r="A8376" s="1" t="n">
        <v>2</v>
      </c>
      <c r="B8376" s="75" t="n">
        <v>46276</v>
      </c>
      <c r="C8376" s="1" t="n">
        <v>11</v>
      </c>
      <c r="D8376" s="1" t="s">
        <v>2482</v>
      </c>
      <c r="E8376" s="1" t="n">
        <v>1899</v>
      </c>
      <c r="F8376" s="1" t="s">
        <v>204</v>
      </c>
      <c r="I8376" s="1" t="n">
        <v>802</v>
      </c>
      <c r="J8376" s="1" t="n">
        <v>77463</v>
      </c>
      <c r="K8376" s="1" t="n">
        <v>774642</v>
      </c>
      <c r="L8376" s="1" t="s">
        <v>2456</v>
      </c>
      <c r="N8376" s="1" t="n">
        <v>30</v>
      </c>
      <c r="O8376" s="1" t="n">
        <v>135</v>
      </c>
      <c r="P8376" s="1" t="s">
        <v>2455</v>
      </c>
    </row>
    <row r="8377" customFormat="false" ht="15" hidden="false" customHeight="true" outlineLevel="0" collapsed="false">
      <c r="A8377" s="1" t="n">
        <v>2</v>
      </c>
      <c r="B8377" s="75" t="n">
        <v>46276</v>
      </c>
      <c r="C8377" s="1" t="n">
        <v>11</v>
      </c>
      <c r="D8377" s="1" t="s">
        <v>2482</v>
      </c>
      <c r="E8377" s="1" t="n">
        <v>1899</v>
      </c>
      <c r="F8377" s="1" t="s">
        <v>204</v>
      </c>
      <c r="I8377" s="1" t="n">
        <v>802</v>
      </c>
      <c r="J8377" s="1" t="n">
        <v>77465</v>
      </c>
      <c r="K8377" s="1" t="n">
        <v>774666</v>
      </c>
      <c r="L8377" s="1" t="s">
        <v>2457</v>
      </c>
      <c r="N8377" s="1" t="n">
        <v>15</v>
      </c>
      <c r="O8377" s="1" t="n">
        <v>74.85</v>
      </c>
      <c r="P8377" s="1" t="s">
        <v>2455</v>
      </c>
    </row>
    <row r="8378" customFormat="false" ht="15" hidden="false" customHeight="true" outlineLevel="0" collapsed="false">
      <c r="A8378" s="1" t="n">
        <v>2</v>
      </c>
      <c r="B8378" s="75" t="n">
        <v>46276</v>
      </c>
      <c r="C8378" s="1" t="n">
        <v>11</v>
      </c>
      <c r="D8378" s="1" t="s">
        <v>2482</v>
      </c>
      <c r="E8378" s="1" t="n">
        <v>1899</v>
      </c>
      <c r="F8378" s="1" t="s">
        <v>204</v>
      </c>
      <c r="I8378" s="1" t="n">
        <v>802</v>
      </c>
      <c r="J8378" s="1" t="n">
        <v>78015</v>
      </c>
      <c r="K8378" s="1" t="n">
        <v>780162</v>
      </c>
      <c r="L8378" s="1" t="s">
        <v>2458</v>
      </c>
      <c r="N8378" s="1" t="n">
        <v>10</v>
      </c>
      <c r="O8378" s="1" t="n">
        <v>49.9</v>
      </c>
      <c r="P8378" s="1" t="s">
        <v>2455</v>
      </c>
    </row>
    <row r="8379" customFormat="false" ht="15" hidden="false" customHeight="true" outlineLevel="0" collapsed="false">
      <c r="A8379" s="1" t="n">
        <v>2</v>
      </c>
      <c r="B8379" s="75" t="n">
        <v>46276</v>
      </c>
      <c r="C8379" s="1" t="n">
        <v>11</v>
      </c>
      <c r="D8379" s="1" t="s">
        <v>2482</v>
      </c>
      <c r="E8379" s="1" t="n">
        <v>1328</v>
      </c>
      <c r="F8379" s="1" t="s">
        <v>95</v>
      </c>
      <c r="I8379" s="1" t="n">
        <v>4614</v>
      </c>
      <c r="J8379" s="1" t="n">
        <v>50310</v>
      </c>
      <c r="K8379" s="1" t="n">
        <v>7898588380101</v>
      </c>
      <c r="L8379" s="1" t="s">
        <v>2513</v>
      </c>
      <c r="N8379" s="1" t="n">
        <v>2</v>
      </c>
      <c r="O8379" s="1" t="n">
        <v>14.5</v>
      </c>
      <c r="P8379" s="1" t="s">
        <v>2455</v>
      </c>
    </row>
    <row r="8380" customFormat="false" ht="15" hidden="false" customHeight="true" outlineLevel="0" collapsed="false">
      <c r="A8380" s="1" t="n">
        <v>2</v>
      </c>
      <c r="B8380" s="75" t="n">
        <v>46276</v>
      </c>
      <c r="C8380" s="1" t="n">
        <v>11</v>
      </c>
      <c r="D8380" s="1" t="s">
        <v>2482</v>
      </c>
      <c r="E8380" s="1" t="n">
        <v>1328</v>
      </c>
      <c r="F8380" s="1" t="s">
        <v>95</v>
      </c>
      <c r="I8380" s="1" t="n">
        <v>4614</v>
      </c>
      <c r="J8380" s="1" t="n">
        <v>21060</v>
      </c>
      <c r="K8380" s="1" t="n">
        <v>7898588380118</v>
      </c>
      <c r="L8380" s="1" t="s">
        <v>2515</v>
      </c>
      <c r="N8380" s="1" t="n">
        <v>10</v>
      </c>
      <c r="O8380" s="1" t="n">
        <v>65</v>
      </c>
      <c r="P8380" s="1" t="s">
        <v>2455</v>
      </c>
    </row>
    <row r="8381" customFormat="false" ht="15" hidden="false" customHeight="true" outlineLevel="0" collapsed="false">
      <c r="A8381" s="1" t="n">
        <v>2</v>
      </c>
      <c r="B8381" s="75" t="n">
        <v>46276</v>
      </c>
      <c r="C8381" s="1" t="n">
        <v>11</v>
      </c>
      <c r="D8381" s="1" t="s">
        <v>2482</v>
      </c>
      <c r="E8381" s="1" t="n">
        <v>1328</v>
      </c>
      <c r="F8381" s="1" t="s">
        <v>95</v>
      </c>
      <c r="I8381" s="1" t="n">
        <v>4614</v>
      </c>
      <c r="J8381" s="1" t="n">
        <v>31784</v>
      </c>
      <c r="K8381" s="1" t="n">
        <v>7898588380545</v>
      </c>
      <c r="L8381" s="1" t="s">
        <v>2601</v>
      </c>
      <c r="N8381" s="1" t="n">
        <v>3</v>
      </c>
      <c r="O8381" s="1" t="n">
        <v>16.5</v>
      </c>
      <c r="P8381" s="1" t="s">
        <v>2455</v>
      </c>
    </row>
    <row r="8382" customFormat="false" ht="15" hidden="false" customHeight="true" outlineLevel="0" collapsed="false">
      <c r="A8382" s="1" t="n">
        <v>2</v>
      </c>
      <c r="B8382" s="75" t="n">
        <v>46276</v>
      </c>
      <c r="C8382" s="1" t="n">
        <v>11</v>
      </c>
      <c r="D8382" s="1" t="s">
        <v>2482</v>
      </c>
      <c r="E8382" s="1" t="n">
        <v>1328</v>
      </c>
      <c r="F8382" s="1" t="s">
        <v>95</v>
      </c>
      <c r="I8382" s="1" t="n">
        <v>4614</v>
      </c>
      <c r="J8382" s="1" t="n">
        <v>31782</v>
      </c>
      <c r="K8382" s="1" t="n">
        <v>7898588380132</v>
      </c>
      <c r="L8382" s="1" t="s">
        <v>2516</v>
      </c>
      <c r="N8382" s="1" t="n">
        <v>3</v>
      </c>
      <c r="O8382" s="1" t="n">
        <v>16.5</v>
      </c>
      <c r="P8382" s="1" t="s">
        <v>2455</v>
      </c>
    </row>
    <row r="8383" customFormat="false" ht="15" hidden="false" customHeight="true" outlineLevel="0" collapsed="false">
      <c r="A8383" s="1" t="n">
        <v>2</v>
      </c>
      <c r="B8383" s="75" t="n">
        <v>46276</v>
      </c>
      <c r="C8383" s="1" t="n">
        <v>11</v>
      </c>
      <c r="D8383" s="1" t="s">
        <v>2482</v>
      </c>
      <c r="E8383" s="1" t="n">
        <v>1328</v>
      </c>
      <c r="F8383" s="1" t="s">
        <v>95</v>
      </c>
      <c r="I8383" s="1" t="n">
        <v>4614</v>
      </c>
      <c r="J8383" s="1" t="n">
        <v>31786</v>
      </c>
      <c r="K8383" s="1" t="n">
        <v>7898588380187</v>
      </c>
      <c r="L8383" s="1" t="s">
        <v>2517</v>
      </c>
      <c r="N8383" s="1" t="n">
        <v>4</v>
      </c>
      <c r="O8383" s="1" t="n">
        <v>22</v>
      </c>
      <c r="P8383" s="1" t="s">
        <v>2455</v>
      </c>
    </row>
    <row r="8384" customFormat="false" ht="15" hidden="false" customHeight="true" outlineLevel="0" collapsed="false">
      <c r="A8384" s="1" t="n">
        <v>2</v>
      </c>
      <c r="B8384" s="75" t="n">
        <v>46276</v>
      </c>
      <c r="C8384" s="1" t="n">
        <v>11</v>
      </c>
      <c r="D8384" s="1" t="s">
        <v>2482</v>
      </c>
      <c r="E8384" s="1" t="n">
        <v>1328</v>
      </c>
      <c r="F8384" s="1" t="s">
        <v>95</v>
      </c>
      <c r="I8384" s="1" t="n">
        <v>4614</v>
      </c>
      <c r="J8384" s="1" t="n">
        <v>31787</v>
      </c>
      <c r="K8384" s="1" t="n">
        <v>7898588380125</v>
      </c>
      <c r="L8384" s="1" t="s">
        <v>2518</v>
      </c>
      <c r="N8384" s="1" t="n">
        <v>4</v>
      </c>
      <c r="O8384" s="1" t="n">
        <v>33.6</v>
      </c>
      <c r="P8384" s="1" t="s">
        <v>2455</v>
      </c>
    </row>
    <row r="8385" customFormat="false" ht="15" hidden="false" customHeight="true" outlineLevel="0" collapsed="false">
      <c r="A8385" s="1" t="n">
        <v>2</v>
      </c>
      <c r="B8385" s="75" t="n">
        <v>46276</v>
      </c>
      <c r="C8385" s="1" t="n">
        <v>11</v>
      </c>
      <c r="D8385" s="1" t="s">
        <v>2482</v>
      </c>
      <c r="E8385" s="1" t="n">
        <v>1328</v>
      </c>
      <c r="F8385" s="1" t="s">
        <v>95</v>
      </c>
      <c r="I8385" s="1" t="n">
        <v>4614</v>
      </c>
      <c r="J8385" s="1" t="n">
        <v>31789</v>
      </c>
      <c r="K8385" s="1" t="n">
        <v>7898588380149</v>
      </c>
      <c r="L8385" s="1" t="s">
        <v>2457</v>
      </c>
      <c r="N8385" s="1" t="n">
        <v>2</v>
      </c>
      <c r="O8385" s="1" t="n">
        <v>11</v>
      </c>
      <c r="P8385" s="1" t="s">
        <v>2455</v>
      </c>
    </row>
    <row r="8386" customFormat="false" ht="15" hidden="false" customHeight="true" outlineLevel="0" collapsed="false">
      <c r="A8386" s="1" t="n">
        <v>2</v>
      </c>
      <c r="B8386" s="75" t="n">
        <v>46276</v>
      </c>
      <c r="C8386" s="1" t="n">
        <v>11</v>
      </c>
      <c r="D8386" s="1" t="s">
        <v>2482</v>
      </c>
      <c r="E8386" s="1" t="n">
        <v>1328</v>
      </c>
      <c r="F8386" s="1" t="s">
        <v>95</v>
      </c>
      <c r="I8386" s="1" t="n">
        <v>4614</v>
      </c>
      <c r="J8386" s="1" t="n">
        <v>31790</v>
      </c>
      <c r="K8386" s="1" t="n">
        <v>7898588380231</v>
      </c>
      <c r="L8386" s="1" t="s">
        <v>2519</v>
      </c>
      <c r="N8386" s="1" t="n">
        <v>3</v>
      </c>
      <c r="O8386" s="1" t="n">
        <v>16.5</v>
      </c>
      <c r="P8386" s="1" t="s">
        <v>2455</v>
      </c>
    </row>
    <row r="8387" customFormat="false" ht="15" hidden="false" customHeight="true" outlineLevel="0" collapsed="false">
      <c r="A8387" s="1" t="n">
        <v>2</v>
      </c>
      <c r="B8387" s="75" t="n">
        <v>46276</v>
      </c>
      <c r="C8387" s="1" t="n">
        <v>11</v>
      </c>
      <c r="D8387" s="1" t="s">
        <v>2482</v>
      </c>
      <c r="E8387" s="1" t="n">
        <v>1328</v>
      </c>
      <c r="F8387" s="1" t="s">
        <v>95</v>
      </c>
      <c r="I8387" s="1" t="n">
        <v>4614</v>
      </c>
      <c r="J8387" s="1" t="n">
        <v>31790</v>
      </c>
      <c r="K8387" s="1" t="n">
        <v>7898588380231</v>
      </c>
      <c r="L8387" s="1" t="s">
        <v>2519</v>
      </c>
      <c r="N8387" s="1" t="n">
        <v>3</v>
      </c>
      <c r="O8387" s="1" t="n">
        <v>16.5</v>
      </c>
      <c r="P8387" s="1" t="s">
        <v>2455</v>
      </c>
    </row>
    <row r="8388" customFormat="false" ht="15" hidden="false" customHeight="true" outlineLevel="0" collapsed="false">
      <c r="A8388" s="1" t="n">
        <v>2</v>
      </c>
      <c r="B8388" s="75" t="n">
        <v>46276</v>
      </c>
      <c r="C8388" s="1" t="n">
        <v>11</v>
      </c>
      <c r="D8388" s="1" t="s">
        <v>2482</v>
      </c>
      <c r="E8388" s="1" t="n">
        <v>1692</v>
      </c>
      <c r="F8388" s="1" t="s">
        <v>1777</v>
      </c>
      <c r="I8388" s="1" t="n">
        <v>45405</v>
      </c>
      <c r="J8388" s="1" t="n">
        <v>105517</v>
      </c>
      <c r="K8388" s="1" t="n">
        <v>7897235000188</v>
      </c>
      <c r="L8388" s="1" t="s">
        <v>5343</v>
      </c>
      <c r="N8388" s="1" t="n">
        <v>40</v>
      </c>
      <c r="O8388" s="1" t="n">
        <v>244</v>
      </c>
      <c r="P8388" s="1" t="s">
        <v>2455</v>
      </c>
    </row>
    <row r="8389" customFormat="false" ht="15" hidden="false" customHeight="true" outlineLevel="0" collapsed="false">
      <c r="A8389" s="1" t="n">
        <v>2</v>
      </c>
      <c r="B8389" s="75" t="n">
        <v>46276</v>
      </c>
      <c r="C8389" s="1" t="n">
        <v>11</v>
      </c>
      <c r="D8389" s="1" t="s">
        <v>2482</v>
      </c>
      <c r="E8389" s="1" t="n">
        <v>1692</v>
      </c>
      <c r="F8389" s="1" t="s">
        <v>1777</v>
      </c>
      <c r="I8389" s="1" t="n">
        <v>45405</v>
      </c>
      <c r="J8389" s="1" t="n">
        <v>56038</v>
      </c>
      <c r="K8389" s="1" t="n">
        <v>7897235000409</v>
      </c>
      <c r="L8389" s="1" t="s">
        <v>5344</v>
      </c>
      <c r="N8389" s="1" t="n">
        <v>40</v>
      </c>
      <c r="O8389" s="1" t="n">
        <v>184</v>
      </c>
      <c r="P8389" s="1" t="s">
        <v>2455</v>
      </c>
    </row>
    <row r="8390" customFormat="false" ht="15" hidden="false" customHeight="true" outlineLevel="0" collapsed="false">
      <c r="A8390" s="1" t="n">
        <v>2</v>
      </c>
      <c r="B8390" s="75" t="n">
        <v>46276</v>
      </c>
      <c r="C8390" s="1" t="n">
        <v>11</v>
      </c>
      <c r="D8390" s="1" t="s">
        <v>2482</v>
      </c>
      <c r="E8390" s="1" t="n">
        <v>1601</v>
      </c>
      <c r="F8390" s="1" t="s">
        <v>193</v>
      </c>
      <c r="I8390" s="1" t="n">
        <v>871154</v>
      </c>
      <c r="J8390" s="1" t="n">
        <v>109635</v>
      </c>
      <c r="K8390" s="1" t="n">
        <v>7896593401262</v>
      </c>
      <c r="L8390" s="1" t="s">
        <v>5345</v>
      </c>
      <c r="N8390" s="1" t="n">
        <v>20</v>
      </c>
      <c r="O8390" s="1" t="n">
        <v>42.81</v>
      </c>
      <c r="P8390" s="1" t="s">
        <v>2455</v>
      </c>
    </row>
    <row r="8391" customFormat="false" ht="15" hidden="false" customHeight="true" outlineLevel="0" collapsed="false">
      <c r="A8391" s="1" t="n">
        <v>2</v>
      </c>
      <c r="B8391" s="75" t="n">
        <v>46276</v>
      </c>
      <c r="C8391" s="1" t="n">
        <v>11</v>
      </c>
      <c r="D8391" s="1" t="s">
        <v>2482</v>
      </c>
      <c r="E8391" s="1" t="n">
        <v>1601</v>
      </c>
      <c r="F8391" s="1" t="s">
        <v>193</v>
      </c>
      <c r="I8391" s="1" t="n">
        <v>871154</v>
      </c>
      <c r="J8391" s="1" t="n">
        <v>18478</v>
      </c>
      <c r="K8391" s="1" t="n">
        <v>7898943163011</v>
      </c>
      <c r="L8391" s="1" t="s">
        <v>3944</v>
      </c>
      <c r="N8391" s="1" t="n">
        <v>50</v>
      </c>
      <c r="O8391" s="1" t="n">
        <v>231.59</v>
      </c>
      <c r="P8391" s="1" t="s">
        <v>2455</v>
      </c>
    </row>
    <row r="8392" customFormat="false" ht="15" hidden="false" customHeight="true" outlineLevel="0" collapsed="false">
      <c r="A8392" s="1" t="n">
        <v>2</v>
      </c>
      <c r="B8392" s="75" t="n">
        <v>46276</v>
      </c>
      <c r="C8392" s="1" t="n">
        <v>11</v>
      </c>
      <c r="D8392" s="1" t="s">
        <v>2482</v>
      </c>
      <c r="E8392" s="1" t="n">
        <v>1601</v>
      </c>
      <c r="F8392" s="1" t="s">
        <v>193</v>
      </c>
      <c r="I8392" s="1" t="n">
        <v>871154</v>
      </c>
      <c r="J8392" s="1" t="n">
        <v>75062</v>
      </c>
      <c r="K8392" s="1" t="n">
        <v>7896593403839</v>
      </c>
      <c r="L8392" s="1" t="s">
        <v>5346</v>
      </c>
      <c r="N8392" s="1" t="n">
        <v>40</v>
      </c>
      <c r="O8392" s="1" t="n">
        <v>82.82</v>
      </c>
      <c r="P8392" s="1" t="s">
        <v>2455</v>
      </c>
    </row>
    <row r="8393" customFormat="false" ht="15" hidden="false" customHeight="true" outlineLevel="0" collapsed="false">
      <c r="A8393" s="1" t="n">
        <v>2</v>
      </c>
      <c r="B8393" s="75" t="n">
        <v>46276</v>
      </c>
      <c r="C8393" s="1" t="n">
        <v>11</v>
      </c>
      <c r="D8393" s="1" t="s">
        <v>2482</v>
      </c>
      <c r="E8393" s="1" t="n">
        <v>1642</v>
      </c>
      <c r="F8393" s="1" t="s">
        <v>228</v>
      </c>
      <c r="I8393" s="1" t="n">
        <v>1041221</v>
      </c>
      <c r="J8393" s="1" t="n">
        <v>105780</v>
      </c>
      <c r="K8393" s="1" t="n">
        <v>7896289210017</v>
      </c>
      <c r="L8393" s="1" t="s">
        <v>2522</v>
      </c>
      <c r="N8393" s="1" t="n">
        <v>10</v>
      </c>
      <c r="O8393" s="1" t="n">
        <v>106.7</v>
      </c>
      <c r="P8393" s="1" t="s">
        <v>2455</v>
      </c>
    </row>
    <row r="8394" customFormat="false" ht="15" hidden="false" customHeight="true" outlineLevel="0" collapsed="false">
      <c r="A8394" s="1" t="n">
        <v>2</v>
      </c>
      <c r="B8394" s="75" t="n">
        <v>46276</v>
      </c>
      <c r="C8394" s="1" t="n">
        <v>11</v>
      </c>
      <c r="D8394" s="1" t="s">
        <v>2482</v>
      </c>
      <c r="E8394" s="1" t="n">
        <v>1642</v>
      </c>
      <c r="F8394" s="1" t="s">
        <v>228</v>
      </c>
      <c r="I8394" s="1" t="n">
        <v>1041221</v>
      </c>
      <c r="J8394" s="1" t="n">
        <v>106079</v>
      </c>
      <c r="K8394" s="1" t="n">
        <v>7896289210130</v>
      </c>
      <c r="L8394" s="1" t="s">
        <v>2524</v>
      </c>
      <c r="N8394" s="1" t="n">
        <v>3</v>
      </c>
      <c r="O8394" s="1" t="n">
        <v>41.1</v>
      </c>
      <c r="P8394" s="1" t="s">
        <v>2455</v>
      </c>
    </row>
    <row r="8395" customFormat="false" ht="15" hidden="false" customHeight="true" outlineLevel="0" collapsed="false">
      <c r="A8395" s="1" t="n">
        <v>2</v>
      </c>
      <c r="B8395" s="75" t="n">
        <v>46276</v>
      </c>
      <c r="C8395" s="1" t="n">
        <v>11</v>
      </c>
      <c r="D8395" s="1" t="s">
        <v>2482</v>
      </c>
      <c r="E8395" s="1" t="n">
        <v>1642</v>
      </c>
      <c r="F8395" s="1" t="s">
        <v>228</v>
      </c>
      <c r="I8395" s="1" t="n">
        <v>1041221</v>
      </c>
      <c r="J8395" s="1" t="n">
        <v>106274</v>
      </c>
      <c r="K8395" s="1" t="n">
        <v>7896289210086</v>
      </c>
      <c r="L8395" s="1" t="s">
        <v>2525</v>
      </c>
      <c r="N8395" s="1" t="n">
        <v>4</v>
      </c>
      <c r="O8395" s="1" t="n">
        <v>50.24</v>
      </c>
      <c r="P8395" s="1" t="s">
        <v>2455</v>
      </c>
    </row>
    <row r="8396" customFormat="false" ht="15" hidden="false" customHeight="true" outlineLevel="0" collapsed="false">
      <c r="A8396" s="1" t="n">
        <v>2</v>
      </c>
      <c r="B8396" s="75" t="n">
        <v>46276</v>
      </c>
      <c r="C8396" s="1" t="n">
        <v>11</v>
      </c>
      <c r="D8396" s="1" t="s">
        <v>2482</v>
      </c>
      <c r="E8396" s="1" t="n">
        <v>1642</v>
      </c>
      <c r="F8396" s="1" t="s">
        <v>228</v>
      </c>
      <c r="I8396" s="1" t="n">
        <v>1041221</v>
      </c>
      <c r="J8396" s="1" t="n">
        <v>106280</v>
      </c>
      <c r="K8396" s="1" t="n">
        <v>7896289210062</v>
      </c>
      <c r="L8396" s="1" t="s">
        <v>2526</v>
      </c>
      <c r="N8396" s="1" t="n">
        <v>1</v>
      </c>
      <c r="O8396" s="1" t="n">
        <v>12.56</v>
      </c>
      <c r="P8396" s="1" t="s">
        <v>2455</v>
      </c>
    </row>
    <row r="8397" customFormat="false" ht="15" hidden="false" customHeight="true" outlineLevel="0" collapsed="false">
      <c r="A8397" s="1" t="n">
        <v>2</v>
      </c>
      <c r="B8397" s="75" t="n">
        <v>46276</v>
      </c>
      <c r="C8397" s="1" t="n">
        <v>11</v>
      </c>
      <c r="D8397" s="1" t="s">
        <v>2482</v>
      </c>
      <c r="E8397" s="1" t="n">
        <v>1642</v>
      </c>
      <c r="F8397" s="1" t="s">
        <v>228</v>
      </c>
      <c r="I8397" s="1" t="n">
        <v>1041221</v>
      </c>
      <c r="J8397" s="1" t="n">
        <v>106407</v>
      </c>
      <c r="K8397" s="1" t="n">
        <v>7896289210031</v>
      </c>
      <c r="L8397" s="1" t="s">
        <v>2527</v>
      </c>
      <c r="N8397" s="1" t="n">
        <v>5</v>
      </c>
      <c r="O8397" s="1" t="n">
        <v>58.2</v>
      </c>
      <c r="P8397" s="1" t="s">
        <v>2455</v>
      </c>
    </row>
    <row r="8398" customFormat="false" ht="15" hidden="false" customHeight="true" outlineLevel="0" collapsed="false">
      <c r="A8398" s="1" t="n">
        <v>2</v>
      </c>
      <c r="B8398" s="75" t="n">
        <v>46276</v>
      </c>
      <c r="C8398" s="1" t="n">
        <v>11</v>
      </c>
      <c r="D8398" s="1" t="s">
        <v>2482</v>
      </c>
      <c r="E8398" s="1" t="n">
        <v>1642</v>
      </c>
      <c r="F8398" s="1" t="s">
        <v>228</v>
      </c>
      <c r="I8398" s="1" t="n">
        <v>1041221</v>
      </c>
      <c r="J8398" s="1" t="n">
        <v>29706</v>
      </c>
      <c r="K8398" s="1" t="n">
        <v>7896289240205</v>
      </c>
      <c r="L8398" s="1" t="s">
        <v>2974</v>
      </c>
      <c r="N8398" s="1" t="n">
        <v>5</v>
      </c>
      <c r="O8398" s="1" t="n">
        <v>43</v>
      </c>
      <c r="P8398" s="1" t="s">
        <v>2455</v>
      </c>
    </row>
    <row r="8399" customFormat="false" ht="15" hidden="false" customHeight="true" outlineLevel="0" collapsed="false">
      <c r="A8399" s="1" t="n">
        <v>2</v>
      </c>
      <c r="B8399" s="75" t="n">
        <v>46276</v>
      </c>
      <c r="C8399" s="1" t="n">
        <v>11</v>
      </c>
      <c r="D8399" s="1" t="s">
        <v>2482</v>
      </c>
      <c r="E8399" s="1" t="n">
        <v>1613</v>
      </c>
      <c r="F8399" s="1" t="s">
        <v>50</v>
      </c>
      <c r="I8399" s="1" t="n">
        <v>1629386</v>
      </c>
      <c r="J8399" s="1" t="n">
        <v>100052</v>
      </c>
      <c r="K8399" s="1" t="n">
        <v>53</v>
      </c>
      <c r="L8399" s="1" t="s">
        <v>2978</v>
      </c>
      <c r="N8399" s="1" t="n">
        <v>32</v>
      </c>
      <c r="O8399" s="1" t="n">
        <v>957.44</v>
      </c>
      <c r="P8399" s="1" t="s">
        <v>2455</v>
      </c>
    </row>
    <row r="8400" customFormat="false" ht="15" hidden="false" customHeight="true" outlineLevel="0" collapsed="false">
      <c r="A8400" s="1" t="n">
        <v>2</v>
      </c>
      <c r="B8400" s="75" t="n">
        <v>46277</v>
      </c>
      <c r="C8400" s="1" t="n">
        <v>11</v>
      </c>
      <c r="D8400" s="1" t="s">
        <v>2482</v>
      </c>
      <c r="E8400" s="1" t="n">
        <v>10035</v>
      </c>
      <c r="F8400" s="1" t="s">
        <v>86</v>
      </c>
      <c r="I8400" s="1" t="n">
        <v>437</v>
      </c>
      <c r="J8400" s="1" t="n">
        <v>38652</v>
      </c>
      <c r="K8400" s="1" t="n">
        <v>7898994684220</v>
      </c>
      <c r="L8400" s="1" t="s">
        <v>2722</v>
      </c>
      <c r="N8400" s="1" t="n">
        <v>20</v>
      </c>
      <c r="O8400" s="1" t="n">
        <v>190</v>
      </c>
      <c r="P8400" s="1" t="s">
        <v>2455</v>
      </c>
    </row>
    <row r="8401" customFormat="false" ht="15" hidden="false" customHeight="true" outlineLevel="0" collapsed="false">
      <c r="A8401" s="1" t="n">
        <v>2</v>
      </c>
      <c r="B8401" s="75" t="n">
        <v>46277</v>
      </c>
      <c r="C8401" s="1" t="n">
        <v>11</v>
      </c>
      <c r="D8401" s="1" t="s">
        <v>2482</v>
      </c>
      <c r="E8401" s="1" t="n">
        <v>10035</v>
      </c>
      <c r="F8401" s="1" t="s">
        <v>86</v>
      </c>
      <c r="I8401" s="1" t="n">
        <v>437</v>
      </c>
      <c r="J8401" s="1" t="n">
        <v>38653</v>
      </c>
      <c r="K8401" s="1" t="n">
        <v>7898994684275</v>
      </c>
      <c r="L8401" s="1" t="s">
        <v>2723</v>
      </c>
      <c r="N8401" s="1" t="n">
        <v>15</v>
      </c>
      <c r="O8401" s="1" t="n">
        <v>72</v>
      </c>
      <c r="P8401" s="1" t="s">
        <v>2455</v>
      </c>
    </row>
    <row r="8402" customFormat="false" ht="15" hidden="false" customHeight="true" outlineLevel="0" collapsed="false">
      <c r="A8402" s="1" t="n">
        <v>2</v>
      </c>
      <c r="B8402" s="75" t="n">
        <v>46277</v>
      </c>
      <c r="C8402" s="1" t="n">
        <v>11</v>
      </c>
      <c r="D8402" s="1" t="s">
        <v>2482</v>
      </c>
      <c r="E8402" s="1" t="n">
        <v>10035</v>
      </c>
      <c r="F8402" s="1" t="s">
        <v>86</v>
      </c>
      <c r="I8402" s="1" t="n">
        <v>437</v>
      </c>
      <c r="J8402" s="1" t="n">
        <v>43726</v>
      </c>
      <c r="K8402" s="1" t="n">
        <v>2245461</v>
      </c>
      <c r="L8402" s="1" t="s">
        <v>5347</v>
      </c>
      <c r="N8402" s="1" t="n">
        <v>5</v>
      </c>
      <c r="O8402" s="1" t="n">
        <v>100</v>
      </c>
      <c r="P8402" s="1" t="s">
        <v>2455</v>
      </c>
    </row>
    <row r="8403" customFormat="false" ht="15" hidden="false" customHeight="true" outlineLevel="0" collapsed="false">
      <c r="A8403" s="1" t="n">
        <v>2</v>
      </c>
      <c r="B8403" s="75" t="n">
        <v>46277</v>
      </c>
      <c r="C8403" s="1" t="n">
        <v>11</v>
      </c>
      <c r="D8403" s="1" t="s">
        <v>2482</v>
      </c>
      <c r="E8403" s="1" t="n">
        <v>642</v>
      </c>
      <c r="F8403" s="1" t="s">
        <v>123</v>
      </c>
      <c r="I8403" s="1" t="n">
        <v>654</v>
      </c>
      <c r="J8403" s="1" t="n">
        <v>71766</v>
      </c>
      <c r="K8403" s="1" t="n">
        <v>779180</v>
      </c>
      <c r="L8403" s="1" t="s">
        <v>2512</v>
      </c>
      <c r="N8403" s="1" t="n">
        <v>15</v>
      </c>
      <c r="O8403" s="1" t="n">
        <v>180</v>
      </c>
      <c r="P8403" s="1" t="s">
        <v>2455</v>
      </c>
    </row>
    <row r="8404" customFormat="false" ht="15" hidden="false" customHeight="true" outlineLevel="0" collapsed="false">
      <c r="A8404" s="1" t="n">
        <v>2</v>
      </c>
      <c r="B8404" s="75" t="n">
        <v>46277</v>
      </c>
      <c r="C8404" s="1" t="n">
        <v>11</v>
      </c>
      <c r="D8404" s="1" t="s">
        <v>2482</v>
      </c>
      <c r="E8404" s="1" t="n">
        <v>1217</v>
      </c>
      <c r="F8404" s="1" t="s">
        <v>776</v>
      </c>
      <c r="I8404" s="1" t="n">
        <v>5521</v>
      </c>
      <c r="J8404" s="1" t="n">
        <v>50047</v>
      </c>
      <c r="K8404" s="1" t="n">
        <v>7891323075256</v>
      </c>
      <c r="L8404" s="1" t="s">
        <v>5348</v>
      </c>
      <c r="N8404" s="1" t="n">
        <v>12</v>
      </c>
      <c r="O8404" s="1" t="n">
        <v>53.76</v>
      </c>
      <c r="P8404" s="1" t="s">
        <v>2455</v>
      </c>
    </row>
    <row r="8405" customFormat="false" ht="15" hidden="false" customHeight="true" outlineLevel="0" collapsed="false">
      <c r="A8405" s="1" t="n">
        <v>2</v>
      </c>
      <c r="B8405" s="75" t="n">
        <v>46277</v>
      </c>
      <c r="C8405" s="1" t="n">
        <v>11</v>
      </c>
      <c r="D8405" s="1" t="s">
        <v>2482</v>
      </c>
      <c r="E8405" s="1" t="n">
        <v>1217</v>
      </c>
      <c r="F8405" s="1" t="s">
        <v>776</v>
      </c>
      <c r="I8405" s="1" t="n">
        <v>5521</v>
      </c>
      <c r="J8405" s="1" t="n">
        <v>15420</v>
      </c>
      <c r="K8405" s="1" t="n">
        <v>7891249061166</v>
      </c>
      <c r="L8405" s="1" t="s">
        <v>3813</v>
      </c>
      <c r="N8405" s="1" t="n">
        <v>10</v>
      </c>
      <c r="O8405" s="1" t="n">
        <v>209.4</v>
      </c>
      <c r="P8405" s="1" t="s">
        <v>2455</v>
      </c>
    </row>
    <row r="8406" customFormat="false" ht="15" hidden="false" customHeight="true" outlineLevel="0" collapsed="false">
      <c r="A8406" s="1" t="n">
        <v>2</v>
      </c>
      <c r="B8406" s="75" t="n">
        <v>46277</v>
      </c>
      <c r="C8406" s="1" t="n">
        <v>11</v>
      </c>
      <c r="D8406" s="1" t="s">
        <v>2482</v>
      </c>
      <c r="E8406" s="1" t="n">
        <v>1217</v>
      </c>
      <c r="F8406" s="1" t="s">
        <v>776</v>
      </c>
      <c r="I8406" s="1" t="n">
        <v>5521</v>
      </c>
      <c r="J8406" s="1" t="n">
        <v>39484</v>
      </c>
      <c r="K8406" s="1" t="n">
        <v>7891323075249</v>
      </c>
      <c r="L8406" s="1" t="s">
        <v>5349</v>
      </c>
      <c r="N8406" s="1" t="n">
        <v>12</v>
      </c>
      <c r="O8406" s="1" t="n">
        <v>53.76</v>
      </c>
      <c r="P8406" s="1" t="s">
        <v>2455</v>
      </c>
    </row>
    <row r="8407" customFormat="false" ht="15" hidden="false" customHeight="true" outlineLevel="0" collapsed="false">
      <c r="A8407" s="1" t="n">
        <v>2</v>
      </c>
      <c r="B8407" s="75" t="n">
        <v>46277</v>
      </c>
      <c r="C8407" s="1" t="n">
        <v>11</v>
      </c>
      <c r="D8407" s="1" t="s">
        <v>2482</v>
      </c>
      <c r="E8407" s="1" t="n">
        <v>1217</v>
      </c>
      <c r="F8407" s="1" t="s">
        <v>776</v>
      </c>
      <c r="I8407" s="1" t="n">
        <v>5521</v>
      </c>
      <c r="J8407" s="1" t="n">
        <v>39485</v>
      </c>
      <c r="K8407" s="1" t="n">
        <v>7891323075201</v>
      </c>
      <c r="L8407" s="1" t="s">
        <v>5350</v>
      </c>
      <c r="N8407" s="1" t="n">
        <v>12</v>
      </c>
      <c r="O8407" s="1" t="n">
        <v>54</v>
      </c>
      <c r="P8407" s="1" t="s">
        <v>2455</v>
      </c>
    </row>
    <row r="8408" customFormat="false" ht="15" hidden="false" customHeight="true" outlineLevel="0" collapsed="false">
      <c r="A8408" s="1" t="n">
        <v>2</v>
      </c>
      <c r="B8408" s="75" t="n">
        <v>46277</v>
      </c>
      <c r="C8408" s="1" t="n">
        <v>11</v>
      </c>
      <c r="D8408" s="1" t="s">
        <v>2482</v>
      </c>
      <c r="E8408" s="1" t="n">
        <v>1217</v>
      </c>
      <c r="F8408" s="1" t="s">
        <v>776</v>
      </c>
      <c r="I8408" s="1" t="n">
        <v>5521</v>
      </c>
      <c r="J8408" s="1" t="n">
        <v>39486</v>
      </c>
      <c r="K8408" s="1" t="n">
        <v>7891323075270</v>
      </c>
      <c r="L8408" s="1" t="s">
        <v>5351</v>
      </c>
      <c r="N8408" s="1" t="n">
        <v>12</v>
      </c>
      <c r="O8408" s="1" t="n">
        <v>53.64</v>
      </c>
      <c r="P8408" s="1" t="s">
        <v>2455</v>
      </c>
    </row>
    <row r="8409" customFormat="false" ht="15" hidden="false" customHeight="true" outlineLevel="0" collapsed="false">
      <c r="A8409" s="1" t="n">
        <v>2</v>
      </c>
      <c r="B8409" s="75" t="n">
        <v>46277</v>
      </c>
      <c r="C8409" s="1" t="n">
        <v>11</v>
      </c>
      <c r="D8409" s="1" t="s">
        <v>2482</v>
      </c>
      <c r="E8409" s="1" t="n">
        <v>1217</v>
      </c>
      <c r="F8409" s="1" t="s">
        <v>776</v>
      </c>
      <c r="I8409" s="1" t="n">
        <v>5521</v>
      </c>
      <c r="J8409" s="1" t="n">
        <v>39488</v>
      </c>
      <c r="K8409" s="1" t="n">
        <v>7891323075287</v>
      </c>
      <c r="L8409" s="1" t="s">
        <v>5352</v>
      </c>
      <c r="N8409" s="1" t="n">
        <v>12</v>
      </c>
      <c r="O8409" s="1" t="n">
        <v>53.64</v>
      </c>
      <c r="P8409" s="1" t="s">
        <v>2455</v>
      </c>
    </row>
    <row r="8410" customFormat="false" ht="15" hidden="false" customHeight="true" outlineLevel="0" collapsed="false">
      <c r="A8410" s="1" t="n">
        <v>2</v>
      </c>
      <c r="B8410" s="75" t="n">
        <v>46277</v>
      </c>
      <c r="C8410" s="1" t="n">
        <v>11</v>
      </c>
      <c r="D8410" s="1" t="s">
        <v>2482</v>
      </c>
      <c r="E8410" s="1" t="n">
        <v>1217</v>
      </c>
      <c r="F8410" s="1" t="s">
        <v>776</v>
      </c>
      <c r="I8410" s="1" t="n">
        <v>5521</v>
      </c>
      <c r="J8410" s="1" t="n">
        <v>44591</v>
      </c>
      <c r="K8410" s="1" t="n">
        <v>7898059540898</v>
      </c>
      <c r="L8410" s="1" t="s">
        <v>5353</v>
      </c>
      <c r="N8410" s="1" t="n">
        <v>24</v>
      </c>
      <c r="O8410" s="1" t="n">
        <v>55.68</v>
      </c>
      <c r="P8410" s="1" t="s">
        <v>2455</v>
      </c>
    </row>
    <row r="8411" customFormat="false" ht="15" hidden="false" customHeight="true" outlineLevel="0" collapsed="false">
      <c r="A8411" s="1" t="n">
        <v>2</v>
      </c>
      <c r="B8411" s="75" t="n">
        <v>46277</v>
      </c>
      <c r="C8411" s="1" t="n">
        <v>11</v>
      </c>
      <c r="D8411" s="1" t="s">
        <v>2482</v>
      </c>
      <c r="E8411" s="1" t="n">
        <v>1217</v>
      </c>
      <c r="F8411" s="1" t="s">
        <v>776</v>
      </c>
      <c r="I8411" s="1" t="n">
        <v>5521</v>
      </c>
      <c r="J8411" s="1" t="n">
        <v>46830</v>
      </c>
      <c r="K8411" s="1" t="n">
        <v>7898668360627</v>
      </c>
      <c r="L8411" s="1" t="s">
        <v>3819</v>
      </c>
      <c r="N8411" s="1" t="n">
        <v>12</v>
      </c>
      <c r="O8411" s="1" t="n">
        <v>114.6</v>
      </c>
      <c r="P8411" s="1" t="s">
        <v>2455</v>
      </c>
    </row>
    <row r="8412" customFormat="false" ht="15" hidden="false" customHeight="true" outlineLevel="0" collapsed="false">
      <c r="A8412" s="1" t="n">
        <v>2</v>
      </c>
      <c r="B8412" s="75" t="n">
        <v>46277</v>
      </c>
      <c r="C8412" s="1" t="n">
        <v>11</v>
      </c>
      <c r="D8412" s="1" t="s">
        <v>2482</v>
      </c>
      <c r="E8412" s="1" t="n">
        <v>1217</v>
      </c>
      <c r="F8412" s="1" t="s">
        <v>776</v>
      </c>
      <c r="I8412" s="1" t="n">
        <v>5521</v>
      </c>
      <c r="J8412" s="1" t="n">
        <v>53291</v>
      </c>
      <c r="K8412" s="1" t="n">
        <v>7898059548450</v>
      </c>
      <c r="L8412" s="1" t="s">
        <v>5354</v>
      </c>
      <c r="N8412" s="1" t="n">
        <v>3</v>
      </c>
      <c r="O8412" s="1" t="n">
        <v>160.98</v>
      </c>
      <c r="P8412" s="1" t="s">
        <v>2455</v>
      </c>
    </row>
    <row r="8413" customFormat="false" ht="15" hidden="false" customHeight="true" outlineLevel="0" collapsed="false">
      <c r="A8413" s="1" t="n">
        <v>2</v>
      </c>
      <c r="B8413" s="75" t="n">
        <v>46277</v>
      </c>
      <c r="C8413" s="1" t="n">
        <v>11</v>
      </c>
      <c r="D8413" s="1" t="s">
        <v>2482</v>
      </c>
      <c r="E8413" s="1" t="n">
        <v>1217</v>
      </c>
      <c r="F8413" s="1" t="s">
        <v>776</v>
      </c>
      <c r="I8413" s="1" t="n">
        <v>5521</v>
      </c>
      <c r="J8413" s="1" t="n">
        <v>53608</v>
      </c>
      <c r="K8413" s="1" t="n">
        <v>7898059543677</v>
      </c>
      <c r="L8413" s="1" t="s">
        <v>5355</v>
      </c>
      <c r="N8413" s="1" t="n">
        <v>12</v>
      </c>
      <c r="O8413" s="1" t="n">
        <v>186.96</v>
      </c>
      <c r="P8413" s="1" t="s">
        <v>2455</v>
      </c>
    </row>
    <row r="8414" customFormat="false" ht="15" hidden="false" customHeight="true" outlineLevel="0" collapsed="false">
      <c r="A8414" s="1" t="n">
        <v>2</v>
      </c>
      <c r="B8414" s="75" t="n">
        <v>46277</v>
      </c>
      <c r="C8414" s="1" t="n">
        <v>11</v>
      </c>
      <c r="D8414" s="1" t="s">
        <v>2482</v>
      </c>
      <c r="E8414" s="1" t="n">
        <v>1217</v>
      </c>
      <c r="F8414" s="1" t="s">
        <v>776</v>
      </c>
      <c r="I8414" s="1" t="n">
        <v>5521</v>
      </c>
      <c r="J8414" s="1" t="n">
        <v>56722</v>
      </c>
      <c r="K8414" s="1" t="n">
        <v>7891222045923</v>
      </c>
      <c r="L8414" s="1" t="s">
        <v>5356</v>
      </c>
      <c r="N8414" s="1" t="n">
        <v>6</v>
      </c>
      <c r="O8414" s="1" t="n">
        <v>128.1</v>
      </c>
      <c r="P8414" s="1" t="s">
        <v>2455</v>
      </c>
    </row>
    <row r="8415" customFormat="false" ht="15" hidden="false" customHeight="true" outlineLevel="0" collapsed="false">
      <c r="A8415" s="1" t="n">
        <v>2</v>
      </c>
      <c r="B8415" s="75" t="n">
        <v>46277</v>
      </c>
      <c r="C8415" s="1" t="n">
        <v>11</v>
      </c>
      <c r="D8415" s="1" t="s">
        <v>2482</v>
      </c>
      <c r="E8415" s="1" t="n">
        <v>1217</v>
      </c>
      <c r="F8415" s="1" t="s">
        <v>776</v>
      </c>
      <c r="I8415" s="1" t="n">
        <v>5521</v>
      </c>
      <c r="J8415" s="1" t="n">
        <v>56727</v>
      </c>
      <c r="K8415" s="1" t="n">
        <v>7897451414844</v>
      </c>
      <c r="L8415" s="1" t="s">
        <v>5357</v>
      </c>
      <c r="N8415" s="1" t="n">
        <v>50</v>
      </c>
      <c r="O8415" s="1" t="n">
        <v>58.5</v>
      </c>
      <c r="P8415" s="1" t="s">
        <v>2455</v>
      </c>
    </row>
    <row r="8416" customFormat="false" ht="15" hidden="false" customHeight="true" outlineLevel="0" collapsed="false">
      <c r="A8416" s="1" t="n">
        <v>2</v>
      </c>
      <c r="B8416" s="75" t="n">
        <v>46277</v>
      </c>
      <c r="C8416" s="1" t="n">
        <v>11</v>
      </c>
      <c r="D8416" s="1" t="s">
        <v>2482</v>
      </c>
      <c r="E8416" s="1" t="n">
        <v>1217</v>
      </c>
      <c r="F8416" s="1" t="s">
        <v>776</v>
      </c>
      <c r="I8416" s="1" t="n">
        <v>5521</v>
      </c>
      <c r="J8416" s="1" t="n">
        <v>56740</v>
      </c>
      <c r="K8416" s="1" t="n">
        <v>7897801300537</v>
      </c>
      <c r="L8416" s="1" t="s">
        <v>5358</v>
      </c>
      <c r="N8416" s="1" t="n">
        <v>50</v>
      </c>
      <c r="O8416" s="1" t="n">
        <v>23</v>
      </c>
      <c r="P8416" s="1" t="s">
        <v>2455</v>
      </c>
    </row>
    <row r="8417" customFormat="false" ht="15" hidden="false" customHeight="true" outlineLevel="0" collapsed="false">
      <c r="A8417" s="1" t="n">
        <v>2</v>
      </c>
      <c r="B8417" s="75" t="n">
        <v>46277</v>
      </c>
      <c r="C8417" s="1" t="n">
        <v>11</v>
      </c>
      <c r="D8417" s="1" t="s">
        <v>2482</v>
      </c>
      <c r="E8417" s="1" t="n">
        <v>1217</v>
      </c>
      <c r="F8417" s="1" t="s">
        <v>776</v>
      </c>
      <c r="I8417" s="1" t="n">
        <v>5521</v>
      </c>
      <c r="J8417" s="1" t="n">
        <v>60068</v>
      </c>
      <c r="K8417" s="1" t="n">
        <v>7898954237053</v>
      </c>
      <c r="L8417" s="1" t="s">
        <v>5359</v>
      </c>
      <c r="N8417" s="1" t="n">
        <v>6</v>
      </c>
      <c r="O8417" s="1" t="n">
        <v>45.18</v>
      </c>
      <c r="P8417" s="1" t="s">
        <v>2455</v>
      </c>
    </row>
    <row r="8418" customFormat="false" ht="15" hidden="false" customHeight="true" outlineLevel="0" collapsed="false">
      <c r="A8418" s="1" t="n">
        <v>2</v>
      </c>
      <c r="B8418" s="75" t="n">
        <v>46277</v>
      </c>
      <c r="C8418" s="1" t="n">
        <v>11</v>
      </c>
      <c r="D8418" s="1" t="s">
        <v>2482</v>
      </c>
      <c r="E8418" s="1" t="n">
        <v>1217</v>
      </c>
      <c r="F8418" s="1" t="s">
        <v>776</v>
      </c>
      <c r="I8418" s="1" t="n">
        <v>5521</v>
      </c>
      <c r="J8418" s="1" t="n">
        <v>60901</v>
      </c>
      <c r="K8418" s="1" t="n">
        <v>7898668362447</v>
      </c>
      <c r="L8418" s="1" t="s">
        <v>5360</v>
      </c>
      <c r="N8418" s="1" t="n">
        <v>3</v>
      </c>
      <c r="O8418" s="1" t="n">
        <v>91.65</v>
      </c>
      <c r="P8418" s="1" t="s">
        <v>2455</v>
      </c>
    </row>
    <row r="8419" customFormat="false" ht="15" hidden="false" customHeight="true" outlineLevel="0" collapsed="false">
      <c r="A8419" s="1" t="n">
        <v>2</v>
      </c>
      <c r="B8419" s="75" t="n">
        <v>46277</v>
      </c>
      <c r="C8419" s="1" t="n">
        <v>11</v>
      </c>
      <c r="D8419" s="1" t="s">
        <v>2482</v>
      </c>
      <c r="E8419" s="1" t="n">
        <v>1217</v>
      </c>
      <c r="F8419" s="1" t="s">
        <v>776</v>
      </c>
      <c r="I8419" s="1" t="n">
        <v>5521</v>
      </c>
      <c r="J8419" s="1" t="n">
        <v>62760</v>
      </c>
      <c r="K8419" s="1" t="n">
        <v>7897451414851</v>
      </c>
      <c r="L8419" s="1" t="s">
        <v>5361</v>
      </c>
      <c r="N8419" s="1" t="n">
        <v>50</v>
      </c>
      <c r="O8419" s="1" t="n">
        <v>58.5</v>
      </c>
      <c r="P8419" s="1" t="s">
        <v>2455</v>
      </c>
    </row>
    <row r="8420" customFormat="false" ht="15" hidden="false" customHeight="true" outlineLevel="0" collapsed="false">
      <c r="A8420" s="1" t="n">
        <v>2</v>
      </c>
      <c r="B8420" s="75" t="n">
        <v>46277</v>
      </c>
      <c r="C8420" s="1" t="n">
        <v>11</v>
      </c>
      <c r="D8420" s="1" t="s">
        <v>2482</v>
      </c>
      <c r="E8420" s="1" t="n">
        <v>1217</v>
      </c>
      <c r="F8420" s="1" t="s">
        <v>776</v>
      </c>
      <c r="I8420" s="1" t="n">
        <v>5521</v>
      </c>
      <c r="J8420" s="1" t="n">
        <v>62766</v>
      </c>
      <c r="K8420" s="1" t="n">
        <v>7898017622833</v>
      </c>
      <c r="L8420" s="1" t="s">
        <v>5362</v>
      </c>
      <c r="N8420" s="1" t="n">
        <v>12</v>
      </c>
      <c r="O8420" s="1" t="n">
        <v>36.12</v>
      </c>
      <c r="P8420" s="1" t="s">
        <v>2455</v>
      </c>
    </row>
    <row r="8421" customFormat="false" ht="15" hidden="false" customHeight="true" outlineLevel="0" collapsed="false">
      <c r="A8421" s="1" t="n">
        <v>2</v>
      </c>
      <c r="B8421" s="75" t="n">
        <v>46277</v>
      </c>
      <c r="C8421" s="1" t="n">
        <v>11</v>
      </c>
      <c r="D8421" s="1" t="s">
        <v>2482</v>
      </c>
      <c r="E8421" s="1" t="n">
        <v>1217</v>
      </c>
      <c r="F8421" s="1" t="s">
        <v>776</v>
      </c>
      <c r="I8421" s="1" t="n">
        <v>5521</v>
      </c>
      <c r="J8421" s="1" t="n">
        <v>63183</v>
      </c>
      <c r="K8421" s="1" t="n">
        <v>7898214962381</v>
      </c>
      <c r="L8421" s="1" t="s">
        <v>5363</v>
      </c>
      <c r="N8421" s="1" t="n">
        <v>20</v>
      </c>
      <c r="O8421" s="1" t="n">
        <v>60.6</v>
      </c>
      <c r="P8421" s="1" t="s">
        <v>2455</v>
      </c>
    </row>
    <row r="8422" customFormat="false" ht="15" hidden="false" customHeight="true" outlineLevel="0" collapsed="false">
      <c r="A8422" s="1" t="n">
        <v>2</v>
      </c>
      <c r="B8422" s="75" t="n">
        <v>46277</v>
      </c>
      <c r="C8422" s="1" t="n">
        <v>11</v>
      </c>
      <c r="D8422" s="1" t="s">
        <v>2482</v>
      </c>
      <c r="E8422" s="1" t="n">
        <v>1217</v>
      </c>
      <c r="F8422" s="1" t="s">
        <v>776</v>
      </c>
      <c r="I8422" s="1" t="n">
        <v>5521</v>
      </c>
      <c r="J8422" s="1" t="n">
        <v>65731</v>
      </c>
      <c r="K8422" s="1" t="n">
        <v>7898390940173</v>
      </c>
      <c r="L8422" s="1" t="s">
        <v>5364</v>
      </c>
      <c r="N8422" s="1" t="n">
        <v>24</v>
      </c>
      <c r="O8422" s="1" t="n">
        <v>71.52</v>
      </c>
      <c r="P8422" s="1" t="s">
        <v>2455</v>
      </c>
    </row>
    <row r="8423" customFormat="false" ht="15" hidden="false" customHeight="true" outlineLevel="0" collapsed="false">
      <c r="A8423" s="1" t="n">
        <v>2</v>
      </c>
      <c r="B8423" s="75" t="n">
        <v>46277</v>
      </c>
      <c r="C8423" s="1" t="n">
        <v>11</v>
      </c>
      <c r="D8423" s="1" t="s">
        <v>2482</v>
      </c>
      <c r="E8423" s="1" t="n">
        <v>1217</v>
      </c>
      <c r="F8423" s="1" t="s">
        <v>776</v>
      </c>
      <c r="I8423" s="1" t="n">
        <v>5521</v>
      </c>
      <c r="J8423" s="1" t="n">
        <v>68628</v>
      </c>
      <c r="K8423" s="1" t="n">
        <v>144735</v>
      </c>
      <c r="L8423" s="1" t="s">
        <v>5365</v>
      </c>
      <c r="N8423" s="1" t="n">
        <v>12</v>
      </c>
      <c r="O8423" s="1" t="n">
        <v>75.84</v>
      </c>
      <c r="P8423" s="1" t="s">
        <v>2455</v>
      </c>
    </row>
    <row r="8424" customFormat="false" ht="15" hidden="false" customHeight="true" outlineLevel="0" collapsed="false">
      <c r="A8424" s="1" t="n">
        <v>2</v>
      </c>
      <c r="B8424" s="75" t="n">
        <v>46277</v>
      </c>
      <c r="C8424" s="1" t="n">
        <v>11</v>
      </c>
      <c r="D8424" s="1" t="s">
        <v>2482</v>
      </c>
      <c r="E8424" s="1" t="n">
        <v>1217</v>
      </c>
      <c r="F8424" s="1" t="s">
        <v>776</v>
      </c>
      <c r="I8424" s="1" t="n">
        <v>5521</v>
      </c>
      <c r="J8424" s="1" t="n">
        <v>68755</v>
      </c>
      <c r="K8424" s="1" t="n">
        <v>7897801300506</v>
      </c>
      <c r="L8424" s="1" t="s">
        <v>5366</v>
      </c>
      <c r="N8424" s="1" t="n">
        <v>50</v>
      </c>
      <c r="O8424" s="1" t="n">
        <v>24.5</v>
      </c>
      <c r="P8424" s="1" t="s">
        <v>2455</v>
      </c>
    </row>
    <row r="8425" customFormat="false" ht="15" hidden="false" customHeight="true" outlineLevel="0" collapsed="false">
      <c r="A8425" s="1" t="n">
        <v>2</v>
      </c>
      <c r="B8425" s="75" t="n">
        <v>46277</v>
      </c>
      <c r="C8425" s="1" t="n">
        <v>11</v>
      </c>
      <c r="D8425" s="1" t="s">
        <v>2482</v>
      </c>
      <c r="E8425" s="1" t="n">
        <v>1217</v>
      </c>
      <c r="F8425" s="1" t="s">
        <v>776</v>
      </c>
      <c r="I8425" s="1" t="n">
        <v>5521</v>
      </c>
      <c r="J8425" s="1" t="n">
        <v>68891</v>
      </c>
      <c r="K8425" s="1" t="n">
        <v>7897801300520</v>
      </c>
      <c r="L8425" s="1" t="s">
        <v>5367</v>
      </c>
      <c r="N8425" s="1" t="n">
        <v>50</v>
      </c>
      <c r="O8425" s="1" t="n">
        <v>30</v>
      </c>
      <c r="P8425" s="1" t="s">
        <v>2455</v>
      </c>
    </row>
    <row r="8426" customFormat="false" ht="15" hidden="false" customHeight="true" outlineLevel="0" collapsed="false">
      <c r="A8426" s="1" t="n">
        <v>2</v>
      </c>
      <c r="B8426" s="75" t="n">
        <v>46277</v>
      </c>
      <c r="C8426" s="1" t="n">
        <v>11</v>
      </c>
      <c r="D8426" s="1" t="s">
        <v>2482</v>
      </c>
      <c r="E8426" s="1" t="n">
        <v>1217</v>
      </c>
      <c r="F8426" s="1" t="s">
        <v>776</v>
      </c>
      <c r="I8426" s="1" t="n">
        <v>5521</v>
      </c>
      <c r="J8426" s="1" t="n">
        <v>69833</v>
      </c>
      <c r="K8426" s="1" t="n">
        <v>5000001003548</v>
      </c>
      <c r="L8426" s="1" t="s">
        <v>5368</v>
      </c>
      <c r="N8426" s="1" t="n">
        <v>12</v>
      </c>
      <c r="O8426" s="1" t="n">
        <v>89.04</v>
      </c>
      <c r="P8426" s="1" t="s">
        <v>2455</v>
      </c>
    </row>
    <row r="8427" customFormat="false" ht="15" hidden="false" customHeight="true" outlineLevel="0" collapsed="false">
      <c r="A8427" s="1" t="n">
        <v>2</v>
      </c>
      <c r="B8427" s="75" t="n">
        <v>46277</v>
      </c>
      <c r="C8427" s="1" t="n">
        <v>11</v>
      </c>
      <c r="D8427" s="1" t="s">
        <v>2482</v>
      </c>
      <c r="E8427" s="1" t="n">
        <v>1217</v>
      </c>
      <c r="F8427" s="1" t="s">
        <v>776</v>
      </c>
      <c r="I8427" s="1" t="n">
        <v>5521</v>
      </c>
      <c r="J8427" s="1" t="n">
        <v>71413</v>
      </c>
      <c r="K8427" s="1" t="n">
        <v>7908642000347</v>
      </c>
      <c r="L8427" s="1" t="s">
        <v>5369</v>
      </c>
      <c r="N8427" s="1" t="n">
        <v>3</v>
      </c>
      <c r="O8427" s="1" t="n">
        <v>15.6</v>
      </c>
      <c r="P8427" s="1" t="s">
        <v>2455</v>
      </c>
    </row>
    <row r="8428" customFormat="false" ht="15" hidden="false" customHeight="true" outlineLevel="0" collapsed="false">
      <c r="A8428" s="1" t="n">
        <v>2</v>
      </c>
      <c r="B8428" s="75" t="n">
        <v>46277</v>
      </c>
      <c r="C8428" s="1" t="n">
        <v>11</v>
      </c>
      <c r="D8428" s="1" t="s">
        <v>2482</v>
      </c>
      <c r="E8428" s="1" t="n">
        <v>1217</v>
      </c>
      <c r="F8428" s="1" t="s">
        <v>776</v>
      </c>
      <c r="I8428" s="1" t="n">
        <v>5521</v>
      </c>
      <c r="J8428" s="1" t="n">
        <v>71527</v>
      </c>
      <c r="K8428" s="1" t="n">
        <v>7891323075195</v>
      </c>
      <c r="L8428" s="1" t="s">
        <v>5370</v>
      </c>
      <c r="N8428" s="1" t="n">
        <v>12</v>
      </c>
      <c r="O8428" s="1" t="n">
        <v>53.64</v>
      </c>
      <c r="P8428" s="1" t="s">
        <v>2455</v>
      </c>
    </row>
    <row r="8429" customFormat="false" ht="15" hidden="false" customHeight="true" outlineLevel="0" collapsed="false">
      <c r="A8429" s="1" t="n">
        <v>2</v>
      </c>
      <c r="B8429" s="75" t="n">
        <v>46277</v>
      </c>
      <c r="C8429" s="1" t="n">
        <v>11</v>
      </c>
      <c r="D8429" s="1" t="s">
        <v>2482</v>
      </c>
      <c r="E8429" s="1" t="n">
        <v>1217</v>
      </c>
      <c r="F8429" s="1" t="s">
        <v>776</v>
      </c>
      <c r="I8429" s="1" t="n">
        <v>5521</v>
      </c>
      <c r="J8429" s="1" t="n">
        <v>71528</v>
      </c>
      <c r="K8429" s="1" t="n">
        <v>7891323075225</v>
      </c>
      <c r="L8429" s="1" t="s">
        <v>5371</v>
      </c>
      <c r="N8429" s="1" t="n">
        <v>12</v>
      </c>
      <c r="O8429" s="1" t="n">
        <v>53.64</v>
      </c>
      <c r="P8429" s="1" t="s">
        <v>2455</v>
      </c>
    </row>
    <row r="8430" customFormat="false" ht="15" hidden="false" customHeight="true" outlineLevel="0" collapsed="false">
      <c r="A8430" s="1" t="n">
        <v>2</v>
      </c>
      <c r="B8430" s="75" t="n">
        <v>46277</v>
      </c>
      <c r="C8430" s="1" t="n">
        <v>11</v>
      </c>
      <c r="D8430" s="1" t="s">
        <v>2482</v>
      </c>
      <c r="E8430" s="1" t="n">
        <v>1217</v>
      </c>
      <c r="F8430" s="1" t="s">
        <v>776</v>
      </c>
      <c r="I8430" s="1" t="n">
        <v>5521</v>
      </c>
      <c r="J8430" s="1" t="n">
        <v>71551</v>
      </c>
      <c r="K8430" s="1" t="n">
        <v>7897613501207</v>
      </c>
      <c r="L8430" s="1" t="s">
        <v>5372</v>
      </c>
      <c r="N8430" s="1" t="n">
        <v>12</v>
      </c>
      <c r="O8430" s="1" t="n">
        <v>57.24</v>
      </c>
      <c r="P8430" s="1" t="s">
        <v>2455</v>
      </c>
    </row>
    <row r="8431" customFormat="false" ht="15" hidden="false" customHeight="true" outlineLevel="0" collapsed="false">
      <c r="A8431" s="1" t="n">
        <v>2</v>
      </c>
      <c r="B8431" s="75" t="n">
        <v>46277</v>
      </c>
      <c r="C8431" s="1" t="n">
        <v>11</v>
      </c>
      <c r="D8431" s="1" t="s">
        <v>2482</v>
      </c>
      <c r="E8431" s="1" t="n">
        <v>1217</v>
      </c>
      <c r="F8431" s="1" t="s">
        <v>776</v>
      </c>
      <c r="I8431" s="1" t="n">
        <v>5521</v>
      </c>
      <c r="J8431" s="1" t="n">
        <v>71552</v>
      </c>
      <c r="K8431" s="1" t="n">
        <v>7898493993434</v>
      </c>
      <c r="L8431" s="1" t="s">
        <v>3829</v>
      </c>
      <c r="N8431" s="1" t="n">
        <v>300</v>
      </c>
      <c r="O8431" s="1" t="n">
        <v>41.7</v>
      </c>
      <c r="P8431" s="1" t="s">
        <v>2455</v>
      </c>
    </row>
    <row r="8432" customFormat="false" ht="15" hidden="false" customHeight="true" outlineLevel="0" collapsed="false">
      <c r="A8432" s="1" t="n">
        <v>2</v>
      </c>
      <c r="B8432" s="75" t="n">
        <v>46277</v>
      </c>
      <c r="C8432" s="1" t="n">
        <v>11</v>
      </c>
      <c r="D8432" s="1" t="s">
        <v>2482</v>
      </c>
      <c r="E8432" s="1" t="n">
        <v>1217</v>
      </c>
      <c r="F8432" s="1" t="s">
        <v>776</v>
      </c>
      <c r="I8432" s="1" t="n">
        <v>5521</v>
      </c>
      <c r="J8432" s="1" t="n">
        <v>71557</v>
      </c>
      <c r="K8432" s="1" t="n">
        <v>7897613501085</v>
      </c>
      <c r="L8432" s="1" t="s">
        <v>5372</v>
      </c>
      <c r="N8432" s="1" t="n">
        <v>12</v>
      </c>
      <c r="O8432" s="1" t="n">
        <v>28.8</v>
      </c>
      <c r="P8432" s="1" t="s">
        <v>2455</v>
      </c>
    </row>
    <row r="8433" customFormat="false" ht="15" hidden="false" customHeight="true" outlineLevel="0" collapsed="false">
      <c r="A8433" s="1" t="n">
        <v>2</v>
      </c>
      <c r="B8433" s="75" t="n">
        <v>46277</v>
      </c>
      <c r="C8433" s="1" t="n">
        <v>11</v>
      </c>
      <c r="D8433" s="1" t="s">
        <v>2482</v>
      </c>
      <c r="E8433" s="1" t="n">
        <v>1217</v>
      </c>
      <c r="F8433" s="1" t="s">
        <v>776</v>
      </c>
      <c r="I8433" s="1" t="n">
        <v>5521</v>
      </c>
      <c r="J8433" s="1" t="n">
        <v>71799</v>
      </c>
      <c r="K8433" s="1" t="n">
        <v>7898017622000</v>
      </c>
      <c r="L8433" s="1" t="s">
        <v>5373</v>
      </c>
      <c r="N8433" s="1" t="n">
        <v>25</v>
      </c>
      <c r="O8433" s="1" t="n">
        <v>145</v>
      </c>
      <c r="P8433" s="1" t="s">
        <v>2455</v>
      </c>
    </row>
    <row r="8434" customFormat="false" ht="15" hidden="false" customHeight="true" outlineLevel="0" collapsed="false">
      <c r="A8434" s="1" t="n">
        <v>2</v>
      </c>
      <c r="B8434" s="75" t="n">
        <v>46277</v>
      </c>
      <c r="C8434" s="1" t="n">
        <v>11</v>
      </c>
      <c r="D8434" s="1" t="s">
        <v>2482</v>
      </c>
      <c r="E8434" s="1" t="n">
        <v>1217</v>
      </c>
      <c r="F8434" s="1" t="s">
        <v>776</v>
      </c>
      <c r="I8434" s="1" t="n">
        <v>5521</v>
      </c>
      <c r="J8434" s="1" t="n">
        <v>71800</v>
      </c>
      <c r="K8434" s="1" t="n">
        <v>7898017620495</v>
      </c>
      <c r="L8434" s="1" t="s">
        <v>5374</v>
      </c>
      <c r="N8434" s="1" t="n">
        <v>25</v>
      </c>
      <c r="O8434" s="1" t="n">
        <v>93</v>
      </c>
      <c r="P8434" s="1" t="s">
        <v>2455</v>
      </c>
    </row>
    <row r="8435" customFormat="false" ht="15" hidden="false" customHeight="true" outlineLevel="0" collapsed="false">
      <c r="A8435" s="1" t="n">
        <v>2</v>
      </c>
      <c r="B8435" s="75" t="n">
        <v>46277</v>
      </c>
      <c r="C8435" s="1" t="n">
        <v>11</v>
      </c>
      <c r="D8435" s="1" t="s">
        <v>2482</v>
      </c>
      <c r="E8435" s="1" t="n">
        <v>1217</v>
      </c>
      <c r="F8435" s="1" t="s">
        <v>776</v>
      </c>
      <c r="I8435" s="1" t="n">
        <v>5521</v>
      </c>
      <c r="J8435" s="1" t="n">
        <v>74835</v>
      </c>
      <c r="K8435" s="1" t="n">
        <v>7897613509241</v>
      </c>
      <c r="L8435" s="1" t="s">
        <v>5375</v>
      </c>
      <c r="N8435" s="1" t="n">
        <v>8</v>
      </c>
      <c r="O8435" s="1" t="n">
        <v>133.04</v>
      </c>
      <c r="P8435" s="1" t="s">
        <v>2455</v>
      </c>
    </row>
    <row r="8436" customFormat="false" ht="15" hidden="false" customHeight="true" outlineLevel="0" collapsed="false">
      <c r="A8436" s="1" t="n">
        <v>2</v>
      </c>
      <c r="B8436" s="75" t="n">
        <v>46277</v>
      </c>
      <c r="C8436" s="1" t="n">
        <v>11</v>
      </c>
      <c r="D8436" s="1" t="s">
        <v>2482</v>
      </c>
      <c r="E8436" s="1" t="n">
        <v>1217</v>
      </c>
      <c r="F8436" s="1" t="s">
        <v>776</v>
      </c>
      <c r="I8436" s="1" t="n">
        <v>5521</v>
      </c>
      <c r="J8436" s="1" t="n">
        <v>74842</v>
      </c>
      <c r="K8436" s="1" t="n">
        <v>7897613528235</v>
      </c>
      <c r="L8436" s="1" t="s">
        <v>5376</v>
      </c>
      <c r="N8436" s="1" t="n">
        <v>12</v>
      </c>
      <c r="O8436" s="1" t="n">
        <v>81.24</v>
      </c>
      <c r="P8436" s="1" t="s">
        <v>2455</v>
      </c>
    </row>
    <row r="8437" customFormat="false" ht="15" hidden="false" customHeight="true" outlineLevel="0" collapsed="false">
      <c r="A8437" s="1" t="n">
        <v>2</v>
      </c>
      <c r="B8437" s="75" t="n">
        <v>46277</v>
      </c>
      <c r="C8437" s="1" t="n">
        <v>11</v>
      </c>
      <c r="D8437" s="1" t="s">
        <v>2482</v>
      </c>
      <c r="E8437" s="1" t="n">
        <v>1217</v>
      </c>
      <c r="F8437" s="1" t="s">
        <v>776</v>
      </c>
      <c r="I8437" s="1" t="n">
        <v>5521</v>
      </c>
      <c r="J8437" s="1" t="n">
        <v>75000</v>
      </c>
      <c r="K8437" s="1" t="n">
        <v>7898017622840</v>
      </c>
      <c r="L8437" s="1" t="s">
        <v>5377</v>
      </c>
      <c r="N8437" s="1" t="n">
        <v>12</v>
      </c>
      <c r="O8437" s="1" t="n">
        <v>33.6</v>
      </c>
      <c r="P8437" s="1" t="s">
        <v>2455</v>
      </c>
    </row>
    <row r="8438" customFormat="false" ht="15" hidden="false" customHeight="true" outlineLevel="0" collapsed="false">
      <c r="A8438" s="1" t="n">
        <v>2</v>
      </c>
      <c r="B8438" s="75" t="n">
        <v>46277</v>
      </c>
      <c r="C8438" s="1" t="n">
        <v>11</v>
      </c>
      <c r="D8438" s="1" t="s">
        <v>2482</v>
      </c>
      <c r="E8438" s="1" t="n">
        <v>1217</v>
      </c>
      <c r="F8438" s="1" t="s">
        <v>776</v>
      </c>
      <c r="I8438" s="1" t="n">
        <v>5521</v>
      </c>
      <c r="J8438" s="1" t="n">
        <v>75004</v>
      </c>
      <c r="K8438" s="1" t="n">
        <v>7891222167823</v>
      </c>
      <c r="L8438" s="1" t="s">
        <v>5378</v>
      </c>
      <c r="N8438" s="1" t="n">
        <v>2</v>
      </c>
      <c r="O8438" s="1" t="n">
        <v>34.3</v>
      </c>
      <c r="P8438" s="1" t="s">
        <v>2455</v>
      </c>
    </row>
    <row r="8439" customFormat="false" ht="15" hidden="false" customHeight="true" outlineLevel="0" collapsed="false">
      <c r="A8439" s="1" t="n">
        <v>2</v>
      </c>
      <c r="B8439" s="75" t="n">
        <v>46277</v>
      </c>
      <c r="C8439" s="1" t="n">
        <v>11</v>
      </c>
      <c r="D8439" s="1" t="s">
        <v>2482</v>
      </c>
      <c r="E8439" s="1" t="n">
        <v>1217</v>
      </c>
      <c r="F8439" s="1" t="s">
        <v>776</v>
      </c>
      <c r="I8439" s="1" t="n">
        <v>5521</v>
      </c>
      <c r="J8439" s="1" t="n">
        <v>75005</v>
      </c>
      <c r="K8439" s="1" t="n">
        <v>7891222167809</v>
      </c>
      <c r="L8439" s="1" t="s">
        <v>5378</v>
      </c>
      <c r="N8439" s="1" t="n">
        <v>2</v>
      </c>
      <c r="O8439" s="1" t="n">
        <v>34</v>
      </c>
      <c r="P8439" s="1" t="s">
        <v>2455</v>
      </c>
    </row>
    <row r="8440" customFormat="false" ht="15" hidden="false" customHeight="true" outlineLevel="0" collapsed="false">
      <c r="A8440" s="1" t="n">
        <v>2</v>
      </c>
      <c r="B8440" s="75" t="n">
        <v>46277</v>
      </c>
      <c r="C8440" s="1" t="n">
        <v>11</v>
      </c>
      <c r="D8440" s="1" t="s">
        <v>2482</v>
      </c>
      <c r="E8440" s="1" t="n">
        <v>1217</v>
      </c>
      <c r="F8440" s="1" t="s">
        <v>776</v>
      </c>
      <c r="I8440" s="1" t="n">
        <v>5521</v>
      </c>
      <c r="J8440" s="1" t="n">
        <v>75534</v>
      </c>
      <c r="K8440" s="1" t="n">
        <v>7898059543660</v>
      </c>
      <c r="L8440" s="1" t="s">
        <v>5379</v>
      </c>
      <c r="N8440" s="1" t="n">
        <v>12</v>
      </c>
      <c r="O8440" s="1" t="n">
        <v>109.68</v>
      </c>
      <c r="P8440" s="1" t="s">
        <v>2455</v>
      </c>
    </row>
    <row r="8441" customFormat="false" ht="15" hidden="false" customHeight="true" outlineLevel="0" collapsed="false">
      <c r="A8441" s="1" t="n">
        <v>2</v>
      </c>
      <c r="B8441" s="75" t="n">
        <v>46277</v>
      </c>
      <c r="C8441" s="1" t="n">
        <v>11</v>
      </c>
      <c r="D8441" s="1" t="s">
        <v>2482</v>
      </c>
      <c r="E8441" s="1" t="n">
        <v>1217</v>
      </c>
      <c r="F8441" s="1" t="s">
        <v>776</v>
      </c>
      <c r="I8441" s="1" t="n">
        <v>5521</v>
      </c>
      <c r="J8441" s="1" t="n">
        <v>76691</v>
      </c>
      <c r="K8441" s="1" t="n">
        <v>7897451422924</v>
      </c>
      <c r="L8441" s="1" t="s">
        <v>5380</v>
      </c>
      <c r="N8441" s="1" t="n">
        <v>10</v>
      </c>
      <c r="O8441" s="1" t="n">
        <v>47</v>
      </c>
      <c r="P8441" s="1" t="s">
        <v>2455</v>
      </c>
    </row>
    <row r="8442" customFormat="false" ht="15" hidden="false" customHeight="true" outlineLevel="0" collapsed="false">
      <c r="A8442" s="1" t="n">
        <v>2</v>
      </c>
      <c r="B8442" s="75" t="n">
        <v>46277</v>
      </c>
      <c r="C8442" s="1" t="n">
        <v>11</v>
      </c>
      <c r="D8442" s="1" t="s">
        <v>2482</v>
      </c>
      <c r="E8442" s="1" t="n">
        <v>1217</v>
      </c>
      <c r="F8442" s="1" t="s">
        <v>776</v>
      </c>
      <c r="I8442" s="1" t="n">
        <v>5521</v>
      </c>
      <c r="J8442" s="1" t="n">
        <v>76692</v>
      </c>
      <c r="K8442" s="1" t="n">
        <v>17897451422945</v>
      </c>
      <c r="L8442" s="1" t="s">
        <v>5381</v>
      </c>
      <c r="N8442" s="1" t="n">
        <v>10</v>
      </c>
      <c r="O8442" s="1" t="n">
        <v>59.6</v>
      </c>
      <c r="P8442" s="1" t="s">
        <v>2455</v>
      </c>
    </row>
    <row r="8443" customFormat="false" ht="15" hidden="false" customHeight="true" outlineLevel="0" collapsed="false">
      <c r="A8443" s="1" t="n">
        <v>2</v>
      </c>
      <c r="B8443" s="75" t="n">
        <v>46277</v>
      </c>
      <c r="C8443" s="1" t="n">
        <v>11</v>
      </c>
      <c r="D8443" s="1" t="s">
        <v>2482</v>
      </c>
      <c r="E8443" s="1" t="n">
        <v>1217</v>
      </c>
      <c r="F8443" s="1" t="s">
        <v>776</v>
      </c>
      <c r="I8443" s="1" t="n">
        <v>5521</v>
      </c>
      <c r="J8443" s="1" t="n">
        <v>76781</v>
      </c>
      <c r="K8443" s="1" t="n">
        <v>7908642000071</v>
      </c>
      <c r="L8443" s="1" t="s">
        <v>5382</v>
      </c>
      <c r="N8443" s="1" t="n">
        <v>3</v>
      </c>
      <c r="O8443" s="1" t="n">
        <v>30.51</v>
      </c>
      <c r="P8443" s="1" t="s">
        <v>2455</v>
      </c>
    </row>
    <row r="8444" customFormat="false" ht="15" hidden="false" customHeight="true" outlineLevel="0" collapsed="false">
      <c r="A8444" s="1" t="n">
        <v>2</v>
      </c>
      <c r="B8444" s="75" t="n">
        <v>46277</v>
      </c>
      <c r="C8444" s="1" t="n">
        <v>11</v>
      </c>
      <c r="D8444" s="1" t="s">
        <v>2482</v>
      </c>
      <c r="E8444" s="1" t="n">
        <v>1217</v>
      </c>
      <c r="F8444" s="1" t="s">
        <v>776</v>
      </c>
      <c r="I8444" s="1" t="n">
        <v>5521</v>
      </c>
      <c r="J8444" s="1" t="n">
        <v>76787</v>
      </c>
      <c r="K8444" s="1" t="n">
        <v>17897451419204</v>
      </c>
      <c r="L8444" s="1" t="s">
        <v>5383</v>
      </c>
      <c r="N8444" s="1" t="n">
        <v>10</v>
      </c>
      <c r="O8444" s="1" t="n">
        <v>29.3</v>
      </c>
      <c r="P8444" s="1" t="s">
        <v>2455</v>
      </c>
    </row>
    <row r="8445" customFormat="false" ht="15" hidden="false" customHeight="true" outlineLevel="0" collapsed="false">
      <c r="A8445" s="1" t="n">
        <v>2</v>
      </c>
      <c r="B8445" s="75" t="n">
        <v>46277</v>
      </c>
      <c r="C8445" s="1" t="n">
        <v>11</v>
      </c>
      <c r="D8445" s="1" t="s">
        <v>2482</v>
      </c>
      <c r="E8445" s="1" t="n">
        <v>1217</v>
      </c>
      <c r="F8445" s="1" t="s">
        <v>776</v>
      </c>
      <c r="I8445" s="1" t="n">
        <v>5521</v>
      </c>
      <c r="J8445" s="1" t="n">
        <v>76788</v>
      </c>
      <c r="K8445" s="1" t="n">
        <v>7897451460674</v>
      </c>
      <c r="L8445" s="1" t="s">
        <v>5384</v>
      </c>
      <c r="N8445" s="1" t="n">
        <v>10</v>
      </c>
      <c r="O8445" s="1" t="n">
        <v>84.7</v>
      </c>
      <c r="P8445" s="1" t="s">
        <v>2455</v>
      </c>
    </row>
    <row r="8446" customFormat="false" ht="15" hidden="false" customHeight="true" outlineLevel="0" collapsed="false">
      <c r="A8446" s="1" t="n">
        <v>2</v>
      </c>
      <c r="B8446" s="75" t="n">
        <v>46277</v>
      </c>
      <c r="C8446" s="1" t="n">
        <v>11</v>
      </c>
      <c r="D8446" s="1" t="s">
        <v>2482</v>
      </c>
      <c r="E8446" s="1" t="n">
        <v>1217</v>
      </c>
      <c r="F8446" s="1" t="s">
        <v>776</v>
      </c>
      <c r="I8446" s="1" t="n">
        <v>5521</v>
      </c>
      <c r="J8446" s="1" t="n">
        <v>81601</v>
      </c>
      <c r="K8446" s="1" t="n">
        <v>7908642009043</v>
      </c>
      <c r="L8446" s="1" t="s">
        <v>3849</v>
      </c>
      <c r="N8446" s="1" t="n">
        <v>20</v>
      </c>
      <c r="O8446" s="1" t="n">
        <v>55.4</v>
      </c>
      <c r="P8446" s="1" t="s">
        <v>2455</v>
      </c>
    </row>
    <row r="8447" customFormat="false" ht="15" hidden="false" customHeight="true" outlineLevel="0" collapsed="false">
      <c r="A8447" s="1" t="n">
        <v>2</v>
      </c>
      <c r="B8447" s="75" t="n">
        <v>46277</v>
      </c>
      <c r="C8447" s="1" t="n">
        <v>11</v>
      </c>
      <c r="D8447" s="1" t="s">
        <v>2482</v>
      </c>
      <c r="E8447" s="1" t="n">
        <v>1217</v>
      </c>
      <c r="F8447" s="1" t="s">
        <v>776</v>
      </c>
      <c r="I8447" s="1" t="n">
        <v>5521</v>
      </c>
      <c r="J8447" s="1" t="n">
        <v>81612</v>
      </c>
      <c r="K8447" s="1" t="n">
        <v>7894023068917</v>
      </c>
      <c r="L8447" s="1" t="s">
        <v>3852</v>
      </c>
      <c r="N8447" s="1" t="n">
        <v>25</v>
      </c>
      <c r="O8447" s="1" t="n">
        <v>140.25</v>
      </c>
      <c r="P8447" s="1" t="s">
        <v>2455</v>
      </c>
    </row>
    <row r="8448" customFormat="false" ht="15" hidden="false" customHeight="true" outlineLevel="0" collapsed="false">
      <c r="A8448" s="1" t="n">
        <v>2</v>
      </c>
      <c r="B8448" s="75" t="n">
        <v>46277</v>
      </c>
      <c r="C8448" s="1" t="n">
        <v>11</v>
      </c>
      <c r="D8448" s="1" t="s">
        <v>2482</v>
      </c>
      <c r="E8448" s="1" t="n">
        <v>1217</v>
      </c>
      <c r="F8448" s="1" t="s">
        <v>776</v>
      </c>
      <c r="I8448" s="1" t="n">
        <v>5521</v>
      </c>
      <c r="J8448" s="1" t="n">
        <v>81930</v>
      </c>
      <c r="K8448" s="1" t="n">
        <v>7898472253993</v>
      </c>
      <c r="L8448" s="1" t="s">
        <v>5385</v>
      </c>
      <c r="N8448" s="1" t="n">
        <v>12</v>
      </c>
      <c r="O8448" s="1" t="n">
        <v>201.12</v>
      </c>
      <c r="P8448" s="1" t="s">
        <v>2455</v>
      </c>
    </row>
    <row r="8449" customFormat="false" ht="15" hidden="false" customHeight="true" outlineLevel="0" collapsed="false">
      <c r="A8449" s="1" t="n">
        <v>2</v>
      </c>
      <c r="B8449" s="75" t="n">
        <v>46277</v>
      </c>
      <c r="C8449" s="1" t="n">
        <v>11</v>
      </c>
      <c r="D8449" s="1" t="s">
        <v>2482</v>
      </c>
      <c r="E8449" s="1" t="n">
        <v>1217</v>
      </c>
      <c r="F8449" s="1" t="s">
        <v>776</v>
      </c>
      <c r="I8449" s="1" t="n">
        <v>5521</v>
      </c>
      <c r="J8449" s="1" t="n">
        <v>82303</v>
      </c>
      <c r="K8449" s="1" t="n">
        <v>7898668365424</v>
      </c>
      <c r="L8449" s="1" t="s">
        <v>5386</v>
      </c>
      <c r="N8449" s="1" t="n">
        <v>3</v>
      </c>
      <c r="O8449" s="1" t="n">
        <v>118.98</v>
      </c>
      <c r="P8449" s="1" t="s">
        <v>2455</v>
      </c>
    </row>
    <row r="8450" customFormat="false" ht="15" hidden="false" customHeight="true" outlineLevel="0" collapsed="false">
      <c r="A8450" s="1" t="n">
        <v>2</v>
      </c>
      <c r="B8450" s="75" t="n">
        <v>46277</v>
      </c>
      <c r="C8450" s="1" t="n">
        <v>11</v>
      </c>
      <c r="D8450" s="1" t="s">
        <v>2482</v>
      </c>
      <c r="E8450" s="1" t="n">
        <v>1217</v>
      </c>
      <c r="F8450" s="1" t="s">
        <v>776</v>
      </c>
      <c r="I8450" s="1" t="n">
        <v>5521</v>
      </c>
      <c r="J8450" s="1" t="n">
        <v>82304</v>
      </c>
      <c r="K8450" s="1" t="n">
        <v>7898668365554</v>
      </c>
      <c r="L8450" s="1" t="s">
        <v>5387</v>
      </c>
      <c r="N8450" s="1" t="n">
        <v>3</v>
      </c>
      <c r="O8450" s="1" t="n">
        <v>125.37</v>
      </c>
      <c r="P8450" s="1" t="s">
        <v>2455</v>
      </c>
    </row>
    <row r="8451" customFormat="false" ht="15" hidden="false" customHeight="true" outlineLevel="0" collapsed="false">
      <c r="A8451" s="1" t="n">
        <v>2</v>
      </c>
      <c r="B8451" s="75" t="n">
        <v>46277</v>
      </c>
      <c r="C8451" s="1" t="n">
        <v>11</v>
      </c>
      <c r="D8451" s="1" t="s">
        <v>2482</v>
      </c>
      <c r="E8451" s="1" t="n">
        <v>1217</v>
      </c>
      <c r="F8451" s="1" t="s">
        <v>776</v>
      </c>
      <c r="I8451" s="1" t="n">
        <v>5521</v>
      </c>
      <c r="J8451" s="1" t="n">
        <v>82305</v>
      </c>
      <c r="K8451" s="1" t="n">
        <v>7898668365509</v>
      </c>
      <c r="L8451" s="1" t="s">
        <v>5388</v>
      </c>
      <c r="N8451" s="1" t="n">
        <v>1</v>
      </c>
      <c r="O8451" s="1" t="n">
        <v>45.01</v>
      </c>
      <c r="P8451" s="1" t="s">
        <v>2455</v>
      </c>
    </row>
    <row r="8452" customFormat="false" ht="15" hidden="false" customHeight="true" outlineLevel="0" collapsed="false">
      <c r="A8452" s="1" t="n">
        <v>2</v>
      </c>
      <c r="B8452" s="75" t="n">
        <v>46277</v>
      </c>
      <c r="C8452" s="1" t="n">
        <v>11</v>
      </c>
      <c r="D8452" s="1" t="s">
        <v>2482</v>
      </c>
      <c r="E8452" s="1" t="n">
        <v>1217</v>
      </c>
      <c r="F8452" s="1" t="s">
        <v>776</v>
      </c>
      <c r="I8452" s="1" t="n">
        <v>5521</v>
      </c>
      <c r="J8452" s="1" t="n">
        <v>82306</v>
      </c>
      <c r="K8452" s="1" t="n">
        <v>7891222167786</v>
      </c>
      <c r="L8452" s="1" t="s">
        <v>5389</v>
      </c>
      <c r="N8452" s="1" t="n">
        <v>2</v>
      </c>
      <c r="O8452" s="1" t="n">
        <v>34.16</v>
      </c>
      <c r="P8452" s="1" t="s">
        <v>2455</v>
      </c>
    </row>
    <row r="8453" customFormat="false" ht="15" hidden="false" customHeight="true" outlineLevel="0" collapsed="false">
      <c r="A8453" s="1" t="n">
        <v>2</v>
      </c>
      <c r="B8453" s="75" t="n">
        <v>46277</v>
      </c>
      <c r="C8453" s="1" t="n">
        <v>11</v>
      </c>
      <c r="D8453" s="1" t="s">
        <v>2482</v>
      </c>
      <c r="E8453" s="1" t="n">
        <v>1217</v>
      </c>
      <c r="F8453" s="1" t="s">
        <v>776</v>
      </c>
      <c r="I8453" s="1" t="n">
        <v>5521</v>
      </c>
      <c r="J8453" s="1" t="n">
        <v>82307</v>
      </c>
      <c r="K8453" s="1" t="n">
        <v>7908642008114</v>
      </c>
      <c r="L8453" s="1" t="s">
        <v>5390</v>
      </c>
      <c r="N8453" s="1" t="n">
        <v>12</v>
      </c>
      <c r="O8453" s="1" t="n">
        <v>41.52</v>
      </c>
      <c r="P8453" s="1" t="s">
        <v>2455</v>
      </c>
    </row>
    <row r="8454" customFormat="false" ht="15" hidden="false" customHeight="true" outlineLevel="0" collapsed="false">
      <c r="A8454" s="1" t="n">
        <v>2</v>
      </c>
      <c r="B8454" s="75" t="n">
        <v>46277</v>
      </c>
      <c r="C8454" s="1" t="n">
        <v>11</v>
      </c>
      <c r="D8454" s="1" t="s">
        <v>2482</v>
      </c>
      <c r="E8454" s="1" t="n">
        <v>1217</v>
      </c>
      <c r="F8454" s="1" t="s">
        <v>776</v>
      </c>
      <c r="I8454" s="1" t="n">
        <v>5521</v>
      </c>
      <c r="J8454" s="1" t="n">
        <v>82308</v>
      </c>
      <c r="K8454" s="1" t="n">
        <v>7908642008107</v>
      </c>
      <c r="L8454" s="1" t="s">
        <v>5391</v>
      </c>
      <c r="N8454" s="1" t="n">
        <v>12</v>
      </c>
      <c r="O8454" s="1" t="n">
        <v>34.44</v>
      </c>
      <c r="P8454" s="1" t="s">
        <v>2455</v>
      </c>
    </row>
    <row r="8455" customFormat="false" ht="15" hidden="false" customHeight="true" outlineLevel="0" collapsed="false">
      <c r="A8455" s="1" t="n">
        <v>2</v>
      </c>
      <c r="B8455" s="75" t="n">
        <v>46277</v>
      </c>
      <c r="C8455" s="1" t="n">
        <v>11</v>
      </c>
      <c r="D8455" s="1" t="s">
        <v>2482</v>
      </c>
      <c r="E8455" s="1" t="n">
        <v>1217</v>
      </c>
      <c r="F8455" s="1" t="s">
        <v>776</v>
      </c>
      <c r="I8455" s="1" t="n">
        <v>5521</v>
      </c>
      <c r="J8455" s="1" t="n">
        <v>82309</v>
      </c>
      <c r="K8455" s="1" t="n">
        <v>7897613501160</v>
      </c>
      <c r="L8455" s="1" t="s">
        <v>5392</v>
      </c>
      <c r="N8455" s="1" t="n">
        <v>12</v>
      </c>
      <c r="O8455" s="1" t="n">
        <v>50.16</v>
      </c>
      <c r="P8455" s="1" t="s">
        <v>2455</v>
      </c>
    </row>
    <row r="8456" customFormat="false" ht="15" hidden="false" customHeight="true" outlineLevel="0" collapsed="false">
      <c r="A8456" s="1" t="n">
        <v>2</v>
      </c>
      <c r="B8456" s="75" t="n">
        <v>46277</v>
      </c>
      <c r="C8456" s="1" t="n">
        <v>11</v>
      </c>
      <c r="D8456" s="1" t="s">
        <v>2482</v>
      </c>
      <c r="E8456" s="1" t="n">
        <v>1217</v>
      </c>
      <c r="F8456" s="1" t="s">
        <v>776</v>
      </c>
      <c r="I8456" s="1" t="n">
        <v>5521</v>
      </c>
      <c r="J8456" s="1" t="n">
        <v>82310</v>
      </c>
      <c r="K8456" s="1" t="n">
        <v>7898711784998</v>
      </c>
      <c r="L8456" s="1" t="s">
        <v>5393</v>
      </c>
      <c r="N8456" s="1" t="n">
        <v>6</v>
      </c>
      <c r="O8456" s="1" t="n">
        <v>77.52</v>
      </c>
      <c r="P8456" s="1" t="s">
        <v>2455</v>
      </c>
    </row>
    <row r="8457" customFormat="false" ht="15" hidden="false" customHeight="true" outlineLevel="0" collapsed="false">
      <c r="A8457" s="1" t="n">
        <v>2</v>
      </c>
      <c r="B8457" s="75" t="n">
        <v>46277</v>
      </c>
      <c r="C8457" s="1" t="n">
        <v>11</v>
      </c>
      <c r="D8457" s="1" t="s">
        <v>2482</v>
      </c>
      <c r="E8457" s="1" t="n">
        <v>1217</v>
      </c>
      <c r="F8457" s="1" t="s">
        <v>776</v>
      </c>
      <c r="I8457" s="1" t="n">
        <v>5521</v>
      </c>
      <c r="J8457" s="1" t="n">
        <v>82311</v>
      </c>
      <c r="K8457" s="1" t="n">
        <v>7908244319311</v>
      </c>
      <c r="L8457" s="1" t="s">
        <v>5394</v>
      </c>
      <c r="N8457" s="1" t="n">
        <v>60</v>
      </c>
      <c r="O8457" s="1" t="n">
        <v>166.8</v>
      </c>
      <c r="P8457" s="1" t="s">
        <v>2455</v>
      </c>
    </row>
    <row r="8458" customFormat="false" ht="15" hidden="false" customHeight="true" outlineLevel="0" collapsed="false">
      <c r="A8458" s="1" t="n">
        <v>2</v>
      </c>
      <c r="B8458" s="75" t="n">
        <v>46277</v>
      </c>
      <c r="C8458" s="1" t="n">
        <v>11</v>
      </c>
      <c r="D8458" s="1" t="s">
        <v>2482</v>
      </c>
      <c r="E8458" s="1" t="n">
        <v>1217</v>
      </c>
      <c r="F8458" s="1" t="s">
        <v>776</v>
      </c>
      <c r="I8458" s="1" t="n">
        <v>5521</v>
      </c>
      <c r="J8458" s="1" t="n">
        <v>82312</v>
      </c>
      <c r="K8458" s="1" t="n">
        <v>7898017620266</v>
      </c>
      <c r="L8458" s="1" t="s">
        <v>5395</v>
      </c>
      <c r="N8458" s="1" t="n">
        <v>25</v>
      </c>
      <c r="O8458" s="1" t="n">
        <v>94</v>
      </c>
      <c r="P8458" s="1" t="s">
        <v>2455</v>
      </c>
    </row>
    <row r="8459" customFormat="false" ht="15" hidden="false" customHeight="true" outlineLevel="0" collapsed="false">
      <c r="A8459" s="1" t="n">
        <v>2</v>
      </c>
      <c r="B8459" s="75" t="n">
        <v>46277</v>
      </c>
      <c r="C8459" s="1" t="n">
        <v>11</v>
      </c>
      <c r="D8459" s="1" t="s">
        <v>2482</v>
      </c>
      <c r="E8459" s="1" t="n">
        <v>1217</v>
      </c>
      <c r="F8459" s="1" t="s">
        <v>776</v>
      </c>
      <c r="I8459" s="1" t="n">
        <v>5521</v>
      </c>
      <c r="J8459" s="1" t="n">
        <v>82313</v>
      </c>
      <c r="K8459" s="1" t="n">
        <v>7894023135381</v>
      </c>
      <c r="L8459" s="1" t="s">
        <v>5396</v>
      </c>
      <c r="N8459" s="1" t="n">
        <v>3</v>
      </c>
      <c r="O8459" s="1" t="n">
        <v>101.82</v>
      </c>
      <c r="P8459" s="1" t="s">
        <v>2455</v>
      </c>
    </row>
    <row r="8460" customFormat="false" ht="15" hidden="false" customHeight="true" outlineLevel="0" collapsed="false">
      <c r="A8460" s="1" t="n">
        <v>2</v>
      </c>
      <c r="B8460" s="75" t="n">
        <v>46277</v>
      </c>
      <c r="C8460" s="1" t="n">
        <v>11</v>
      </c>
      <c r="D8460" s="1" t="s">
        <v>2482</v>
      </c>
      <c r="E8460" s="1" t="n">
        <v>1217</v>
      </c>
      <c r="F8460" s="1" t="s">
        <v>776</v>
      </c>
      <c r="I8460" s="1" t="n">
        <v>5521</v>
      </c>
      <c r="J8460" s="1" t="n">
        <v>82314</v>
      </c>
      <c r="K8460" s="1" t="n">
        <v>7898214962343</v>
      </c>
      <c r="L8460" s="1" t="s">
        <v>5397</v>
      </c>
      <c r="N8460" s="1" t="n">
        <v>20</v>
      </c>
      <c r="O8460" s="1" t="n">
        <v>67.2</v>
      </c>
      <c r="P8460" s="1" t="s">
        <v>2455</v>
      </c>
    </row>
    <row r="8461" customFormat="false" ht="15" hidden="false" customHeight="true" outlineLevel="0" collapsed="false">
      <c r="A8461" s="1" t="n">
        <v>2</v>
      </c>
      <c r="B8461" s="75" t="n">
        <v>46277</v>
      </c>
      <c r="C8461" s="1" t="n">
        <v>11</v>
      </c>
      <c r="D8461" s="1" t="s">
        <v>2482</v>
      </c>
      <c r="E8461" s="1" t="n">
        <v>1217</v>
      </c>
      <c r="F8461" s="1" t="s">
        <v>776</v>
      </c>
      <c r="I8461" s="1" t="n">
        <v>5521</v>
      </c>
      <c r="J8461" s="1" t="n">
        <v>82315</v>
      </c>
      <c r="K8461" s="1" t="n">
        <v>7908642000477</v>
      </c>
      <c r="L8461" s="1" t="s">
        <v>5398</v>
      </c>
      <c r="N8461" s="1" t="n">
        <v>3</v>
      </c>
      <c r="O8461" s="1" t="n">
        <v>30.57</v>
      </c>
      <c r="P8461" s="1" t="s">
        <v>2455</v>
      </c>
    </row>
    <row r="8462" customFormat="false" ht="15" hidden="false" customHeight="true" outlineLevel="0" collapsed="false">
      <c r="A8462" s="1" t="n">
        <v>2</v>
      </c>
      <c r="B8462" s="75" t="n">
        <v>46277</v>
      </c>
      <c r="C8462" s="1" t="n">
        <v>11</v>
      </c>
      <c r="D8462" s="1" t="s">
        <v>2482</v>
      </c>
      <c r="E8462" s="1" t="n">
        <v>1217</v>
      </c>
      <c r="F8462" s="1" t="s">
        <v>776</v>
      </c>
      <c r="I8462" s="1" t="n">
        <v>5521</v>
      </c>
      <c r="J8462" s="1" t="n">
        <v>82316</v>
      </c>
      <c r="K8462" s="1" t="n">
        <v>7908642000408</v>
      </c>
      <c r="L8462" s="1" t="s">
        <v>5399</v>
      </c>
      <c r="N8462" s="1" t="n">
        <v>2</v>
      </c>
      <c r="O8462" s="1" t="n">
        <v>27.94</v>
      </c>
      <c r="P8462" s="1" t="s">
        <v>2455</v>
      </c>
    </row>
    <row r="8463" customFormat="false" ht="15" hidden="false" customHeight="true" outlineLevel="0" collapsed="false">
      <c r="A8463" s="1" t="n">
        <v>2</v>
      </c>
      <c r="B8463" s="75" t="n">
        <v>46277</v>
      </c>
      <c r="C8463" s="1" t="n">
        <v>11</v>
      </c>
      <c r="D8463" s="1" t="s">
        <v>2482</v>
      </c>
      <c r="E8463" s="1" t="n">
        <v>1217</v>
      </c>
      <c r="F8463" s="1" t="s">
        <v>776</v>
      </c>
      <c r="I8463" s="1" t="n">
        <v>5521</v>
      </c>
      <c r="J8463" s="1" t="n">
        <v>82317</v>
      </c>
      <c r="K8463" s="1" t="n">
        <v>7898968342750</v>
      </c>
      <c r="L8463" s="1" t="s">
        <v>5400</v>
      </c>
      <c r="N8463" s="1" t="n">
        <v>10</v>
      </c>
      <c r="O8463" s="1" t="n">
        <v>159</v>
      </c>
      <c r="P8463" s="1" t="s">
        <v>2455</v>
      </c>
    </row>
    <row r="8464" customFormat="false" ht="15" hidden="false" customHeight="true" outlineLevel="0" collapsed="false">
      <c r="A8464" s="1" t="n">
        <v>2</v>
      </c>
      <c r="B8464" s="75" t="n">
        <v>46277</v>
      </c>
      <c r="C8464" s="1" t="n">
        <v>11</v>
      </c>
      <c r="D8464" s="1" t="s">
        <v>2482</v>
      </c>
      <c r="E8464" s="1" t="n">
        <v>1217</v>
      </c>
      <c r="F8464" s="1" t="s">
        <v>776</v>
      </c>
      <c r="I8464" s="1" t="n">
        <v>5521</v>
      </c>
      <c r="J8464" s="1" t="n">
        <v>82318</v>
      </c>
      <c r="K8464" s="1" t="n">
        <v>17897451419143</v>
      </c>
      <c r="L8464" s="1" t="s">
        <v>5401</v>
      </c>
      <c r="N8464" s="1" t="n">
        <v>10</v>
      </c>
      <c r="O8464" s="1" t="n">
        <v>15.4</v>
      </c>
      <c r="P8464" s="1" t="s">
        <v>2455</v>
      </c>
    </row>
    <row r="8465" customFormat="false" ht="15" hidden="false" customHeight="true" outlineLevel="0" collapsed="false">
      <c r="A8465" s="1" t="n">
        <v>2</v>
      </c>
      <c r="B8465" s="75" t="n">
        <v>46277</v>
      </c>
      <c r="C8465" s="1" t="n">
        <v>11</v>
      </c>
      <c r="D8465" s="1" t="s">
        <v>2482</v>
      </c>
      <c r="E8465" s="1" t="n">
        <v>1217</v>
      </c>
      <c r="F8465" s="1" t="s">
        <v>776</v>
      </c>
      <c r="I8465" s="1" t="n">
        <v>5521</v>
      </c>
      <c r="J8465" s="1" t="n">
        <v>82319</v>
      </c>
      <c r="K8465" s="1" t="n">
        <v>17897451419150</v>
      </c>
      <c r="L8465" s="1" t="s">
        <v>5402</v>
      </c>
      <c r="N8465" s="1" t="n">
        <v>10</v>
      </c>
      <c r="O8465" s="1" t="n">
        <v>19.3</v>
      </c>
      <c r="P8465" s="1" t="s">
        <v>2455</v>
      </c>
    </row>
    <row r="8466" customFormat="false" ht="15" hidden="false" customHeight="true" outlineLevel="0" collapsed="false">
      <c r="A8466" s="1" t="n">
        <v>2</v>
      </c>
      <c r="B8466" s="75" t="n">
        <v>46277</v>
      </c>
      <c r="C8466" s="1" t="n">
        <v>11</v>
      </c>
      <c r="D8466" s="1" t="s">
        <v>2482</v>
      </c>
      <c r="E8466" s="1" t="n">
        <v>1217</v>
      </c>
      <c r="F8466" s="1" t="s">
        <v>776</v>
      </c>
      <c r="I8466" s="1" t="n">
        <v>5521</v>
      </c>
      <c r="J8466" s="1" t="n">
        <v>82320</v>
      </c>
      <c r="K8466" s="1" t="n">
        <v>5000001003180</v>
      </c>
      <c r="L8466" s="1" t="s">
        <v>5403</v>
      </c>
      <c r="N8466" s="1" t="n">
        <v>10</v>
      </c>
      <c r="O8466" s="1" t="n">
        <v>12.8</v>
      </c>
      <c r="P8466" s="1" t="s">
        <v>2455</v>
      </c>
    </row>
    <row r="8467" customFormat="false" ht="15" hidden="false" customHeight="true" outlineLevel="0" collapsed="false">
      <c r="A8467" s="1" t="n">
        <v>2</v>
      </c>
      <c r="B8467" s="75" t="n">
        <v>46277</v>
      </c>
      <c r="C8467" s="1" t="n">
        <v>11</v>
      </c>
      <c r="D8467" s="1" t="s">
        <v>2482</v>
      </c>
      <c r="E8467" s="1" t="n">
        <v>1217</v>
      </c>
      <c r="F8467" s="1" t="s">
        <v>776</v>
      </c>
      <c r="I8467" s="1" t="n">
        <v>5521</v>
      </c>
      <c r="J8467" s="1" t="n">
        <v>82321</v>
      </c>
      <c r="K8467" s="1" t="n">
        <v>7897451461213</v>
      </c>
      <c r="L8467" s="1" t="s">
        <v>5404</v>
      </c>
      <c r="N8467" s="1" t="n">
        <v>10</v>
      </c>
      <c r="O8467" s="1" t="n">
        <v>100.4</v>
      </c>
      <c r="P8467" s="1" t="s">
        <v>2455</v>
      </c>
    </row>
    <row r="8468" customFormat="false" ht="15" hidden="false" customHeight="true" outlineLevel="0" collapsed="false">
      <c r="A8468" s="1" t="n">
        <v>2</v>
      </c>
      <c r="B8468" s="75" t="n">
        <v>46277</v>
      </c>
      <c r="C8468" s="1" t="n">
        <v>11</v>
      </c>
      <c r="D8468" s="1" t="s">
        <v>2482</v>
      </c>
      <c r="E8468" s="1" t="n">
        <v>1217</v>
      </c>
      <c r="F8468" s="1" t="s">
        <v>776</v>
      </c>
      <c r="I8468" s="1" t="n">
        <v>5521</v>
      </c>
      <c r="J8468" s="1" t="n">
        <v>82322</v>
      </c>
      <c r="K8468" s="1" t="n">
        <v>7897451400946</v>
      </c>
      <c r="L8468" s="1" t="s">
        <v>5405</v>
      </c>
      <c r="N8468" s="1" t="n">
        <v>10</v>
      </c>
      <c r="O8468" s="1" t="n">
        <v>55.5</v>
      </c>
      <c r="P8468" s="1" t="s">
        <v>2455</v>
      </c>
    </row>
    <row r="8469" customFormat="false" ht="15" hidden="false" customHeight="true" outlineLevel="0" collapsed="false">
      <c r="A8469" s="1" t="n">
        <v>2</v>
      </c>
      <c r="B8469" s="75" t="n">
        <v>46277</v>
      </c>
      <c r="C8469" s="1" t="n">
        <v>11</v>
      </c>
      <c r="D8469" s="1" t="s">
        <v>2482</v>
      </c>
      <c r="E8469" s="1" t="n">
        <v>1217</v>
      </c>
      <c r="F8469" s="1" t="s">
        <v>776</v>
      </c>
      <c r="I8469" s="1" t="n">
        <v>5521</v>
      </c>
      <c r="J8469" s="1" t="n">
        <v>82333</v>
      </c>
      <c r="K8469" s="1" t="n">
        <v>17908642000979</v>
      </c>
      <c r="L8469" s="1" t="s">
        <v>5406</v>
      </c>
      <c r="N8469" s="1" t="n">
        <v>12</v>
      </c>
      <c r="O8469" s="1" t="n">
        <v>30.6</v>
      </c>
      <c r="P8469" s="1" t="s">
        <v>2455</v>
      </c>
    </row>
    <row r="8470" customFormat="false" ht="15" hidden="false" customHeight="true" outlineLevel="0" collapsed="false">
      <c r="A8470" s="1" t="n">
        <v>2</v>
      </c>
      <c r="B8470" s="75" t="n">
        <v>46277</v>
      </c>
      <c r="C8470" s="1" t="n">
        <v>11</v>
      </c>
      <c r="D8470" s="1" t="s">
        <v>2482</v>
      </c>
      <c r="E8470" s="1" t="n">
        <v>1609</v>
      </c>
      <c r="F8470" s="1" t="s">
        <v>84</v>
      </c>
      <c r="I8470" s="1" t="n">
        <v>6092</v>
      </c>
      <c r="J8470" s="1" t="n">
        <v>102382</v>
      </c>
      <c r="K8470" s="1" t="n">
        <v>7896981600673</v>
      </c>
      <c r="L8470" s="1" t="s">
        <v>3463</v>
      </c>
      <c r="N8470" s="1" t="n">
        <v>24</v>
      </c>
      <c r="O8470" s="1" t="n">
        <v>60</v>
      </c>
      <c r="P8470" s="1" t="s">
        <v>2455</v>
      </c>
    </row>
    <row r="8471" customFormat="false" ht="15" hidden="false" customHeight="true" outlineLevel="0" collapsed="false">
      <c r="A8471" s="1" t="n">
        <v>2</v>
      </c>
      <c r="B8471" s="75" t="n">
        <v>46277</v>
      </c>
      <c r="C8471" s="1" t="n">
        <v>11</v>
      </c>
      <c r="D8471" s="1" t="s">
        <v>2482</v>
      </c>
      <c r="E8471" s="1" t="n">
        <v>1609</v>
      </c>
      <c r="F8471" s="1" t="s">
        <v>84</v>
      </c>
      <c r="I8471" s="1" t="n">
        <v>6092</v>
      </c>
      <c r="J8471" s="1" t="n">
        <v>13225</v>
      </c>
      <c r="K8471" s="1" t="n">
        <v>7896981601151</v>
      </c>
      <c r="L8471" s="1" t="s">
        <v>3464</v>
      </c>
      <c r="N8471" s="1" t="n">
        <v>12</v>
      </c>
      <c r="O8471" s="1" t="n">
        <v>45</v>
      </c>
      <c r="P8471" s="1" t="s">
        <v>2455</v>
      </c>
    </row>
    <row r="8472" customFormat="false" ht="15" hidden="false" customHeight="true" outlineLevel="0" collapsed="false">
      <c r="A8472" s="1" t="n">
        <v>2</v>
      </c>
      <c r="B8472" s="75" t="n">
        <v>46277</v>
      </c>
      <c r="C8472" s="1" t="n">
        <v>11</v>
      </c>
      <c r="D8472" s="1" t="s">
        <v>2482</v>
      </c>
      <c r="E8472" s="1" t="n">
        <v>1609</v>
      </c>
      <c r="F8472" s="1" t="s">
        <v>84</v>
      </c>
      <c r="I8472" s="1" t="n">
        <v>6092</v>
      </c>
      <c r="J8472" s="1" t="n">
        <v>13720</v>
      </c>
      <c r="K8472" s="1" t="n">
        <v>7896981600307</v>
      </c>
      <c r="L8472" s="1" t="s">
        <v>2619</v>
      </c>
      <c r="N8472" s="1" t="n">
        <v>9</v>
      </c>
      <c r="O8472" s="1" t="n">
        <v>55</v>
      </c>
      <c r="P8472" s="1" t="s">
        <v>2455</v>
      </c>
    </row>
    <row r="8473" customFormat="false" ht="15" hidden="false" customHeight="true" outlineLevel="0" collapsed="false">
      <c r="A8473" s="1" t="n">
        <v>2</v>
      </c>
      <c r="B8473" s="75" t="n">
        <v>46277</v>
      </c>
      <c r="C8473" s="1" t="n">
        <v>11</v>
      </c>
      <c r="D8473" s="1" t="s">
        <v>2482</v>
      </c>
      <c r="E8473" s="1" t="n">
        <v>1609</v>
      </c>
      <c r="F8473" s="1" t="s">
        <v>84</v>
      </c>
      <c r="I8473" s="1" t="n">
        <v>6092</v>
      </c>
      <c r="J8473" s="1" t="n">
        <v>17163</v>
      </c>
      <c r="K8473" s="1" t="n">
        <v>7896981600567</v>
      </c>
      <c r="L8473" s="1" t="s">
        <v>2620</v>
      </c>
      <c r="N8473" s="1" t="n">
        <v>9</v>
      </c>
      <c r="O8473" s="1" t="n">
        <v>80</v>
      </c>
      <c r="P8473" s="1" t="s">
        <v>2455</v>
      </c>
    </row>
    <row r="8474" customFormat="false" ht="15" hidden="false" customHeight="true" outlineLevel="0" collapsed="false">
      <c r="A8474" s="1" t="n">
        <v>2</v>
      </c>
      <c r="B8474" s="75" t="n">
        <v>46277</v>
      </c>
      <c r="C8474" s="1" t="n">
        <v>11</v>
      </c>
      <c r="D8474" s="1" t="s">
        <v>2482</v>
      </c>
      <c r="E8474" s="1" t="n">
        <v>1609</v>
      </c>
      <c r="F8474" s="1" t="s">
        <v>84</v>
      </c>
      <c r="I8474" s="1" t="n">
        <v>6092</v>
      </c>
      <c r="J8474" s="1" t="n">
        <v>18382</v>
      </c>
      <c r="K8474" s="1" t="n">
        <v>7896878801190</v>
      </c>
      <c r="L8474" s="1" t="s">
        <v>2621</v>
      </c>
      <c r="N8474" s="1" t="n">
        <v>30</v>
      </c>
      <c r="O8474" s="1" t="n">
        <v>57</v>
      </c>
      <c r="P8474" s="1" t="s">
        <v>2455</v>
      </c>
    </row>
    <row r="8475" customFormat="false" ht="15" hidden="false" customHeight="true" outlineLevel="0" collapsed="false">
      <c r="A8475" s="1" t="n">
        <v>2</v>
      </c>
      <c r="B8475" s="75" t="n">
        <v>46277</v>
      </c>
      <c r="C8475" s="1" t="n">
        <v>11</v>
      </c>
      <c r="D8475" s="1" t="s">
        <v>2482</v>
      </c>
      <c r="E8475" s="1" t="n">
        <v>1609</v>
      </c>
      <c r="F8475" s="1" t="s">
        <v>84</v>
      </c>
      <c r="I8475" s="1" t="n">
        <v>6092</v>
      </c>
      <c r="J8475" s="1" t="n">
        <v>18383</v>
      </c>
      <c r="K8475" s="1" t="n">
        <v>7896878801138</v>
      </c>
      <c r="L8475" s="1" t="s">
        <v>2622</v>
      </c>
      <c r="N8475" s="1" t="n">
        <v>5</v>
      </c>
      <c r="O8475" s="1" t="n">
        <v>20.25</v>
      </c>
      <c r="P8475" s="1" t="s">
        <v>2455</v>
      </c>
    </row>
    <row r="8476" customFormat="false" ht="15" hidden="false" customHeight="true" outlineLevel="0" collapsed="false">
      <c r="A8476" s="1" t="n">
        <v>2</v>
      </c>
      <c r="B8476" s="75" t="n">
        <v>46277</v>
      </c>
      <c r="C8476" s="1" t="n">
        <v>11</v>
      </c>
      <c r="D8476" s="1" t="s">
        <v>2482</v>
      </c>
      <c r="E8476" s="1" t="n">
        <v>1609</v>
      </c>
      <c r="F8476" s="1" t="s">
        <v>84</v>
      </c>
      <c r="I8476" s="1" t="n">
        <v>6092</v>
      </c>
      <c r="J8476" s="1" t="n">
        <v>18384</v>
      </c>
      <c r="K8476" s="1" t="n">
        <v>7896878801206</v>
      </c>
      <c r="L8476" s="1" t="s">
        <v>2623</v>
      </c>
      <c r="N8476" s="1" t="n">
        <v>20</v>
      </c>
      <c r="O8476" s="1" t="n">
        <v>61</v>
      </c>
      <c r="P8476" s="1" t="s">
        <v>2455</v>
      </c>
    </row>
    <row r="8477" customFormat="false" ht="15" hidden="false" customHeight="true" outlineLevel="0" collapsed="false">
      <c r="A8477" s="1" t="n">
        <v>2</v>
      </c>
      <c r="B8477" s="75" t="n">
        <v>46277</v>
      </c>
      <c r="C8477" s="1" t="n">
        <v>11</v>
      </c>
      <c r="D8477" s="1" t="s">
        <v>2482</v>
      </c>
      <c r="E8477" s="1" t="n">
        <v>1609</v>
      </c>
      <c r="F8477" s="1" t="s">
        <v>84</v>
      </c>
      <c r="I8477" s="1" t="n">
        <v>6092</v>
      </c>
      <c r="J8477" s="1" t="n">
        <v>18385</v>
      </c>
      <c r="K8477" s="1" t="n">
        <v>7896878801220</v>
      </c>
      <c r="L8477" s="1" t="s">
        <v>2624</v>
      </c>
      <c r="N8477" s="1" t="n">
        <v>9</v>
      </c>
      <c r="O8477" s="1" t="n">
        <v>70.65</v>
      </c>
      <c r="P8477" s="1" t="s">
        <v>2455</v>
      </c>
    </row>
    <row r="8478" customFormat="false" ht="15" hidden="false" customHeight="true" outlineLevel="0" collapsed="false">
      <c r="A8478" s="1" t="n">
        <v>2</v>
      </c>
      <c r="B8478" s="75" t="n">
        <v>46277</v>
      </c>
      <c r="C8478" s="1" t="n">
        <v>11</v>
      </c>
      <c r="D8478" s="1" t="s">
        <v>2482</v>
      </c>
      <c r="E8478" s="1" t="n">
        <v>1609</v>
      </c>
      <c r="F8478" s="1" t="s">
        <v>84</v>
      </c>
      <c r="I8478" s="1" t="n">
        <v>6092</v>
      </c>
      <c r="J8478" s="1" t="n">
        <v>18775</v>
      </c>
      <c r="K8478" s="1" t="n">
        <v>7896878801237</v>
      </c>
      <c r="L8478" s="1" t="s">
        <v>2625</v>
      </c>
      <c r="N8478" s="1" t="n">
        <v>20</v>
      </c>
      <c r="O8478" s="1" t="n">
        <v>66</v>
      </c>
      <c r="P8478" s="1" t="s">
        <v>2455</v>
      </c>
    </row>
    <row r="8479" customFormat="false" ht="15" hidden="false" customHeight="true" outlineLevel="0" collapsed="false">
      <c r="A8479" s="1" t="n">
        <v>2</v>
      </c>
      <c r="B8479" s="75" t="n">
        <v>46277</v>
      </c>
      <c r="C8479" s="1" t="n">
        <v>11</v>
      </c>
      <c r="D8479" s="1" t="s">
        <v>2482</v>
      </c>
      <c r="E8479" s="1" t="n">
        <v>1609</v>
      </c>
      <c r="F8479" s="1" t="s">
        <v>84</v>
      </c>
      <c r="I8479" s="1" t="n">
        <v>6092</v>
      </c>
      <c r="J8479" s="1" t="n">
        <v>18910</v>
      </c>
      <c r="K8479" s="1" t="n">
        <v>7896878801176</v>
      </c>
      <c r="L8479" s="1" t="s">
        <v>2626</v>
      </c>
      <c r="N8479" s="1" t="n">
        <v>5</v>
      </c>
      <c r="O8479" s="1" t="n">
        <v>20.25</v>
      </c>
      <c r="P8479" s="1" t="s">
        <v>2455</v>
      </c>
    </row>
    <row r="8480" customFormat="false" ht="15" hidden="false" customHeight="true" outlineLevel="0" collapsed="false">
      <c r="A8480" s="1" t="n">
        <v>2</v>
      </c>
      <c r="B8480" s="75" t="n">
        <v>46277</v>
      </c>
      <c r="C8480" s="1" t="n">
        <v>11</v>
      </c>
      <c r="D8480" s="1" t="s">
        <v>2482</v>
      </c>
      <c r="E8480" s="1" t="n">
        <v>1609</v>
      </c>
      <c r="F8480" s="1" t="s">
        <v>84</v>
      </c>
      <c r="I8480" s="1" t="n">
        <v>6092</v>
      </c>
      <c r="J8480" s="1" t="n">
        <v>18968</v>
      </c>
      <c r="K8480" s="1" t="n">
        <v>7896878801244</v>
      </c>
      <c r="L8480" s="1" t="s">
        <v>2627</v>
      </c>
      <c r="N8480" s="1" t="n">
        <v>20</v>
      </c>
      <c r="O8480" s="1" t="n">
        <v>66</v>
      </c>
      <c r="P8480" s="1" t="s">
        <v>2455</v>
      </c>
    </row>
    <row r="8481" customFormat="false" ht="15" hidden="false" customHeight="true" outlineLevel="0" collapsed="false">
      <c r="A8481" s="1" t="n">
        <v>2</v>
      </c>
      <c r="B8481" s="75" t="n">
        <v>46277</v>
      </c>
      <c r="C8481" s="1" t="n">
        <v>11</v>
      </c>
      <c r="D8481" s="1" t="s">
        <v>2482</v>
      </c>
      <c r="E8481" s="1" t="n">
        <v>1609</v>
      </c>
      <c r="F8481" s="1" t="s">
        <v>84</v>
      </c>
      <c r="I8481" s="1" t="n">
        <v>6092</v>
      </c>
      <c r="J8481" s="1" t="n">
        <v>20027</v>
      </c>
      <c r="K8481" s="1" t="n">
        <v>7896878801053</v>
      </c>
      <c r="L8481" s="1" t="s">
        <v>2628</v>
      </c>
      <c r="N8481" s="1" t="n">
        <v>5</v>
      </c>
      <c r="O8481" s="1" t="n">
        <v>20.25</v>
      </c>
      <c r="P8481" s="1" t="s">
        <v>2455</v>
      </c>
    </row>
    <row r="8482" customFormat="false" ht="15" hidden="false" customHeight="true" outlineLevel="0" collapsed="false">
      <c r="A8482" s="1" t="n">
        <v>2</v>
      </c>
      <c r="B8482" s="75" t="n">
        <v>46277</v>
      </c>
      <c r="C8482" s="1" t="n">
        <v>11</v>
      </c>
      <c r="D8482" s="1" t="s">
        <v>2482</v>
      </c>
      <c r="E8482" s="1" t="n">
        <v>1609</v>
      </c>
      <c r="F8482" s="1" t="s">
        <v>84</v>
      </c>
      <c r="I8482" s="1" t="n">
        <v>6092</v>
      </c>
      <c r="J8482" s="1" t="n">
        <v>24963</v>
      </c>
      <c r="K8482" s="1" t="n">
        <v>7896878801060</v>
      </c>
      <c r="L8482" s="1" t="s">
        <v>2629</v>
      </c>
      <c r="N8482" s="1" t="n">
        <v>2</v>
      </c>
      <c r="O8482" s="1" t="n">
        <v>15.7</v>
      </c>
      <c r="P8482" s="1" t="s">
        <v>2455</v>
      </c>
    </row>
    <row r="8483" customFormat="false" ht="15" hidden="false" customHeight="true" outlineLevel="0" collapsed="false">
      <c r="A8483" s="1" t="n">
        <v>2</v>
      </c>
      <c r="B8483" s="75" t="n">
        <v>46277</v>
      </c>
      <c r="C8483" s="1" t="n">
        <v>11</v>
      </c>
      <c r="D8483" s="1" t="s">
        <v>2482</v>
      </c>
      <c r="E8483" s="1" t="n">
        <v>1609</v>
      </c>
      <c r="F8483" s="1" t="s">
        <v>84</v>
      </c>
      <c r="I8483" s="1" t="n">
        <v>6092</v>
      </c>
      <c r="J8483" s="1" t="n">
        <v>24964</v>
      </c>
      <c r="K8483" s="1" t="n">
        <v>7896878801183</v>
      </c>
      <c r="L8483" s="1" t="s">
        <v>2630</v>
      </c>
      <c r="N8483" s="1" t="n">
        <v>2</v>
      </c>
      <c r="O8483" s="1" t="n">
        <v>15.7</v>
      </c>
      <c r="P8483" s="1" t="s">
        <v>2455</v>
      </c>
    </row>
    <row r="8484" customFormat="false" ht="15" hidden="false" customHeight="true" outlineLevel="0" collapsed="false">
      <c r="A8484" s="1" t="n">
        <v>2</v>
      </c>
      <c r="B8484" s="75" t="n">
        <v>46277</v>
      </c>
      <c r="C8484" s="1" t="n">
        <v>11</v>
      </c>
      <c r="D8484" s="1" t="s">
        <v>2482</v>
      </c>
      <c r="E8484" s="1" t="n">
        <v>1609</v>
      </c>
      <c r="F8484" s="1" t="s">
        <v>84</v>
      </c>
      <c r="I8484" s="1" t="n">
        <v>6092</v>
      </c>
      <c r="J8484" s="1" t="n">
        <v>24965</v>
      </c>
      <c r="K8484" s="1" t="n">
        <v>7896878801107</v>
      </c>
      <c r="L8484" s="1" t="s">
        <v>2631</v>
      </c>
      <c r="N8484" s="1" t="n">
        <v>3</v>
      </c>
      <c r="O8484" s="1" t="n">
        <v>23.55</v>
      </c>
      <c r="P8484" s="1" t="s">
        <v>2455</v>
      </c>
    </row>
    <row r="8485" customFormat="false" ht="15" hidden="false" customHeight="true" outlineLevel="0" collapsed="false">
      <c r="A8485" s="1" t="n">
        <v>2</v>
      </c>
      <c r="B8485" s="75" t="n">
        <v>46277</v>
      </c>
      <c r="C8485" s="1" t="n">
        <v>11</v>
      </c>
      <c r="D8485" s="1" t="s">
        <v>2482</v>
      </c>
      <c r="E8485" s="1" t="n">
        <v>1609</v>
      </c>
      <c r="F8485" s="1" t="s">
        <v>84</v>
      </c>
      <c r="I8485" s="1" t="n">
        <v>6092</v>
      </c>
      <c r="J8485" s="1" t="n">
        <v>32861</v>
      </c>
      <c r="K8485" s="1" t="n">
        <v>7896878801145</v>
      </c>
      <c r="L8485" s="1" t="s">
        <v>2632</v>
      </c>
      <c r="N8485" s="1" t="n">
        <v>2</v>
      </c>
      <c r="O8485" s="1" t="n">
        <v>15.7</v>
      </c>
      <c r="P8485" s="1" t="s">
        <v>2455</v>
      </c>
    </row>
    <row r="8486" customFormat="false" ht="15" hidden="false" customHeight="true" outlineLevel="0" collapsed="false">
      <c r="A8486" s="1" t="n">
        <v>2</v>
      </c>
      <c r="B8486" s="75" t="n">
        <v>46277</v>
      </c>
      <c r="C8486" s="1" t="n">
        <v>11</v>
      </c>
      <c r="D8486" s="1" t="s">
        <v>2482</v>
      </c>
      <c r="E8486" s="1" t="n">
        <v>1609</v>
      </c>
      <c r="F8486" s="1" t="s">
        <v>84</v>
      </c>
      <c r="I8486" s="1" t="n">
        <v>6092</v>
      </c>
      <c r="J8486" s="1" t="n">
        <v>41614</v>
      </c>
      <c r="K8486" s="1" t="n">
        <v>7896878801213</v>
      </c>
      <c r="L8486" s="1" t="s">
        <v>2633</v>
      </c>
      <c r="N8486" s="1" t="n">
        <v>20</v>
      </c>
      <c r="O8486" s="1" t="n">
        <v>81</v>
      </c>
      <c r="P8486" s="1" t="s">
        <v>2455</v>
      </c>
    </row>
    <row r="8487" customFormat="false" ht="15" hidden="false" customHeight="true" outlineLevel="0" collapsed="false">
      <c r="A8487" s="1" t="n">
        <v>2</v>
      </c>
      <c r="B8487" s="75" t="n">
        <v>46277</v>
      </c>
      <c r="C8487" s="1" t="n">
        <v>11</v>
      </c>
      <c r="D8487" s="1" t="s">
        <v>2482</v>
      </c>
      <c r="E8487" s="1" t="n">
        <v>1609</v>
      </c>
      <c r="F8487" s="1" t="s">
        <v>84</v>
      </c>
      <c r="I8487" s="1" t="n">
        <v>6092</v>
      </c>
      <c r="J8487" s="1" t="n">
        <v>80962</v>
      </c>
      <c r="K8487" s="1" t="n">
        <v>7890678801091</v>
      </c>
      <c r="L8487" s="1" t="s">
        <v>2634</v>
      </c>
      <c r="N8487" s="1" t="n">
        <v>5</v>
      </c>
      <c r="O8487" s="1" t="n">
        <v>20.25</v>
      </c>
      <c r="P8487" s="1" t="s">
        <v>2455</v>
      </c>
    </row>
    <row r="8488" customFormat="false" ht="15" hidden="false" customHeight="true" outlineLevel="0" collapsed="false">
      <c r="A8488" s="1" t="n">
        <v>2</v>
      </c>
      <c r="B8488" s="75" t="n">
        <v>46277</v>
      </c>
      <c r="C8488" s="1" t="n">
        <v>11</v>
      </c>
      <c r="D8488" s="1" t="s">
        <v>2482</v>
      </c>
      <c r="E8488" s="1" t="n">
        <v>1740</v>
      </c>
      <c r="F8488" s="1" t="s">
        <v>468</v>
      </c>
      <c r="I8488" s="1" t="n">
        <v>1269729</v>
      </c>
      <c r="J8488" s="1" t="n">
        <v>100036</v>
      </c>
      <c r="K8488" s="1" t="n">
        <v>37</v>
      </c>
      <c r="L8488" s="1" t="s">
        <v>3406</v>
      </c>
      <c r="N8488" s="1" t="n">
        <v>125</v>
      </c>
      <c r="O8488" s="1" t="n">
        <v>2311.25</v>
      </c>
      <c r="P8488" s="1" t="s">
        <v>2455</v>
      </c>
    </row>
    <row r="8489" customFormat="false" ht="15" hidden="false" customHeight="true" outlineLevel="0" collapsed="false">
      <c r="A8489" s="1" t="n">
        <v>2</v>
      </c>
      <c r="B8489" s="75" t="n">
        <v>46277</v>
      </c>
      <c r="C8489" s="1" t="n">
        <v>11</v>
      </c>
      <c r="D8489" s="1" t="s">
        <v>2482</v>
      </c>
      <c r="E8489" s="1" t="n">
        <v>1683</v>
      </c>
      <c r="F8489" s="1" t="s">
        <v>406</v>
      </c>
      <c r="I8489" s="1" t="n">
        <v>1679032</v>
      </c>
      <c r="J8489" s="1" t="n">
        <v>37359</v>
      </c>
      <c r="K8489" s="1" t="n">
        <v>55526</v>
      </c>
      <c r="L8489" s="1" t="s">
        <v>2477</v>
      </c>
      <c r="N8489" s="1" t="n">
        <v>10</v>
      </c>
      <c r="O8489" s="1" t="n">
        <v>45</v>
      </c>
      <c r="P8489" s="1" t="s">
        <v>2455</v>
      </c>
    </row>
    <row r="8490" customFormat="false" ht="15" hidden="false" customHeight="true" outlineLevel="0" collapsed="false">
      <c r="A8490" s="1" t="n">
        <v>2</v>
      </c>
      <c r="B8490" s="75" t="n">
        <v>46277</v>
      </c>
      <c r="C8490" s="1" t="n">
        <v>11</v>
      </c>
      <c r="D8490" s="1" t="s">
        <v>2482</v>
      </c>
      <c r="E8490" s="1" t="n">
        <v>1683</v>
      </c>
      <c r="F8490" s="1" t="s">
        <v>406</v>
      </c>
      <c r="I8490" s="1" t="n">
        <v>1679032</v>
      </c>
      <c r="J8490" s="1" t="n">
        <v>37361</v>
      </c>
      <c r="K8490" s="1" t="n">
        <v>2240817</v>
      </c>
      <c r="L8490" s="1" t="s">
        <v>2478</v>
      </c>
      <c r="N8490" s="1" t="n">
        <v>20</v>
      </c>
      <c r="O8490" s="1" t="n">
        <v>36</v>
      </c>
      <c r="P8490" s="1" t="s">
        <v>2455</v>
      </c>
    </row>
    <row r="8491" customFormat="false" ht="15" hidden="false" customHeight="true" outlineLevel="0" collapsed="false">
      <c r="A8491" s="1" t="n">
        <v>2</v>
      </c>
      <c r="B8491" s="75" t="n">
        <v>46279</v>
      </c>
      <c r="C8491" s="1" t="n">
        <v>6</v>
      </c>
      <c r="D8491" s="1" t="s">
        <v>2564</v>
      </c>
      <c r="E8491" s="1" t="n">
        <v>48</v>
      </c>
      <c r="F8491" s="1" t="s">
        <v>153</v>
      </c>
      <c r="I8491" s="1" t="n">
        <v>2670</v>
      </c>
      <c r="J8491" s="1" t="n">
        <v>42564</v>
      </c>
      <c r="K8491" s="1" t="n">
        <v>574</v>
      </c>
      <c r="L8491" s="1" t="s">
        <v>2545</v>
      </c>
      <c r="N8491" s="1" t="n">
        <v>15</v>
      </c>
      <c r="O8491" s="1" t="n">
        <v>225</v>
      </c>
      <c r="P8491" s="1" t="s">
        <v>2455</v>
      </c>
    </row>
    <row r="8492" customFormat="false" ht="15" hidden="false" customHeight="true" outlineLevel="0" collapsed="false">
      <c r="A8492" s="1" t="n">
        <v>2</v>
      </c>
      <c r="B8492" s="75" t="n">
        <v>46279</v>
      </c>
      <c r="C8492" s="1" t="n">
        <v>6</v>
      </c>
      <c r="D8492" s="1" t="s">
        <v>2564</v>
      </c>
      <c r="E8492" s="1" t="n">
        <v>48</v>
      </c>
      <c r="F8492" s="1" t="s">
        <v>153</v>
      </c>
      <c r="I8492" s="1" t="n">
        <v>2673</v>
      </c>
      <c r="J8492" s="1" t="n">
        <v>42564</v>
      </c>
      <c r="K8492" s="1" t="n">
        <v>574</v>
      </c>
      <c r="L8492" s="1" t="s">
        <v>2545</v>
      </c>
      <c r="N8492" s="1" t="n">
        <v>20</v>
      </c>
      <c r="O8492" s="1" t="n">
        <v>300</v>
      </c>
      <c r="P8492" s="1" t="s">
        <v>2455</v>
      </c>
    </row>
    <row r="8493" customFormat="false" ht="15" hidden="false" customHeight="true" outlineLevel="0" collapsed="false">
      <c r="A8493" s="1" t="n">
        <v>2</v>
      </c>
      <c r="B8493" s="75" t="n">
        <v>46279</v>
      </c>
      <c r="C8493" s="1" t="n">
        <v>11</v>
      </c>
      <c r="D8493" s="1" t="s">
        <v>2482</v>
      </c>
      <c r="E8493" s="1" t="n">
        <v>10096</v>
      </c>
      <c r="F8493" s="1" t="s">
        <v>622</v>
      </c>
      <c r="I8493" s="1" t="n">
        <v>286</v>
      </c>
      <c r="J8493" s="1" t="n">
        <v>61580</v>
      </c>
      <c r="K8493" s="1" t="n">
        <v>2258157</v>
      </c>
      <c r="L8493" s="1" t="s">
        <v>2520</v>
      </c>
      <c r="N8493" s="1" t="n">
        <v>10</v>
      </c>
      <c r="O8493" s="1" t="n">
        <v>120</v>
      </c>
      <c r="P8493" s="1" t="s">
        <v>2455</v>
      </c>
    </row>
    <row r="8494" customFormat="false" ht="15" hidden="false" customHeight="true" outlineLevel="0" collapsed="false">
      <c r="A8494" s="1" t="n">
        <v>2</v>
      </c>
      <c r="B8494" s="75" t="n">
        <v>46279</v>
      </c>
      <c r="C8494" s="1" t="n">
        <v>11</v>
      </c>
      <c r="D8494" s="1" t="s">
        <v>2482</v>
      </c>
      <c r="E8494" s="1" t="n">
        <v>10096</v>
      </c>
      <c r="F8494" s="1" t="s">
        <v>622</v>
      </c>
      <c r="I8494" s="1" t="n">
        <v>286</v>
      </c>
      <c r="J8494" s="1" t="n">
        <v>61597</v>
      </c>
      <c r="K8494" s="1" t="n">
        <v>2258188</v>
      </c>
      <c r="L8494" s="1" t="s">
        <v>2521</v>
      </c>
      <c r="N8494" s="1" t="n">
        <v>5</v>
      </c>
      <c r="O8494" s="1" t="n">
        <v>20</v>
      </c>
      <c r="P8494" s="1" t="s">
        <v>2455</v>
      </c>
    </row>
    <row r="8495" customFormat="false" ht="15" hidden="false" customHeight="true" outlineLevel="0" collapsed="false">
      <c r="A8495" s="1" t="n">
        <v>2</v>
      </c>
      <c r="B8495" s="75" t="n">
        <v>46279</v>
      </c>
      <c r="C8495" s="1" t="n">
        <v>11</v>
      </c>
      <c r="D8495" s="1" t="s">
        <v>2482</v>
      </c>
      <c r="E8495" s="1" t="n">
        <v>1635</v>
      </c>
      <c r="F8495" s="1" t="s">
        <v>128</v>
      </c>
      <c r="I8495" s="1" t="n">
        <v>5600</v>
      </c>
      <c r="J8495" s="1" t="n">
        <v>100024</v>
      </c>
      <c r="K8495" s="1" t="n">
        <v>25</v>
      </c>
      <c r="L8495" s="1" t="s">
        <v>3356</v>
      </c>
      <c r="N8495" s="1" t="n">
        <v>75.24</v>
      </c>
      <c r="O8495" s="1" t="n">
        <v>902.13</v>
      </c>
      <c r="P8495" s="1" t="s">
        <v>2455</v>
      </c>
    </row>
    <row r="8496" customFormat="false" ht="15" hidden="false" customHeight="true" outlineLevel="0" collapsed="false">
      <c r="A8496" s="1" t="n">
        <v>2</v>
      </c>
      <c r="B8496" s="75" t="n">
        <v>46279</v>
      </c>
      <c r="C8496" s="1" t="n">
        <v>11</v>
      </c>
      <c r="D8496" s="1" t="s">
        <v>2482</v>
      </c>
      <c r="E8496" s="1" t="n">
        <v>1643</v>
      </c>
      <c r="F8496" s="1" t="s">
        <v>212</v>
      </c>
      <c r="I8496" s="1" t="n">
        <v>11011</v>
      </c>
      <c r="J8496" s="1" t="n">
        <v>63172</v>
      </c>
      <c r="K8496" s="1" t="n">
        <v>7898928536526</v>
      </c>
      <c r="L8496" s="1" t="s">
        <v>3465</v>
      </c>
      <c r="N8496" s="1" t="n">
        <v>48</v>
      </c>
      <c r="O8496" s="1" t="n">
        <v>76</v>
      </c>
      <c r="P8496" s="1" t="s">
        <v>2455</v>
      </c>
    </row>
    <row r="8497" customFormat="false" ht="15" hidden="false" customHeight="true" outlineLevel="0" collapsed="false">
      <c r="A8497" s="1" t="n">
        <v>2</v>
      </c>
      <c r="B8497" s="75" t="n">
        <v>46279</v>
      </c>
      <c r="C8497" s="1" t="n">
        <v>11</v>
      </c>
      <c r="D8497" s="1" t="s">
        <v>2482</v>
      </c>
      <c r="E8497" s="1" t="n">
        <v>1643</v>
      </c>
      <c r="F8497" s="1" t="s">
        <v>212</v>
      </c>
      <c r="I8497" s="1" t="n">
        <v>11011</v>
      </c>
      <c r="J8497" s="1" t="n">
        <v>63904</v>
      </c>
      <c r="K8497" s="1" t="n">
        <v>7898928536595</v>
      </c>
      <c r="L8497" s="1" t="s">
        <v>3466</v>
      </c>
      <c r="N8497" s="1" t="n">
        <v>48</v>
      </c>
      <c r="O8497" s="1" t="n">
        <v>76</v>
      </c>
      <c r="P8497" s="1" t="s">
        <v>2455</v>
      </c>
    </row>
    <row r="8498" customFormat="false" ht="15" hidden="false" customHeight="true" outlineLevel="0" collapsed="false">
      <c r="A8498" s="1" t="n">
        <v>2</v>
      </c>
      <c r="B8498" s="75" t="n">
        <v>46279</v>
      </c>
      <c r="C8498" s="1" t="n">
        <v>11</v>
      </c>
      <c r="D8498" s="1" t="s">
        <v>2482</v>
      </c>
      <c r="E8498" s="1" t="n">
        <v>1643</v>
      </c>
      <c r="F8498" s="1" t="s">
        <v>212</v>
      </c>
      <c r="I8498" s="1" t="n">
        <v>11011</v>
      </c>
      <c r="J8498" s="1" t="n">
        <v>64175</v>
      </c>
      <c r="K8498" s="1" t="n">
        <v>7898928536533</v>
      </c>
      <c r="L8498" s="1" t="s">
        <v>3466</v>
      </c>
      <c r="N8498" s="1" t="n">
        <v>48</v>
      </c>
      <c r="O8498" s="1" t="n">
        <v>76</v>
      </c>
      <c r="P8498" s="1" t="s">
        <v>2455</v>
      </c>
    </row>
    <row r="8499" customFormat="false" ht="15" hidden="false" customHeight="true" outlineLevel="0" collapsed="false">
      <c r="A8499" s="1" t="n">
        <v>2</v>
      </c>
      <c r="B8499" s="75" t="n">
        <v>46279</v>
      </c>
      <c r="C8499" s="1" t="n">
        <v>11</v>
      </c>
      <c r="D8499" s="1" t="s">
        <v>2482</v>
      </c>
      <c r="E8499" s="1" t="n">
        <v>1625</v>
      </c>
      <c r="F8499" s="1" t="s">
        <v>270</v>
      </c>
      <c r="I8499" s="1" t="n">
        <v>15352</v>
      </c>
      <c r="J8499" s="1" t="n">
        <v>29079</v>
      </c>
      <c r="K8499" s="1" t="n">
        <v>55515</v>
      </c>
      <c r="L8499" s="1" t="s">
        <v>2460</v>
      </c>
      <c r="N8499" s="1" t="n">
        <v>92.8</v>
      </c>
      <c r="O8499" s="1" t="n">
        <v>2969.6</v>
      </c>
      <c r="P8499" s="1" t="s">
        <v>2455</v>
      </c>
    </row>
    <row r="8500" customFormat="false" ht="15" hidden="false" customHeight="true" outlineLevel="0" collapsed="false">
      <c r="A8500" s="1" t="n">
        <v>2</v>
      </c>
      <c r="B8500" s="75" t="n">
        <v>46279</v>
      </c>
      <c r="C8500" s="1" t="n">
        <v>11</v>
      </c>
      <c r="D8500" s="1" t="s">
        <v>2482</v>
      </c>
      <c r="E8500" s="1" t="n">
        <v>1625</v>
      </c>
      <c r="F8500" s="1" t="s">
        <v>270</v>
      </c>
      <c r="I8500" s="1" t="n">
        <v>15352</v>
      </c>
      <c r="J8500" s="1" t="n">
        <v>29080</v>
      </c>
      <c r="K8500" s="1" t="n">
        <v>55516</v>
      </c>
      <c r="L8500" s="1" t="s">
        <v>2461</v>
      </c>
      <c r="N8500" s="1" t="n">
        <v>71</v>
      </c>
      <c r="O8500" s="1" t="n">
        <v>1562</v>
      </c>
      <c r="P8500" s="1" t="s">
        <v>2455</v>
      </c>
    </row>
    <row r="8501" customFormat="false" ht="15" hidden="false" customHeight="true" outlineLevel="0" collapsed="false">
      <c r="A8501" s="1" t="n">
        <v>2</v>
      </c>
      <c r="B8501" s="75" t="n">
        <v>46279</v>
      </c>
      <c r="C8501" s="1" t="n">
        <v>11</v>
      </c>
      <c r="D8501" s="1" t="s">
        <v>2482</v>
      </c>
      <c r="E8501" s="1" t="n">
        <v>10011</v>
      </c>
      <c r="F8501" s="1" t="s">
        <v>349</v>
      </c>
      <c r="I8501" s="1" t="n">
        <v>35693</v>
      </c>
      <c r="J8501" s="1" t="n">
        <v>100359</v>
      </c>
      <c r="K8501" s="1" t="n">
        <v>230</v>
      </c>
      <c r="L8501" s="1" t="s">
        <v>5407</v>
      </c>
      <c r="N8501" s="1" t="n">
        <v>50.5</v>
      </c>
      <c r="O8501" s="1" t="n">
        <v>714.75</v>
      </c>
      <c r="P8501" s="1" t="s">
        <v>2455</v>
      </c>
    </row>
    <row r="8502" customFormat="false" ht="15" hidden="false" customHeight="true" outlineLevel="0" collapsed="false">
      <c r="A8502" s="1" t="n">
        <v>2</v>
      </c>
      <c r="B8502" s="75" t="n">
        <v>46279</v>
      </c>
      <c r="C8502" s="1" t="n">
        <v>11</v>
      </c>
      <c r="D8502" s="1" t="s">
        <v>2482</v>
      </c>
      <c r="E8502" s="1" t="n">
        <v>10011</v>
      </c>
      <c r="F8502" s="1" t="s">
        <v>349</v>
      </c>
      <c r="I8502" s="1" t="n">
        <v>35693</v>
      </c>
      <c r="J8502" s="1" t="n">
        <v>100361</v>
      </c>
      <c r="K8502" s="1" t="n">
        <v>232</v>
      </c>
      <c r="L8502" s="1" t="s">
        <v>5408</v>
      </c>
      <c r="N8502" s="1" t="n">
        <v>50.5</v>
      </c>
      <c r="O8502" s="1" t="n">
        <v>714.75</v>
      </c>
      <c r="P8502" s="1" t="s">
        <v>2455</v>
      </c>
    </row>
    <row r="8503" customFormat="false" ht="15" hidden="false" customHeight="true" outlineLevel="0" collapsed="false">
      <c r="A8503" s="1" t="n">
        <v>2</v>
      </c>
      <c r="B8503" s="75" t="n">
        <v>46279</v>
      </c>
      <c r="C8503" s="1" t="n">
        <v>11</v>
      </c>
      <c r="D8503" s="1" t="s">
        <v>2482</v>
      </c>
      <c r="E8503" s="1" t="n">
        <v>10011</v>
      </c>
      <c r="F8503" s="1" t="s">
        <v>349</v>
      </c>
      <c r="I8503" s="1" t="n">
        <v>35693</v>
      </c>
      <c r="J8503" s="1" t="n">
        <v>100362</v>
      </c>
      <c r="K8503" s="1" t="n">
        <v>233</v>
      </c>
      <c r="L8503" s="1" t="s">
        <v>5409</v>
      </c>
      <c r="N8503" s="1" t="n">
        <v>75</v>
      </c>
      <c r="O8503" s="1" t="n">
        <v>722.2</v>
      </c>
      <c r="P8503" s="1" t="s">
        <v>2455</v>
      </c>
    </row>
    <row r="8504" customFormat="false" ht="15" hidden="false" customHeight="true" outlineLevel="0" collapsed="false">
      <c r="A8504" s="1" t="n">
        <v>2</v>
      </c>
      <c r="B8504" s="75" t="n">
        <v>46279</v>
      </c>
      <c r="C8504" s="1" t="n">
        <v>11</v>
      </c>
      <c r="D8504" s="1" t="s">
        <v>2482</v>
      </c>
      <c r="E8504" s="1" t="n">
        <v>10011</v>
      </c>
      <c r="F8504" s="1" t="s">
        <v>349</v>
      </c>
      <c r="I8504" s="1" t="n">
        <v>35693</v>
      </c>
      <c r="J8504" s="1" t="n">
        <v>100484</v>
      </c>
      <c r="K8504" s="1" t="n">
        <v>355</v>
      </c>
      <c r="L8504" s="1" t="s">
        <v>4600</v>
      </c>
      <c r="N8504" s="1" t="n">
        <v>75</v>
      </c>
      <c r="O8504" s="1" t="n">
        <v>685.15</v>
      </c>
      <c r="P8504" s="1" t="s">
        <v>2455</v>
      </c>
    </row>
    <row r="8505" customFormat="false" ht="15" hidden="false" customHeight="true" outlineLevel="0" collapsed="false">
      <c r="A8505" s="1" t="n">
        <v>2</v>
      </c>
      <c r="B8505" s="75" t="n">
        <v>46279</v>
      </c>
      <c r="C8505" s="1" t="n">
        <v>11</v>
      </c>
      <c r="D8505" s="1" t="s">
        <v>2482</v>
      </c>
      <c r="E8505" s="1" t="n">
        <v>10011</v>
      </c>
      <c r="F8505" s="1" t="s">
        <v>349</v>
      </c>
      <c r="I8505" s="1" t="n">
        <v>35693</v>
      </c>
      <c r="J8505" s="1" t="n">
        <v>100485</v>
      </c>
      <c r="K8505" s="1" t="n">
        <v>356</v>
      </c>
      <c r="L8505" s="1" t="s">
        <v>5410</v>
      </c>
      <c r="N8505" s="1" t="n">
        <v>75</v>
      </c>
      <c r="O8505" s="1" t="n">
        <v>603.7</v>
      </c>
      <c r="P8505" s="1" t="s">
        <v>2455</v>
      </c>
    </row>
    <row r="8506" customFormat="false" ht="15" hidden="false" customHeight="true" outlineLevel="0" collapsed="false">
      <c r="A8506" s="1" t="n">
        <v>2</v>
      </c>
      <c r="B8506" s="75" t="n">
        <v>46279</v>
      </c>
      <c r="C8506" s="1" t="n">
        <v>11</v>
      </c>
      <c r="D8506" s="1" t="s">
        <v>2482</v>
      </c>
      <c r="E8506" s="1" t="n">
        <v>10011</v>
      </c>
      <c r="F8506" s="1" t="s">
        <v>349</v>
      </c>
      <c r="I8506" s="1" t="n">
        <v>35693</v>
      </c>
      <c r="J8506" s="1" t="n">
        <v>28732</v>
      </c>
      <c r="K8506" s="1" t="n">
        <v>7896048916617</v>
      </c>
      <c r="L8506" s="1" t="s">
        <v>5411</v>
      </c>
      <c r="N8506" s="1" t="n">
        <v>18</v>
      </c>
      <c r="O8506" s="1" t="n">
        <v>42.66</v>
      </c>
      <c r="P8506" s="1" t="s">
        <v>2455</v>
      </c>
    </row>
    <row r="8507" customFormat="false" ht="15" hidden="false" customHeight="true" outlineLevel="0" collapsed="false">
      <c r="A8507" s="1" t="n">
        <v>2</v>
      </c>
      <c r="B8507" s="75" t="n">
        <v>46279</v>
      </c>
      <c r="C8507" s="1" t="n">
        <v>11</v>
      </c>
      <c r="D8507" s="1" t="s">
        <v>2482</v>
      </c>
      <c r="E8507" s="1" t="n">
        <v>10011</v>
      </c>
      <c r="F8507" s="1" t="s">
        <v>349</v>
      </c>
      <c r="I8507" s="1" t="n">
        <v>35693</v>
      </c>
      <c r="J8507" s="1" t="n">
        <v>35855</v>
      </c>
      <c r="K8507" s="1" t="n">
        <v>7896048915986</v>
      </c>
      <c r="L8507" s="1" t="s">
        <v>5412</v>
      </c>
      <c r="N8507" s="1" t="n">
        <v>54</v>
      </c>
      <c r="O8507" s="1" t="n">
        <v>127.98</v>
      </c>
      <c r="P8507" s="1" t="s">
        <v>2455</v>
      </c>
    </row>
    <row r="8508" customFormat="false" ht="15" hidden="false" customHeight="true" outlineLevel="0" collapsed="false">
      <c r="A8508" s="1" t="n">
        <v>2</v>
      </c>
      <c r="B8508" s="75" t="n">
        <v>46279</v>
      </c>
      <c r="C8508" s="1" t="n">
        <v>11</v>
      </c>
      <c r="D8508" s="1" t="s">
        <v>2482</v>
      </c>
      <c r="E8508" s="1" t="n">
        <v>10011</v>
      </c>
      <c r="F8508" s="1" t="s">
        <v>349</v>
      </c>
      <c r="I8508" s="1" t="n">
        <v>35693</v>
      </c>
      <c r="J8508" s="1" t="n">
        <v>35857</v>
      </c>
      <c r="K8508" s="1" t="n">
        <v>7896048915962</v>
      </c>
      <c r="L8508" s="1" t="s">
        <v>5413</v>
      </c>
      <c r="N8508" s="1" t="n">
        <v>54</v>
      </c>
      <c r="O8508" s="1" t="n">
        <v>127.98</v>
      </c>
      <c r="P8508" s="1" t="s">
        <v>2455</v>
      </c>
    </row>
    <row r="8509" customFormat="false" ht="15" hidden="false" customHeight="true" outlineLevel="0" collapsed="false">
      <c r="A8509" s="1" t="n">
        <v>2</v>
      </c>
      <c r="B8509" s="75" t="n">
        <v>46279</v>
      </c>
      <c r="C8509" s="1" t="n">
        <v>11</v>
      </c>
      <c r="D8509" s="1" t="s">
        <v>2482</v>
      </c>
      <c r="E8509" s="1" t="n">
        <v>10011</v>
      </c>
      <c r="F8509" s="1" t="s">
        <v>349</v>
      </c>
      <c r="I8509" s="1" t="n">
        <v>35693</v>
      </c>
      <c r="J8509" s="1" t="n">
        <v>35858</v>
      </c>
      <c r="K8509" s="1" t="n">
        <v>7896048916037</v>
      </c>
      <c r="L8509" s="1" t="s">
        <v>5414</v>
      </c>
      <c r="N8509" s="1" t="n">
        <v>54</v>
      </c>
      <c r="O8509" s="1" t="n">
        <v>127.98</v>
      </c>
      <c r="P8509" s="1" t="s">
        <v>2455</v>
      </c>
    </row>
    <row r="8510" customFormat="false" ht="15" hidden="false" customHeight="true" outlineLevel="0" collapsed="false">
      <c r="A8510" s="1" t="n">
        <v>2</v>
      </c>
      <c r="B8510" s="75" t="n">
        <v>46279</v>
      </c>
      <c r="C8510" s="1" t="n">
        <v>11</v>
      </c>
      <c r="D8510" s="1" t="s">
        <v>2482</v>
      </c>
      <c r="E8510" s="1" t="n">
        <v>10011</v>
      </c>
      <c r="F8510" s="1" t="s">
        <v>349</v>
      </c>
      <c r="I8510" s="1" t="n">
        <v>35693</v>
      </c>
      <c r="J8510" s="1" t="n">
        <v>36574</v>
      </c>
      <c r="K8510" s="1" t="n">
        <v>7896048916020</v>
      </c>
      <c r="L8510" s="1" t="s">
        <v>5415</v>
      </c>
      <c r="N8510" s="1" t="n">
        <v>18</v>
      </c>
      <c r="O8510" s="1" t="n">
        <v>42.66</v>
      </c>
      <c r="P8510" s="1" t="s">
        <v>2455</v>
      </c>
    </row>
    <row r="8511" customFormat="false" ht="15" hidden="false" customHeight="true" outlineLevel="0" collapsed="false">
      <c r="A8511" s="1" t="n">
        <v>2</v>
      </c>
      <c r="B8511" s="75" t="n">
        <v>46279</v>
      </c>
      <c r="C8511" s="1" t="n">
        <v>11</v>
      </c>
      <c r="D8511" s="1" t="s">
        <v>2482</v>
      </c>
      <c r="E8511" s="1" t="n">
        <v>10011</v>
      </c>
      <c r="F8511" s="1" t="s">
        <v>349</v>
      </c>
      <c r="I8511" s="1" t="n">
        <v>35693</v>
      </c>
      <c r="J8511" s="1" t="n">
        <v>36576</v>
      </c>
      <c r="K8511" s="1" t="n">
        <v>7896048915955</v>
      </c>
      <c r="L8511" s="1" t="s">
        <v>5416</v>
      </c>
      <c r="N8511" s="1" t="n">
        <v>36</v>
      </c>
      <c r="O8511" s="1" t="n">
        <v>85.32</v>
      </c>
      <c r="P8511" s="1" t="s">
        <v>2455</v>
      </c>
    </row>
    <row r="8512" customFormat="false" ht="15" hidden="false" customHeight="true" outlineLevel="0" collapsed="false">
      <c r="A8512" s="1" t="n">
        <v>2</v>
      </c>
      <c r="B8512" s="75" t="n">
        <v>46279</v>
      </c>
      <c r="C8512" s="1" t="n">
        <v>11</v>
      </c>
      <c r="D8512" s="1" t="s">
        <v>2482</v>
      </c>
      <c r="E8512" s="1" t="n">
        <v>10011</v>
      </c>
      <c r="F8512" s="1" t="s">
        <v>349</v>
      </c>
      <c r="I8512" s="1" t="n">
        <v>35693</v>
      </c>
      <c r="J8512" s="1" t="n">
        <v>36755</v>
      </c>
      <c r="K8512" s="1" t="n">
        <v>7896048915979</v>
      </c>
      <c r="L8512" s="1" t="s">
        <v>5417</v>
      </c>
      <c r="N8512" s="1" t="n">
        <v>54</v>
      </c>
      <c r="O8512" s="1" t="n">
        <v>127.98</v>
      </c>
      <c r="P8512" s="1" t="s">
        <v>2455</v>
      </c>
    </row>
    <row r="8513" customFormat="false" ht="15" hidden="false" customHeight="true" outlineLevel="0" collapsed="false">
      <c r="A8513" s="1" t="n">
        <v>2</v>
      </c>
      <c r="B8513" s="75" t="n">
        <v>46279</v>
      </c>
      <c r="C8513" s="1" t="n">
        <v>11</v>
      </c>
      <c r="D8513" s="1" t="s">
        <v>2482</v>
      </c>
      <c r="E8513" s="1" t="n">
        <v>10011</v>
      </c>
      <c r="F8513" s="1" t="s">
        <v>349</v>
      </c>
      <c r="I8513" s="1" t="n">
        <v>35693</v>
      </c>
      <c r="J8513" s="1" t="n">
        <v>37841</v>
      </c>
      <c r="K8513" s="1" t="n">
        <v>7896048916495</v>
      </c>
      <c r="L8513" s="1" t="s">
        <v>5418</v>
      </c>
      <c r="N8513" s="1" t="n">
        <v>54</v>
      </c>
      <c r="O8513" s="1" t="n">
        <v>127.98</v>
      </c>
      <c r="P8513" s="1" t="s">
        <v>2455</v>
      </c>
    </row>
    <row r="8514" customFormat="false" ht="15" hidden="false" customHeight="true" outlineLevel="0" collapsed="false">
      <c r="A8514" s="1" t="n">
        <v>2</v>
      </c>
      <c r="B8514" s="75" t="n">
        <v>46279</v>
      </c>
      <c r="C8514" s="1" t="n">
        <v>11</v>
      </c>
      <c r="D8514" s="1" t="s">
        <v>2482</v>
      </c>
      <c r="E8514" s="1" t="n">
        <v>10011</v>
      </c>
      <c r="F8514" s="1" t="s">
        <v>349</v>
      </c>
      <c r="I8514" s="1" t="n">
        <v>35693</v>
      </c>
      <c r="J8514" s="1" t="n">
        <v>38514</v>
      </c>
      <c r="K8514" s="1" t="n">
        <v>7896048916518</v>
      </c>
      <c r="L8514" s="1" t="s">
        <v>5419</v>
      </c>
      <c r="N8514" s="1" t="n">
        <v>54</v>
      </c>
      <c r="O8514" s="1" t="n">
        <v>127.98</v>
      </c>
      <c r="P8514" s="1" t="s">
        <v>2455</v>
      </c>
    </row>
    <row r="8515" customFormat="false" ht="15" hidden="false" customHeight="true" outlineLevel="0" collapsed="false">
      <c r="A8515" s="1" t="n">
        <v>2</v>
      </c>
      <c r="B8515" s="75" t="n">
        <v>46279</v>
      </c>
      <c r="C8515" s="1" t="n">
        <v>11</v>
      </c>
      <c r="D8515" s="1" t="s">
        <v>2482</v>
      </c>
      <c r="E8515" s="1" t="n">
        <v>1705</v>
      </c>
      <c r="F8515" s="1" t="s">
        <v>130</v>
      </c>
      <c r="I8515" s="1" t="n">
        <v>1288685</v>
      </c>
      <c r="J8515" s="1" t="n">
        <v>104576</v>
      </c>
      <c r="K8515" s="1" t="n">
        <v>7898341430111</v>
      </c>
      <c r="L8515" s="1" t="s">
        <v>2572</v>
      </c>
      <c r="N8515" s="1" t="n">
        <v>6</v>
      </c>
      <c r="O8515" s="1" t="n">
        <v>47.37</v>
      </c>
      <c r="P8515" s="1" t="s">
        <v>2455</v>
      </c>
    </row>
    <row r="8516" customFormat="false" ht="15" hidden="false" customHeight="true" outlineLevel="0" collapsed="false">
      <c r="A8516" s="1" t="n">
        <v>2</v>
      </c>
      <c r="B8516" s="75" t="n">
        <v>46279</v>
      </c>
      <c r="C8516" s="1" t="n">
        <v>11</v>
      </c>
      <c r="D8516" s="1" t="s">
        <v>2482</v>
      </c>
      <c r="E8516" s="1" t="n">
        <v>1705</v>
      </c>
      <c r="F8516" s="1" t="s">
        <v>130</v>
      </c>
      <c r="I8516" s="1" t="n">
        <v>1288687</v>
      </c>
      <c r="J8516" s="1" t="n">
        <v>21548</v>
      </c>
      <c r="K8516" s="1" t="n">
        <v>78934115</v>
      </c>
      <c r="L8516" s="1" t="s">
        <v>5092</v>
      </c>
      <c r="N8516" s="1" t="n">
        <v>6</v>
      </c>
      <c r="O8516" s="1" t="n">
        <v>28.47</v>
      </c>
      <c r="P8516" s="1" t="s">
        <v>2455</v>
      </c>
    </row>
    <row r="8517" customFormat="false" ht="15" hidden="false" customHeight="true" outlineLevel="0" collapsed="false">
      <c r="A8517" s="1" t="n">
        <v>2</v>
      </c>
      <c r="B8517" s="75" t="n">
        <v>46279</v>
      </c>
      <c r="C8517" s="1" t="n">
        <v>11</v>
      </c>
      <c r="D8517" s="1" t="s">
        <v>2482</v>
      </c>
      <c r="E8517" s="1" t="n">
        <v>1705</v>
      </c>
      <c r="F8517" s="1" t="s">
        <v>130</v>
      </c>
      <c r="I8517" s="1" t="n">
        <v>1288687</v>
      </c>
      <c r="J8517" s="1" t="n">
        <v>76553</v>
      </c>
      <c r="K8517" s="1" t="n">
        <v>7896045503476</v>
      </c>
      <c r="L8517" s="1" t="s">
        <v>3980</v>
      </c>
      <c r="N8517" s="1" t="n">
        <v>24</v>
      </c>
      <c r="O8517" s="1" t="n">
        <v>149.76</v>
      </c>
      <c r="P8517" s="1" t="s">
        <v>2455</v>
      </c>
    </row>
    <row r="8518" customFormat="false" ht="15" hidden="false" customHeight="true" outlineLevel="0" collapsed="false">
      <c r="A8518" s="1" t="n">
        <v>2</v>
      </c>
      <c r="B8518" s="75" t="n">
        <v>46279</v>
      </c>
      <c r="C8518" s="1" t="n">
        <v>11</v>
      </c>
      <c r="D8518" s="1" t="s">
        <v>2482</v>
      </c>
      <c r="E8518" s="1" t="n">
        <v>1705</v>
      </c>
      <c r="F8518" s="1" t="s">
        <v>130</v>
      </c>
      <c r="I8518" s="1" t="n">
        <v>1288687</v>
      </c>
      <c r="J8518" s="1" t="n">
        <v>76553</v>
      </c>
      <c r="K8518" s="1" t="n">
        <v>7896045503476</v>
      </c>
      <c r="L8518" s="1" t="s">
        <v>3980</v>
      </c>
      <c r="N8518" s="1" t="n">
        <v>72</v>
      </c>
      <c r="O8518" s="1" t="n">
        <v>457.14</v>
      </c>
      <c r="P8518" s="1" t="s">
        <v>2455</v>
      </c>
    </row>
    <row r="8519" customFormat="false" ht="15" hidden="false" customHeight="true" outlineLevel="0" collapsed="false">
      <c r="A8519" s="1" t="n">
        <v>2</v>
      </c>
      <c r="B8519" s="75" t="n">
        <v>46279</v>
      </c>
      <c r="C8519" s="1" t="n">
        <v>11</v>
      </c>
      <c r="D8519" s="1" t="s">
        <v>2482</v>
      </c>
      <c r="E8519" s="1" t="n">
        <v>1705</v>
      </c>
      <c r="F8519" s="1" t="s">
        <v>130</v>
      </c>
      <c r="I8519" s="1" t="n">
        <v>1288687</v>
      </c>
      <c r="J8519" s="1" t="n">
        <v>81864</v>
      </c>
      <c r="K8519" s="1" t="n">
        <v>7896045507610</v>
      </c>
      <c r="L8519" s="1" t="s">
        <v>5420</v>
      </c>
      <c r="N8519" s="1" t="n">
        <v>12</v>
      </c>
      <c r="O8519" s="1" t="n">
        <v>48.72</v>
      </c>
      <c r="P8519" s="1" t="s">
        <v>2455</v>
      </c>
    </row>
    <row r="8520" customFormat="false" ht="15" hidden="false" customHeight="true" outlineLevel="0" collapsed="false">
      <c r="A8520" s="1" t="n">
        <v>2</v>
      </c>
      <c r="B8520" s="75" t="n">
        <v>46279</v>
      </c>
      <c r="C8520" s="1" t="n">
        <v>11</v>
      </c>
      <c r="D8520" s="1" t="s">
        <v>2482</v>
      </c>
      <c r="E8520" s="1" t="n">
        <v>1705</v>
      </c>
      <c r="F8520" s="1" t="s">
        <v>130</v>
      </c>
      <c r="I8520" s="1" t="n">
        <v>1288725</v>
      </c>
      <c r="J8520" s="1" t="n">
        <v>24324</v>
      </c>
      <c r="K8520" s="1" t="n">
        <v>70847022015</v>
      </c>
      <c r="L8520" s="1" t="s">
        <v>2473</v>
      </c>
      <c r="N8520" s="1" t="n">
        <v>24</v>
      </c>
      <c r="O8520" s="1" t="n">
        <v>203.42</v>
      </c>
      <c r="P8520" s="1" t="s">
        <v>2455</v>
      </c>
    </row>
    <row r="8521" customFormat="false" ht="15" hidden="false" customHeight="true" outlineLevel="0" collapsed="false">
      <c r="A8521" s="1" t="n">
        <v>2</v>
      </c>
      <c r="B8521" s="75" t="n">
        <v>46279</v>
      </c>
      <c r="C8521" s="1" t="n">
        <v>11</v>
      </c>
      <c r="D8521" s="1" t="s">
        <v>2482</v>
      </c>
      <c r="E8521" s="1" t="n">
        <v>1705</v>
      </c>
      <c r="F8521" s="1" t="s">
        <v>130</v>
      </c>
      <c r="I8521" s="1" t="n">
        <v>1288725</v>
      </c>
      <c r="J8521" s="1" t="n">
        <v>70703</v>
      </c>
      <c r="K8521" s="1" t="n">
        <v>7898938890090</v>
      </c>
      <c r="L8521" s="1" t="s">
        <v>4823</v>
      </c>
      <c r="N8521" s="1" t="n">
        <v>6</v>
      </c>
      <c r="O8521" s="1" t="n">
        <v>50.85</v>
      </c>
      <c r="P8521" s="1" t="s">
        <v>2455</v>
      </c>
    </row>
    <row r="8522" customFormat="false" ht="15" hidden="false" customHeight="true" outlineLevel="0" collapsed="false">
      <c r="A8522" s="1" t="n">
        <v>2</v>
      </c>
      <c r="B8522" s="75" t="n">
        <v>46279</v>
      </c>
      <c r="C8522" s="1" t="n">
        <v>11</v>
      </c>
      <c r="D8522" s="1" t="s">
        <v>2482</v>
      </c>
      <c r="E8522" s="1" t="n">
        <v>1705</v>
      </c>
      <c r="F8522" s="1" t="s">
        <v>130</v>
      </c>
      <c r="I8522" s="1" t="n">
        <v>1288725</v>
      </c>
      <c r="J8522" s="1" t="n">
        <v>74598</v>
      </c>
      <c r="K8522" s="1" t="n">
        <v>7898938890113</v>
      </c>
      <c r="L8522" s="1" t="s">
        <v>4668</v>
      </c>
      <c r="N8522" s="1" t="n">
        <v>6</v>
      </c>
      <c r="O8522" s="1" t="n">
        <v>50.85</v>
      </c>
      <c r="P8522" s="1" t="s">
        <v>2455</v>
      </c>
    </row>
    <row r="8523" customFormat="false" ht="15" hidden="false" customHeight="true" outlineLevel="0" collapsed="false">
      <c r="A8523" s="1" t="n">
        <v>2</v>
      </c>
      <c r="B8523" s="75" t="n">
        <v>46279</v>
      </c>
      <c r="C8523" s="1" t="n">
        <v>11</v>
      </c>
      <c r="D8523" s="1" t="s">
        <v>2482</v>
      </c>
      <c r="E8523" s="1" t="n">
        <v>1705</v>
      </c>
      <c r="F8523" s="1" t="s">
        <v>130</v>
      </c>
      <c r="I8523" s="1" t="n">
        <v>1288725</v>
      </c>
      <c r="J8523" s="1" t="n">
        <v>81668</v>
      </c>
      <c r="K8523" s="1" t="n">
        <v>7898770420011</v>
      </c>
      <c r="L8523" s="1" t="s">
        <v>3895</v>
      </c>
      <c r="N8523" s="1" t="n">
        <v>6</v>
      </c>
      <c r="O8523" s="1" t="n">
        <v>50.85</v>
      </c>
      <c r="P8523" s="1" t="s">
        <v>2455</v>
      </c>
    </row>
    <row r="8524" customFormat="false" ht="15" hidden="false" customHeight="true" outlineLevel="0" collapsed="false">
      <c r="A8524" s="1" t="n">
        <v>2</v>
      </c>
      <c r="B8524" s="75" t="n">
        <v>46279</v>
      </c>
      <c r="C8524" s="1" t="n">
        <v>11</v>
      </c>
      <c r="D8524" s="1" t="s">
        <v>2482</v>
      </c>
      <c r="E8524" s="1" t="n">
        <v>1705</v>
      </c>
      <c r="F8524" s="1" t="s">
        <v>130</v>
      </c>
      <c r="I8524" s="1" t="n">
        <v>1288792</v>
      </c>
      <c r="J8524" s="1" t="n">
        <v>75573</v>
      </c>
      <c r="K8524" s="1" t="n">
        <v>7894900337006</v>
      </c>
      <c r="L8524" s="1" t="s">
        <v>4703</v>
      </c>
      <c r="N8524" s="1" t="n">
        <v>6</v>
      </c>
      <c r="O8524" s="1" t="n">
        <v>40.46</v>
      </c>
      <c r="P8524" s="1" t="s">
        <v>2455</v>
      </c>
    </row>
    <row r="8525" customFormat="false" ht="15" hidden="false" customHeight="true" outlineLevel="0" collapsed="false">
      <c r="A8525" s="1" t="n">
        <v>2</v>
      </c>
      <c r="B8525" s="75" t="n">
        <v>46279</v>
      </c>
      <c r="C8525" s="1" t="n">
        <v>11</v>
      </c>
      <c r="D8525" s="1" t="s">
        <v>2482</v>
      </c>
      <c r="E8525" s="1" t="n">
        <v>10009</v>
      </c>
      <c r="F8525" s="1" t="s">
        <v>464</v>
      </c>
      <c r="I8525" s="1" t="n">
        <v>1449042</v>
      </c>
      <c r="J8525" s="1" t="n">
        <v>102250</v>
      </c>
      <c r="K8525" s="1" t="n">
        <v>7891000100103</v>
      </c>
      <c r="L8525" s="1" t="s">
        <v>5421</v>
      </c>
      <c r="N8525" s="1" t="n">
        <v>27</v>
      </c>
      <c r="O8525" s="1" t="n">
        <v>287.24</v>
      </c>
      <c r="P8525" s="1" t="s">
        <v>2455</v>
      </c>
    </row>
    <row r="8526" customFormat="false" ht="15" hidden="false" customHeight="true" outlineLevel="0" collapsed="false">
      <c r="A8526" s="1" t="n">
        <v>2</v>
      </c>
      <c r="B8526" s="75" t="n">
        <v>46279</v>
      </c>
      <c r="C8526" s="1" t="n">
        <v>11</v>
      </c>
      <c r="D8526" s="1" t="s">
        <v>2482</v>
      </c>
      <c r="E8526" s="1" t="n">
        <v>10009</v>
      </c>
      <c r="F8526" s="1" t="s">
        <v>464</v>
      </c>
      <c r="I8526" s="1" t="n">
        <v>1449042</v>
      </c>
      <c r="J8526" s="1" t="n">
        <v>102576</v>
      </c>
      <c r="K8526" s="1" t="n">
        <v>7891000126905</v>
      </c>
      <c r="L8526" s="1" t="s">
        <v>4368</v>
      </c>
      <c r="N8526" s="1" t="n">
        <v>27</v>
      </c>
      <c r="O8526" s="1" t="n">
        <v>118.51</v>
      </c>
      <c r="P8526" s="1" t="s">
        <v>2455</v>
      </c>
    </row>
    <row r="8527" customFormat="false" ht="15" hidden="false" customHeight="true" outlineLevel="0" collapsed="false">
      <c r="A8527" s="1" t="n">
        <v>2</v>
      </c>
      <c r="B8527" s="75" t="n">
        <v>46279</v>
      </c>
      <c r="C8527" s="1" t="n">
        <v>11</v>
      </c>
      <c r="D8527" s="1" t="s">
        <v>2482</v>
      </c>
      <c r="E8527" s="1" t="n">
        <v>10009</v>
      </c>
      <c r="F8527" s="1" t="s">
        <v>464</v>
      </c>
      <c r="I8527" s="1" t="n">
        <v>1449042</v>
      </c>
      <c r="J8527" s="1" t="n">
        <v>14234</v>
      </c>
      <c r="K8527" s="1" t="n">
        <v>7891000081501</v>
      </c>
      <c r="L8527" s="1" t="s">
        <v>3147</v>
      </c>
      <c r="N8527" s="1" t="n">
        <v>12</v>
      </c>
      <c r="O8527" s="1" t="n">
        <v>137.43</v>
      </c>
      <c r="P8527" s="1" t="s">
        <v>2455</v>
      </c>
    </row>
    <row r="8528" customFormat="false" ht="15" hidden="false" customHeight="true" outlineLevel="0" collapsed="false">
      <c r="A8528" s="1" t="n">
        <v>2</v>
      </c>
      <c r="B8528" s="75" t="n">
        <v>46279</v>
      </c>
      <c r="C8528" s="1" t="n">
        <v>11</v>
      </c>
      <c r="D8528" s="1" t="s">
        <v>2482</v>
      </c>
      <c r="E8528" s="1" t="n">
        <v>10009</v>
      </c>
      <c r="F8528" s="1" t="s">
        <v>464</v>
      </c>
      <c r="I8528" s="1" t="n">
        <v>1449042</v>
      </c>
      <c r="J8528" s="1" t="n">
        <v>36097</v>
      </c>
      <c r="K8528" s="1" t="n">
        <v>7891000305553</v>
      </c>
      <c r="L8528" s="1" t="s">
        <v>4371</v>
      </c>
      <c r="N8528" s="1" t="n">
        <v>27</v>
      </c>
      <c r="O8528" s="1" t="n">
        <v>168.92</v>
      </c>
      <c r="P8528" s="1" t="s">
        <v>2455</v>
      </c>
    </row>
    <row r="8529" customFormat="false" ht="15" hidden="false" customHeight="true" outlineLevel="0" collapsed="false">
      <c r="A8529" s="1" t="n">
        <v>2</v>
      </c>
      <c r="B8529" s="75" t="n">
        <v>46279</v>
      </c>
      <c r="C8529" s="1" t="n">
        <v>11</v>
      </c>
      <c r="D8529" s="1" t="s">
        <v>2482</v>
      </c>
      <c r="E8529" s="1" t="n">
        <v>10009</v>
      </c>
      <c r="F8529" s="1" t="s">
        <v>464</v>
      </c>
      <c r="I8529" s="1" t="n">
        <v>1449042</v>
      </c>
      <c r="J8529" s="1" t="n">
        <v>61564</v>
      </c>
      <c r="K8529" s="1" t="n">
        <v>7891000366141</v>
      </c>
      <c r="L8529" s="1" t="s">
        <v>3176</v>
      </c>
      <c r="N8529" s="1" t="n">
        <v>27</v>
      </c>
      <c r="O8529" s="1" t="n">
        <v>70.68</v>
      </c>
      <c r="P8529" s="1" t="s">
        <v>2455</v>
      </c>
    </row>
    <row r="8530" customFormat="false" ht="15" hidden="false" customHeight="true" outlineLevel="0" collapsed="false">
      <c r="A8530" s="1" t="n">
        <v>2</v>
      </c>
      <c r="B8530" s="75" t="n">
        <v>46279</v>
      </c>
      <c r="C8530" s="1" t="n">
        <v>11</v>
      </c>
      <c r="D8530" s="1" t="s">
        <v>2482</v>
      </c>
      <c r="E8530" s="1" t="n">
        <v>1683</v>
      </c>
      <c r="F8530" s="1" t="s">
        <v>406</v>
      </c>
      <c r="I8530" s="1" t="n">
        <v>1679781</v>
      </c>
      <c r="J8530" s="1" t="n">
        <v>109791</v>
      </c>
      <c r="K8530" s="1" t="n">
        <v>9667</v>
      </c>
      <c r="L8530" s="1" t="s">
        <v>2476</v>
      </c>
      <c r="N8530" s="1" t="n">
        <v>13</v>
      </c>
      <c r="O8530" s="1" t="n">
        <v>19.5</v>
      </c>
      <c r="P8530" s="1" t="s">
        <v>2455</v>
      </c>
    </row>
    <row r="8531" customFormat="false" ht="15" hidden="false" customHeight="true" outlineLevel="0" collapsed="false">
      <c r="A8531" s="1" t="n">
        <v>2</v>
      </c>
      <c r="B8531" s="75" t="n">
        <v>46279</v>
      </c>
      <c r="C8531" s="1" t="n">
        <v>11</v>
      </c>
      <c r="D8531" s="1" t="s">
        <v>2482</v>
      </c>
      <c r="E8531" s="1" t="n">
        <v>1683</v>
      </c>
      <c r="F8531" s="1" t="s">
        <v>406</v>
      </c>
      <c r="I8531" s="1" t="n">
        <v>1679781</v>
      </c>
      <c r="J8531" s="1" t="n">
        <v>37359</v>
      </c>
      <c r="K8531" s="1" t="n">
        <v>55526</v>
      </c>
      <c r="L8531" s="1" t="s">
        <v>2477</v>
      </c>
      <c r="N8531" s="1" t="n">
        <v>4</v>
      </c>
      <c r="O8531" s="1" t="n">
        <v>18</v>
      </c>
      <c r="P8531" s="1" t="s">
        <v>2455</v>
      </c>
    </row>
    <row r="8532" customFormat="false" ht="15" hidden="false" customHeight="true" outlineLevel="0" collapsed="false">
      <c r="A8532" s="1" t="n">
        <v>2</v>
      </c>
      <c r="B8532" s="75" t="n">
        <v>46279</v>
      </c>
      <c r="C8532" s="1" t="n">
        <v>11</v>
      </c>
      <c r="D8532" s="1" t="s">
        <v>2482</v>
      </c>
      <c r="E8532" s="1" t="n">
        <v>1683</v>
      </c>
      <c r="F8532" s="1" t="s">
        <v>406</v>
      </c>
      <c r="I8532" s="1" t="n">
        <v>1679781</v>
      </c>
      <c r="J8532" s="1" t="n">
        <v>37361</v>
      </c>
      <c r="K8532" s="1" t="n">
        <v>2240817</v>
      </c>
      <c r="L8532" s="1" t="s">
        <v>2478</v>
      </c>
      <c r="N8532" s="1" t="n">
        <v>50</v>
      </c>
      <c r="O8532" s="1" t="n">
        <v>90</v>
      </c>
      <c r="P8532" s="1" t="s">
        <v>2455</v>
      </c>
    </row>
    <row r="8533" customFormat="false" ht="15" hidden="false" customHeight="true" outlineLevel="0" collapsed="false">
      <c r="A8533" s="1" t="n">
        <v>2</v>
      </c>
      <c r="B8533" s="75" t="n">
        <v>46279</v>
      </c>
      <c r="C8533" s="1" t="n">
        <v>11</v>
      </c>
      <c r="D8533" s="1" t="s">
        <v>2482</v>
      </c>
      <c r="E8533" s="1" t="n">
        <v>1683</v>
      </c>
      <c r="F8533" s="1" t="s">
        <v>406</v>
      </c>
      <c r="I8533" s="1" t="n">
        <v>1679944</v>
      </c>
      <c r="J8533" s="1" t="n">
        <v>109791</v>
      </c>
      <c r="K8533" s="1" t="n">
        <v>9667</v>
      </c>
      <c r="L8533" s="1" t="s">
        <v>2476</v>
      </c>
      <c r="N8533" s="1" t="n">
        <v>14</v>
      </c>
      <c r="O8533" s="1" t="n">
        <v>21</v>
      </c>
      <c r="P8533" s="1" t="s">
        <v>2455</v>
      </c>
    </row>
    <row r="8534" customFormat="false" ht="15" hidden="false" customHeight="true" outlineLevel="0" collapsed="false">
      <c r="A8534" s="1" t="n">
        <v>2</v>
      </c>
      <c r="B8534" s="75" t="n">
        <v>46279</v>
      </c>
      <c r="C8534" s="1" t="n">
        <v>11</v>
      </c>
      <c r="D8534" s="1" t="s">
        <v>2482</v>
      </c>
      <c r="E8534" s="1" t="n">
        <v>1683</v>
      </c>
      <c r="F8534" s="1" t="s">
        <v>406</v>
      </c>
      <c r="I8534" s="1" t="n">
        <v>1679944</v>
      </c>
      <c r="J8534" s="1" t="n">
        <v>37359</v>
      </c>
      <c r="K8534" s="1" t="n">
        <v>55526</v>
      </c>
      <c r="L8534" s="1" t="s">
        <v>2477</v>
      </c>
      <c r="N8534" s="1" t="n">
        <v>4</v>
      </c>
      <c r="O8534" s="1" t="n">
        <v>18</v>
      </c>
      <c r="P8534" s="1" t="s">
        <v>2455</v>
      </c>
    </row>
    <row r="8535" customFormat="false" ht="15" hidden="false" customHeight="true" outlineLevel="0" collapsed="false">
      <c r="A8535" s="1" t="n">
        <v>2</v>
      </c>
      <c r="B8535" s="75" t="n">
        <v>46279</v>
      </c>
      <c r="C8535" s="1" t="n">
        <v>11</v>
      </c>
      <c r="D8535" s="1" t="s">
        <v>2482</v>
      </c>
      <c r="E8535" s="1" t="n">
        <v>1683</v>
      </c>
      <c r="F8535" s="1" t="s">
        <v>406</v>
      </c>
      <c r="I8535" s="1" t="n">
        <v>1679944</v>
      </c>
      <c r="J8535" s="1" t="n">
        <v>37361</v>
      </c>
      <c r="K8535" s="1" t="n">
        <v>2240817</v>
      </c>
      <c r="L8535" s="1" t="s">
        <v>2478</v>
      </c>
      <c r="N8535" s="1" t="n">
        <v>70</v>
      </c>
      <c r="O8535" s="1" t="n">
        <v>126</v>
      </c>
      <c r="P8535" s="1" t="s">
        <v>2455</v>
      </c>
    </row>
    <row r="8536" customFormat="false" ht="15" hidden="false" customHeight="true" outlineLevel="0" collapsed="false">
      <c r="A8536" s="1" t="n">
        <v>2</v>
      </c>
      <c r="B8536" s="75" t="n">
        <v>46279</v>
      </c>
      <c r="C8536" s="1" t="n">
        <v>11</v>
      </c>
      <c r="D8536" s="1" t="s">
        <v>2482</v>
      </c>
      <c r="E8536" s="1" t="n">
        <v>1705</v>
      </c>
      <c r="F8536" s="1" t="s">
        <v>130</v>
      </c>
      <c r="I8536" s="1" t="n">
        <v>2039865</v>
      </c>
      <c r="J8536" s="1" t="n">
        <v>29826</v>
      </c>
      <c r="K8536" s="1" t="n">
        <v>7894900556032</v>
      </c>
      <c r="L8536" s="1" t="s">
        <v>2585</v>
      </c>
      <c r="N8536" s="1" t="n">
        <v>6</v>
      </c>
      <c r="O8536" s="1" t="n">
        <v>29.85</v>
      </c>
      <c r="P8536" s="1" t="s">
        <v>2455</v>
      </c>
    </row>
    <row r="8537" customFormat="false" ht="15" hidden="false" customHeight="true" outlineLevel="0" collapsed="false">
      <c r="A8537" s="1" t="n">
        <v>2</v>
      </c>
      <c r="B8537" s="75" t="n">
        <v>46279</v>
      </c>
      <c r="C8537" s="1" t="n">
        <v>11</v>
      </c>
      <c r="D8537" s="1" t="s">
        <v>2482</v>
      </c>
      <c r="E8537" s="1" t="n">
        <v>1705</v>
      </c>
      <c r="F8537" s="1" t="s">
        <v>130</v>
      </c>
      <c r="I8537" s="1" t="n">
        <v>2039974</v>
      </c>
      <c r="J8537" s="1" t="n">
        <v>37279</v>
      </c>
      <c r="K8537" s="1" t="n">
        <v>7894900027013</v>
      </c>
      <c r="L8537" s="1" t="s">
        <v>2586</v>
      </c>
      <c r="N8537" s="1" t="n">
        <v>36</v>
      </c>
      <c r="O8537" s="1" t="n">
        <v>317.58</v>
      </c>
      <c r="P8537" s="1" t="s">
        <v>2455</v>
      </c>
    </row>
    <row r="8538" customFormat="false" ht="15" hidden="false" customHeight="true" outlineLevel="0" collapsed="false">
      <c r="A8538" s="1" t="n">
        <v>2</v>
      </c>
      <c r="B8538" s="75" t="n">
        <v>46279</v>
      </c>
      <c r="C8538" s="1" t="n">
        <v>11</v>
      </c>
      <c r="D8538" s="1" t="s">
        <v>2482</v>
      </c>
      <c r="E8538" s="1" t="n">
        <v>1705</v>
      </c>
      <c r="F8538" s="1" t="s">
        <v>130</v>
      </c>
      <c r="I8538" s="1" t="n">
        <v>2040862</v>
      </c>
      <c r="J8538" s="1" t="n">
        <v>103140</v>
      </c>
      <c r="K8538" s="1" t="n">
        <v>7894900031751</v>
      </c>
      <c r="L8538" s="1" t="s">
        <v>2666</v>
      </c>
      <c r="N8538" s="1" t="n">
        <v>12</v>
      </c>
      <c r="O8538" s="1" t="n">
        <v>67.89</v>
      </c>
      <c r="P8538" s="1" t="s">
        <v>2455</v>
      </c>
    </row>
    <row r="8539" customFormat="false" ht="15" hidden="false" customHeight="true" outlineLevel="0" collapsed="false">
      <c r="A8539" s="1" t="n">
        <v>2</v>
      </c>
      <c r="B8539" s="75" t="n">
        <v>46279</v>
      </c>
      <c r="C8539" s="1" t="n">
        <v>11</v>
      </c>
      <c r="D8539" s="1" t="s">
        <v>2482</v>
      </c>
      <c r="E8539" s="1" t="n">
        <v>1705</v>
      </c>
      <c r="F8539" s="1" t="s">
        <v>130</v>
      </c>
      <c r="I8539" s="1" t="n">
        <v>2040862</v>
      </c>
      <c r="J8539" s="1" t="n">
        <v>103142</v>
      </c>
      <c r="K8539" s="1" t="n">
        <v>7894900011753</v>
      </c>
      <c r="L8539" s="1" t="s">
        <v>2592</v>
      </c>
      <c r="N8539" s="1" t="n">
        <v>60</v>
      </c>
      <c r="O8539" s="1" t="n">
        <v>381.56</v>
      </c>
      <c r="P8539" s="1" t="s">
        <v>2455</v>
      </c>
    </row>
    <row r="8540" customFormat="false" ht="15" hidden="false" customHeight="true" outlineLevel="0" collapsed="false">
      <c r="A8540" s="1" t="n">
        <v>2</v>
      </c>
      <c r="B8540" s="75" t="n">
        <v>46279</v>
      </c>
      <c r="C8540" s="1" t="n">
        <v>11</v>
      </c>
      <c r="D8540" s="1" t="s">
        <v>2482</v>
      </c>
      <c r="E8540" s="1" t="n">
        <v>1705</v>
      </c>
      <c r="F8540" s="1" t="s">
        <v>130</v>
      </c>
      <c r="I8540" s="1" t="n">
        <v>2040862</v>
      </c>
      <c r="J8540" s="1" t="n">
        <v>103159</v>
      </c>
      <c r="K8540" s="1" t="n">
        <v>7894900050011</v>
      </c>
      <c r="L8540" s="1" t="s">
        <v>2667</v>
      </c>
      <c r="N8540" s="1" t="n">
        <v>24</v>
      </c>
      <c r="O8540" s="1" t="n">
        <v>67.89</v>
      </c>
      <c r="P8540" s="1" t="s">
        <v>2455</v>
      </c>
    </row>
    <row r="8541" customFormat="false" ht="15" hidden="false" customHeight="true" outlineLevel="0" collapsed="false">
      <c r="A8541" s="1" t="n">
        <v>2</v>
      </c>
      <c r="B8541" s="75" t="n">
        <v>46279</v>
      </c>
      <c r="C8541" s="1" t="n">
        <v>11</v>
      </c>
      <c r="D8541" s="1" t="s">
        <v>2482</v>
      </c>
      <c r="E8541" s="1" t="n">
        <v>1705</v>
      </c>
      <c r="F8541" s="1" t="s">
        <v>130</v>
      </c>
      <c r="I8541" s="1" t="n">
        <v>2040862</v>
      </c>
      <c r="J8541" s="1" t="n">
        <v>103160</v>
      </c>
      <c r="K8541" s="1" t="n">
        <v>7894900030013</v>
      </c>
      <c r="L8541" s="1" t="s">
        <v>2579</v>
      </c>
      <c r="N8541" s="1" t="n">
        <v>24</v>
      </c>
      <c r="O8541" s="1" t="n">
        <v>67.89</v>
      </c>
      <c r="P8541" s="1" t="s">
        <v>2455</v>
      </c>
    </row>
    <row r="8542" customFormat="false" ht="15" hidden="false" customHeight="true" outlineLevel="0" collapsed="false">
      <c r="A8542" s="1" t="n">
        <v>2</v>
      </c>
      <c r="B8542" s="75" t="n">
        <v>46279</v>
      </c>
      <c r="C8542" s="1" t="n">
        <v>11</v>
      </c>
      <c r="D8542" s="1" t="s">
        <v>2482</v>
      </c>
      <c r="E8542" s="1" t="n">
        <v>1705</v>
      </c>
      <c r="F8542" s="1" t="s">
        <v>130</v>
      </c>
      <c r="I8542" s="1" t="n">
        <v>2040862</v>
      </c>
      <c r="J8542" s="1" t="n">
        <v>103161</v>
      </c>
      <c r="K8542" s="1" t="n">
        <v>7894900010015</v>
      </c>
      <c r="L8542" s="1" t="s">
        <v>2580</v>
      </c>
      <c r="N8542" s="1" t="n">
        <v>60</v>
      </c>
      <c r="O8542" s="1" t="n">
        <v>190.48</v>
      </c>
      <c r="P8542" s="1" t="s">
        <v>2455</v>
      </c>
    </row>
    <row r="8543" customFormat="false" ht="15" hidden="false" customHeight="true" outlineLevel="0" collapsed="false">
      <c r="A8543" s="1" t="n">
        <v>2</v>
      </c>
      <c r="B8543" s="75" t="n">
        <v>46279</v>
      </c>
      <c r="C8543" s="1" t="n">
        <v>11</v>
      </c>
      <c r="D8543" s="1" t="s">
        <v>2482</v>
      </c>
      <c r="E8543" s="1" t="n">
        <v>1705</v>
      </c>
      <c r="F8543" s="1" t="s">
        <v>130</v>
      </c>
      <c r="I8543" s="1" t="n">
        <v>2040862</v>
      </c>
      <c r="J8543" s="1" t="n">
        <v>105323</v>
      </c>
      <c r="K8543" s="1" t="n">
        <v>7894900701753</v>
      </c>
      <c r="L8543" s="1" t="s">
        <v>2581</v>
      </c>
      <c r="N8543" s="1" t="n">
        <v>30</v>
      </c>
      <c r="O8543" s="1" t="n">
        <v>182.84</v>
      </c>
      <c r="P8543" s="1" t="s">
        <v>2455</v>
      </c>
    </row>
    <row r="8544" customFormat="false" ht="15" hidden="false" customHeight="true" outlineLevel="0" collapsed="false">
      <c r="A8544" s="1" t="n">
        <v>2</v>
      </c>
      <c r="B8544" s="75" t="n">
        <v>46279</v>
      </c>
      <c r="C8544" s="1" t="n">
        <v>11</v>
      </c>
      <c r="D8544" s="1" t="s">
        <v>2482</v>
      </c>
      <c r="E8544" s="1" t="n">
        <v>1705</v>
      </c>
      <c r="F8544" s="1" t="s">
        <v>130</v>
      </c>
      <c r="I8544" s="1" t="n">
        <v>2040862</v>
      </c>
      <c r="J8544" s="1" t="n">
        <v>105631</v>
      </c>
      <c r="K8544" s="1" t="n">
        <v>7894900011609</v>
      </c>
      <c r="L8544" s="1" t="s">
        <v>2582</v>
      </c>
      <c r="N8544" s="1" t="n">
        <v>60</v>
      </c>
      <c r="O8544" s="1" t="n">
        <v>247.25</v>
      </c>
      <c r="P8544" s="1" t="s">
        <v>2455</v>
      </c>
    </row>
    <row r="8545" customFormat="false" ht="15" hidden="false" customHeight="true" outlineLevel="0" collapsed="false">
      <c r="A8545" s="1" t="n">
        <v>2</v>
      </c>
      <c r="B8545" s="75" t="n">
        <v>46279</v>
      </c>
      <c r="C8545" s="1" t="n">
        <v>11</v>
      </c>
      <c r="D8545" s="1" t="s">
        <v>2482</v>
      </c>
      <c r="E8545" s="1" t="n">
        <v>1705</v>
      </c>
      <c r="F8545" s="1" t="s">
        <v>130</v>
      </c>
      <c r="I8545" s="1" t="n">
        <v>2040862</v>
      </c>
      <c r="J8545" s="1" t="n">
        <v>107100</v>
      </c>
      <c r="K8545" s="1" t="n">
        <v>7894900700015</v>
      </c>
      <c r="L8545" s="1" t="s">
        <v>2583</v>
      </c>
      <c r="N8545" s="1" t="n">
        <v>36</v>
      </c>
      <c r="O8545" s="1" t="n">
        <v>111.36</v>
      </c>
      <c r="P8545" s="1" t="s">
        <v>2455</v>
      </c>
    </row>
    <row r="8546" customFormat="false" ht="15" hidden="false" customHeight="true" outlineLevel="0" collapsed="false">
      <c r="A8546" s="1" t="n">
        <v>2</v>
      </c>
      <c r="B8546" s="75" t="n">
        <v>46279</v>
      </c>
      <c r="C8546" s="1" t="n">
        <v>11</v>
      </c>
      <c r="D8546" s="1" t="s">
        <v>2482</v>
      </c>
      <c r="E8546" s="1" t="n">
        <v>1705</v>
      </c>
      <c r="F8546" s="1" t="s">
        <v>130</v>
      </c>
      <c r="I8546" s="1" t="n">
        <v>2040862</v>
      </c>
      <c r="J8546" s="1" t="n">
        <v>10830</v>
      </c>
      <c r="K8546" s="1" t="n">
        <v>7894900701517</v>
      </c>
      <c r="L8546" s="1" t="s">
        <v>2584</v>
      </c>
      <c r="N8546" s="1" t="n">
        <v>30</v>
      </c>
      <c r="O8546" s="1" t="n">
        <v>256.72</v>
      </c>
      <c r="P8546" s="1" t="s">
        <v>2455</v>
      </c>
    </row>
    <row r="8547" customFormat="false" ht="15" hidden="false" customHeight="true" outlineLevel="0" collapsed="false">
      <c r="A8547" s="1" t="n">
        <v>2</v>
      </c>
      <c r="B8547" s="75" t="n">
        <v>46279</v>
      </c>
      <c r="C8547" s="1" t="n">
        <v>11</v>
      </c>
      <c r="D8547" s="1" t="s">
        <v>2482</v>
      </c>
      <c r="E8547" s="1" t="n">
        <v>1705</v>
      </c>
      <c r="F8547" s="1" t="s">
        <v>130</v>
      </c>
      <c r="I8547" s="1" t="n">
        <v>2040862</v>
      </c>
      <c r="J8547" s="1" t="n">
        <v>21425</v>
      </c>
      <c r="K8547" s="1" t="n">
        <v>7894900034219</v>
      </c>
      <c r="L8547" s="1" t="s">
        <v>2480</v>
      </c>
      <c r="N8547" s="1" t="n">
        <v>9</v>
      </c>
      <c r="O8547" s="1" t="n">
        <v>52.11</v>
      </c>
      <c r="P8547" s="1" t="s">
        <v>2455</v>
      </c>
    </row>
    <row r="8548" customFormat="false" ht="15" hidden="false" customHeight="true" outlineLevel="0" collapsed="false">
      <c r="A8548" s="1" t="n">
        <v>2</v>
      </c>
      <c r="B8548" s="75" t="n">
        <v>46279</v>
      </c>
      <c r="C8548" s="1" t="n">
        <v>11</v>
      </c>
      <c r="D8548" s="1" t="s">
        <v>2482</v>
      </c>
      <c r="E8548" s="1" t="n">
        <v>1705</v>
      </c>
      <c r="F8548" s="1" t="s">
        <v>130</v>
      </c>
      <c r="I8548" s="1" t="n">
        <v>2040862</v>
      </c>
      <c r="J8548" s="1" t="n">
        <v>21426</v>
      </c>
      <c r="K8548" s="1" t="n">
        <v>7894900014211</v>
      </c>
      <c r="L8548" s="1" t="s">
        <v>2481</v>
      </c>
      <c r="N8548" s="1" t="n">
        <v>18</v>
      </c>
      <c r="O8548" s="1" t="n">
        <v>119.78</v>
      </c>
      <c r="P8548" s="1" t="s">
        <v>2455</v>
      </c>
    </row>
    <row r="8549" customFormat="false" ht="15" hidden="false" customHeight="true" outlineLevel="0" collapsed="false">
      <c r="A8549" s="1" t="n">
        <v>2</v>
      </c>
      <c r="B8549" s="75" t="n">
        <v>46279</v>
      </c>
      <c r="C8549" s="1" t="n">
        <v>11</v>
      </c>
      <c r="D8549" s="1" t="s">
        <v>2482</v>
      </c>
      <c r="E8549" s="1" t="n">
        <v>1705</v>
      </c>
      <c r="F8549" s="1" t="s">
        <v>130</v>
      </c>
      <c r="I8549" s="1" t="n">
        <v>2040862</v>
      </c>
      <c r="J8549" s="1" t="n">
        <v>27673</v>
      </c>
      <c r="K8549" s="1" t="n">
        <v>7894900701715</v>
      </c>
      <c r="L8549" s="1" t="s">
        <v>2671</v>
      </c>
      <c r="N8549" s="1" t="n">
        <v>18</v>
      </c>
      <c r="O8549" s="1" t="n">
        <v>98.72</v>
      </c>
      <c r="P8549" s="1" t="s">
        <v>2455</v>
      </c>
    </row>
    <row r="8550" customFormat="false" ht="15" hidden="false" customHeight="true" outlineLevel="0" collapsed="false">
      <c r="A8550" s="1" t="n">
        <v>2</v>
      </c>
      <c r="B8550" s="75" t="n">
        <v>46279</v>
      </c>
      <c r="C8550" s="1" t="n">
        <v>11</v>
      </c>
      <c r="D8550" s="1" t="s">
        <v>2482</v>
      </c>
      <c r="E8550" s="1" t="n">
        <v>1705</v>
      </c>
      <c r="F8550" s="1" t="s">
        <v>130</v>
      </c>
      <c r="I8550" s="1" t="n">
        <v>2040862</v>
      </c>
      <c r="J8550" s="1" t="n">
        <v>28739</v>
      </c>
      <c r="K8550" s="1" t="n">
        <v>7894900027044</v>
      </c>
      <c r="L8550" s="1" t="s">
        <v>2669</v>
      </c>
      <c r="N8550" s="1" t="n">
        <v>30</v>
      </c>
      <c r="O8550" s="1" t="n">
        <v>169.72</v>
      </c>
      <c r="P8550" s="1" t="s">
        <v>2455</v>
      </c>
    </row>
    <row r="8551" customFormat="false" ht="15" hidden="false" customHeight="true" outlineLevel="0" collapsed="false">
      <c r="A8551" s="1" t="n">
        <v>2</v>
      </c>
      <c r="B8551" s="75" t="n">
        <v>46279</v>
      </c>
      <c r="C8551" s="1" t="n">
        <v>11</v>
      </c>
      <c r="D8551" s="1" t="s">
        <v>2482</v>
      </c>
      <c r="E8551" s="1" t="n">
        <v>1705</v>
      </c>
      <c r="F8551" s="1" t="s">
        <v>130</v>
      </c>
      <c r="I8551" s="1" t="n">
        <v>2040862</v>
      </c>
      <c r="J8551" s="1" t="n">
        <v>29509</v>
      </c>
      <c r="K8551" s="1" t="n">
        <v>78933873</v>
      </c>
      <c r="L8551" s="1" t="s">
        <v>3269</v>
      </c>
      <c r="N8551" s="1" t="n">
        <v>24</v>
      </c>
      <c r="O8551" s="1" t="n">
        <v>41.27</v>
      </c>
      <c r="P8551" s="1" t="s">
        <v>2455</v>
      </c>
    </row>
    <row r="8552" customFormat="false" ht="15" hidden="false" customHeight="true" outlineLevel="0" collapsed="false">
      <c r="A8552" s="1" t="n">
        <v>2</v>
      </c>
      <c r="B8552" s="75" t="n">
        <v>46279</v>
      </c>
      <c r="C8552" s="1" t="n">
        <v>11</v>
      </c>
      <c r="D8552" s="1" t="s">
        <v>2482</v>
      </c>
      <c r="E8552" s="1" t="n">
        <v>1705</v>
      </c>
      <c r="F8552" s="1" t="s">
        <v>130</v>
      </c>
      <c r="I8552" s="1" t="n">
        <v>2040862</v>
      </c>
      <c r="J8552" s="1" t="n">
        <v>29575</v>
      </c>
      <c r="K8552" s="1" t="n">
        <v>78936478</v>
      </c>
      <c r="L8552" s="1" t="s">
        <v>4828</v>
      </c>
      <c r="N8552" s="1" t="n">
        <v>12</v>
      </c>
      <c r="O8552" s="1" t="n">
        <v>20.51</v>
      </c>
      <c r="P8552" s="1" t="s">
        <v>2455</v>
      </c>
    </row>
    <row r="8553" customFormat="false" ht="15" hidden="false" customHeight="true" outlineLevel="0" collapsed="false">
      <c r="A8553" s="1" t="n">
        <v>2</v>
      </c>
      <c r="B8553" s="75" t="n">
        <v>46279</v>
      </c>
      <c r="C8553" s="1" t="n">
        <v>11</v>
      </c>
      <c r="D8553" s="1" t="s">
        <v>2482</v>
      </c>
      <c r="E8553" s="1" t="n">
        <v>1705</v>
      </c>
      <c r="F8553" s="1" t="s">
        <v>130</v>
      </c>
      <c r="I8553" s="1" t="n">
        <v>2040862</v>
      </c>
      <c r="J8553" s="1" t="n">
        <v>30085</v>
      </c>
      <c r="K8553" s="1" t="n">
        <v>7894900054217</v>
      </c>
      <c r="L8553" s="1" t="s">
        <v>3599</v>
      </c>
      <c r="N8553" s="1" t="n">
        <v>9</v>
      </c>
      <c r="O8553" s="1" t="n">
        <v>52.11</v>
      </c>
      <c r="P8553" s="1" t="s">
        <v>2455</v>
      </c>
    </row>
    <row r="8554" customFormat="false" ht="15" hidden="false" customHeight="true" outlineLevel="0" collapsed="false">
      <c r="A8554" s="1" t="n">
        <v>2</v>
      </c>
      <c r="B8554" s="75" t="n">
        <v>46279</v>
      </c>
      <c r="C8554" s="1" t="n">
        <v>11</v>
      </c>
      <c r="D8554" s="1" t="s">
        <v>2482</v>
      </c>
      <c r="E8554" s="1" t="n">
        <v>1705</v>
      </c>
      <c r="F8554" s="1" t="s">
        <v>130</v>
      </c>
      <c r="I8554" s="1" t="n">
        <v>2040862</v>
      </c>
      <c r="J8554" s="1" t="n">
        <v>31767</v>
      </c>
      <c r="K8554" s="1" t="n">
        <v>7897105250095</v>
      </c>
      <c r="L8554" s="1" t="s">
        <v>3899</v>
      </c>
      <c r="N8554" s="1" t="n">
        <v>9</v>
      </c>
      <c r="O8554" s="1" t="n">
        <v>33.06</v>
      </c>
      <c r="P8554" s="1" t="s">
        <v>2455</v>
      </c>
    </row>
    <row r="8555" customFormat="false" ht="15" hidden="false" customHeight="true" outlineLevel="0" collapsed="false">
      <c r="A8555" s="1" t="n">
        <v>2</v>
      </c>
      <c r="B8555" s="75" t="n">
        <v>46279</v>
      </c>
      <c r="C8555" s="1" t="n">
        <v>11</v>
      </c>
      <c r="D8555" s="1" t="s">
        <v>2482</v>
      </c>
      <c r="E8555" s="1" t="n">
        <v>1705</v>
      </c>
      <c r="F8555" s="1" t="s">
        <v>130</v>
      </c>
      <c r="I8555" s="1" t="n">
        <v>2040862</v>
      </c>
      <c r="J8555" s="1" t="n">
        <v>37279</v>
      </c>
      <c r="K8555" s="1" t="n">
        <v>7894900027013</v>
      </c>
      <c r="L8555" s="1" t="s">
        <v>2586</v>
      </c>
      <c r="N8555" s="1" t="n">
        <v>36</v>
      </c>
      <c r="O8555" s="1" t="n">
        <v>317.58</v>
      </c>
      <c r="P8555" s="1" t="s">
        <v>2455</v>
      </c>
    </row>
    <row r="8556" customFormat="false" ht="15" hidden="false" customHeight="true" outlineLevel="0" collapsed="false">
      <c r="A8556" s="1" t="n">
        <v>2</v>
      </c>
      <c r="B8556" s="75" t="n">
        <v>46279</v>
      </c>
      <c r="C8556" s="1" t="n">
        <v>11</v>
      </c>
      <c r="D8556" s="1" t="s">
        <v>2482</v>
      </c>
      <c r="E8556" s="1" t="n">
        <v>1705</v>
      </c>
      <c r="F8556" s="1" t="s">
        <v>130</v>
      </c>
      <c r="I8556" s="1" t="n">
        <v>2040862</v>
      </c>
      <c r="J8556" s="1" t="n">
        <v>41322</v>
      </c>
      <c r="K8556" s="1" t="n">
        <v>7897105200076</v>
      </c>
      <c r="L8556" s="1" t="s">
        <v>2672</v>
      </c>
      <c r="N8556" s="1" t="n">
        <v>30</v>
      </c>
      <c r="O8556" s="1" t="n">
        <v>102.26</v>
      </c>
      <c r="P8556" s="1" t="s">
        <v>2455</v>
      </c>
    </row>
    <row r="8557" customFormat="false" ht="15" hidden="false" customHeight="true" outlineLevel="0" collapsed="false">
      <c r="A8557" s="1" t="n">
        <v>2</v>
      </c>
      <c r="B8557" s="75" t="n">
        <v>46279</v>
      </c>
      <c r="C8557" s="1" t="n">
        <v>11</v>
      </c>
      <c r="D8557" s="1" t="s">
        <v>2482</v>
      </c>
      <c r="E8557" s="1" t="n">
        <v>1705</v>
      </c>
      <c r="F8557" s="1" t="s">
        <v>130</v>
      </c>
      <c r="I8557" s="1" t="n">
        <v>2040862</v>
      </c>
      <c r="J8557" s="1" t="n">
        <v>64291</v>
      </c>
      <c r="K8557" s="1" t="n">
        <v>78938595</v>
      </c>
      <c r="L8557" s="1" t="s">
        <v>5422</v>
      </c>
      <c r="N8557" s="1" t="n">
        <v>12</v>
      </c>
      <c r="O8557" s="1" t="n">
        <v>20.88</v>
      </c>
      <c r="P8557" s="1" t="s">
        <v>2455</v>
      </c>
    </row>
    <row r="8558" customFormat="false" ht="15" hidden="false" customHeight="true" outlineLevel="0" collapsed="false">
      <c r="A8558" s="1" t="n">
        <v>2</v>
      </c>
      <c r="B8558" s="75" t="n">
        <v>46279</v>
      </c>
      <c r="C8558" s="1" t="n">
        <v>11</v>
      </c>
      <c r="D8558" s="1" t="s">
        <v>2482</v>
      </c>
      <c r="E8558" s="1" t="n">
        <v>1705</v>
      </c>
      <c r="F8558" s="1" t="s">
        <v>130</v>
      </c>
      <c r="I8558" s="1" t="n">
        <v>2040862</v>
      </c>
      <c r="J8558" s="1" t="n">
        <v>77527</v>
      </c>
      <c r="K8558" s="1" t="n">
        <v>7897105250293</v>
      </c>
      <c r="L8558" s="1" t="s">
        <v>5423</v>
      </c>
      <c r="N8558" s="1" t="n">
        <v>6</v>
      </c>
      <c r="O8558" s="1" t="n">
        <v>15.54</v>
      </c>
      <c r="P8558" s="1" t="s">
        <v>2455</v>
      </c>
    </row>
    <row r="8559" customFormat="false" ht="15" hidden="false" customHeight="true" outlineLevel="0" collapsed="false">
      <c r="A8559" s="1" t="n">
        <v>2</v>
      </c>
      <c r="B8559" s="75" t="n">
        <v>46279</v>
      </c>
      <c r="C8559" s="1" t="n">
        <v>22</v>
      </c>
      <c r="D8559" s="1" t="s">
        <v>2490</v>
      </c>
      <c r="E8559" s="1" t="n">
        <v>48</v>
      </c>
      <c r="F8559" s="1" t="s">
        <v>153</v>
      </c>
      <c r="I8559" s="1" t="n">
        <v>2672</v>
      </c>
      <c r="J8559" s="1" t="n">
        <v>100000</v>
      </c>
      <c r="K8559" s="1" t="n">
        <v>1</v>
      </c>
      <c r="L8559" s="1" t="s">
        <v>2491</v>
      </c>
      <c r="N8559" s="1" t="n">
        <v>2.954</v>
      </c>
      <c r="O8559" s="1" t="n">
        <v>53.69</v>
      </c>
      <c r="P8559" s="1" t="s">
        <v>2455</v>
      </c>
    </row>
    <row r="8560" customFormat="false" ht="15" hidden="false" customHeight="true" outlineLevel="0" collapsed="false">
      <c r="A8560" s="1" t="n">
        <v>2</v>
      </c>
      <c r="B8560" s="75" t="n">
        <v>46279</v>
      </c>
      <c r="C8560" s="1" t="n">
        <v>22</v>
      </c>
      <c r="D8560" s="1" t="s">
        <v>2490</v>
      </c>
      <c r="E8560" s="1" t="n">
        <v>48</v>
      </c>
      <c r="F8560" s="1" t="s">
        <v>153</v>
      </c>
      <c r="I8560" s="1" t="n">
        <v>2672</v>
      </c>
      <c r="J8560" s="1" t="n">
        <v>100000</v>
      </c>
      <c r="K8560" s="1" t="n">
        <v>1</v>
      </c>
      <c r="L8560" s="1" t="s">
        <v>2491</v>
      </c>
      <c r="N8560" s="1" t="n">
        <v>3.3</v>
      </c>
      <c r="O8560" s="1" t="n">
        <v>66.27</v>
      </c>
      <c r="P8560" s="1" t="s">
        <v>2455</v>
      </c>
    </row>
    <row r="8561" customFormat="false" ht="15" hidden="false" customHeight="true" outlineLevel="0" collapsed="false">
      <c r="A8561" s="1" t="n">
        <v>2</v>
      </c>
      <c r="B8561" s="75" t="n">
        <v>46279</v>
      </c>
      <c r="C8561" s="1" t="n">
        <v>22</v>
      </c>
      <c r="D8561" s="1" t="s">
        <v>2490</v>
      </c>
      <c r="E8561" s="1" t="n">
        <v>48</v>
      </c>
      <c r="F8561" s="1" t="s">
        <v>153</v>
      </c>
      <c r="I8561" s="1" t="n">
        <v>2672</v>
      </c>
      <c r="J8561" s="1" t="n">
        <v>100001</v>
      </c>
      <c r="K8561" s="1" t="n">
        <v>2</v>
      </c>
      <c r="L8561" s="1" t="s">
        <v>2492</v>
      </c>
      <c r="N8561" s="1" t="n">
        <v>11.295</v>
      </c>
      <c r="O8561" s="1" t="n">
        <v>222.43</v>
      </c>
      <c r="P8561" s="1" t="s">
        <v>2455</v>
      </c>
    </row>
    <row r="8562" customFormat="false" ht="15" hidden="false" customHeight="true" outlineLevel="0" collapsed="false">
      <c r="A8562" s="1" t="n">
        <v>2</v>
      </c>
      <c r="B8562" s="75" t="n">
        <v>46279</v>
      </c>
      <c r="C8562" s="1" t="n">
        <v>22</v>
      </c>
      <c r="D8562" s="1" t="s">
        <v>2490</v>
      </c>
      <c r="E8562" s="1" t="n">
        <v>48</v>
      </c>
      <c r="F8562" s="1" t="s">
        <v>153</v>
      </c>
      <c r="I8562" s="1" t="n">
        <v>2672</v>
      </c>
      <c r="J8562" s="1" t="n">
        <v>100002</v>
      </c>
      <c r="K8562" s="1" t="n">
        <v>3</v>
      </c>
      <c r="L8562" s="1" t="s">
        <v>2493</v>
      </c>
      <c r="N8562" s="1" t="n">
        <v>24.5</v>
      </c>
      <c r="O8562" s="1" t="n">
        <v>556.72</v>
      </c>
      <c r="P8562" s="1" t="s">
        <v>2455</v>
      </c>
    </row>
    <row r="8563" customFormat="false" ht="15" hidden="false" customHeight="true" outlineLevel="0" collapsed="false">
      <c r="A8563" s="1" t="n">
        <v>2</v>
      </c>
      <c r="B8563" s="75" t="n">
        <v>46279</v>
      </c>
      <c r="C8563" s="1" t="n">
        <v>22</v>
      </c>
      <c r="D8563" s="1" t="s">
        <v>2490</v>
      </c>
      <c r="E8563" s="1" t="n">
        <v>48</v>
      </c>
      <c r="F8563" s="1" t="s">
        <v>153</v>
      </c>
      <c r="I8563" s="1" t="n">
        <v>2672</v>
      </c>
      <c r="J8563" s="1" t="n">
        <v>100003</v>
      </c>
      <c r="K8563" s="1" t="n">
        <v>4</v>
      </c>
      <c r="L8563" s="1" t="s">
        <v>2494</v>
      </c>
      <c r="N8563" s="1" t="n">
        <v>16.84</v>
      </c>
      <c r="O8563" s="1" t="n">
        <v>408.18</v>
      </c>
      <c r="P8563" s="1" t="s">
        <v>2455</v>
      </c>
    </row>
    <row r="8564" customFormat="false" ht="15" hidden="false" customHeight="true" outlineLevel="0" collapsed="false">
      <c r="A8564" s="1" t="n">
        <v>2</v>
      </c>
      <c r="B8564" s="75" t="n">
        <v>46279</v>
      </c>
      <c r="C8564" s="1" t="n">
        <v>22</v>
      </c>
      <c r="D8564" s="1" t="s">
        <v>2490</v>
      </c>
      <c r="E8564" s="1" t="n">
        <v>48</v>
      </c>
      <c r="F8564" s="1" t="s">
        <v>153</v>
      </c>
      <c r="I8564" s="1" t="n">
        <v>2672</v>
      </c>
      <c r="J8564" s="1" t="n">
        <v>100004</v>
      </c>
      <c r="K8564" s="1" t="n">
        <v>5</v>
      </c>
      <c r="L8564" s="1" t="s">
        <v>2495</v>
      </c>
      <c r="N8564" s="1" t="n">
        <v>1.062</v>
      </c>
      <c r="O8564" s="1" t="n">
        <v>22.52</v>
      </c>
      <c r="P8564" s="1" t="s">
        <v>2455</v>
      </c>
    </row>
    <row r="8565" customFormat="false" ht="15" hidden="false" customHeight="true" outlineLevel="0" collapsed="false">
      <c r="A8565" s="1" t="n">
        <v>2</v>
      </c>
      <c r="B8565" s="75" t="n">
        <v>46279</v>
      </c>
      <c r="C8565" s="1" t="n">
        <v>22</v>
      </c>
      <c r="D8565" s="1" t="s">
        <v>2490</v>
      </c>
      <c r="E8565" s="1" t="n">
        <v>48</v>
      </c>
      <c r="F8565" s="1" t="s">
        <v>153</v>
      </c>
      <c r="I8565" s="1" t="n">
        <v>2672</v>
      </c>
      <c r="J8565" s="1" t="n">
        <v>100005</v>
      </c>
      <c r="K8565" s="1" t="n">
        <v>6</v>
      </c>
      <c r="L8565" s="1" t="s">
        <v>2593</v>
      </c>
      <c r="N8565" s="1" t="n">
        <v>3.77</v>
      </c>
      <c r="O8565" s="1" t="n">
        <v>85.67</v>
      </c>
      <c r="P8565" s="1" t="s">
        <v>2455</v>
      </c>
    </row>
    <row r="8566" customFormat="false" ht="15" hidden="false" customHeight="true" outlineLevel="0" collapsed="false">
      <c r="A8566" s="1" t="n">
        <v>2</v>
      </c>
      <c r="B8566" s="75" t="n">
        <v>46279</v>
      </c>
      <c r="C8566" s="1" t="n">
        <v>22</v>
      </c>
      <c r="D8566" s="1" t="s">
        <v>2490</v>
      </c>
      <c r="E8566" s="1" t="n">
        <v>48</v>
      </c>
      <c r="F8566" s="1" t="s">
        <v>153</v>
      </c>
      <c r="I8566" s="1" t="n">
        <v>2672</v>
      </c>
      <c r="J8566" s="1" t="n">
        <v>100006</v>
      </c>
      <c r="K8566" s="1" t="n">
        <v>7</v>
      </c>
      <c r="L8566" s="1" t="s">
        <v>2496</v>
      </c>
      <c r="N8566" s="1" t="n">
        <v>3.3</v>
      </c>
      <c r="O8566" s="1" t="n">
        <v>93.89</v>
      </c>
      <c r="P8566" s="1" t="s">
        <v>2455</v>
      </c>
    </row>
    <row r="8567" customFormat="false" ht="15" hidden="false" customHeight="true" outlineLevel="0" collapsed="false">
      <c r="A8567" s="1" t="n">
        <v>2</v>
      </c>
      <c r="B8567" s="75" t="n">
        <v>46279</v>
      </c>
      <c r="C8567" s="1" t="n">
        <v>22</v>
      </c>
      <c r="D8567" s="1" t="s">
        <v>2490</v>
      </c>
      <c r="E8567" s="1" t="n">
        <v>48</v>
      </c>
      <c r="F8567" s="1" t="s">
        <v>153</v>
      </c>
      <c r="I8567" s="1" t="n">
        <v>2672</v>
      </c>
      <c r="J8567" s="1" t="n">
        <v>100007</v>
      </c>
      <c r="K8567" s="1" t="n">
        <v>8</v>
      </c>
      <c r="L8567" s="1" t="s">
        <v>2497</v>
      </c>
      <c r="N8567" s="1" t="n">
        <v>2.546</v>
      </c>
      <c r="O8567" s="1" t="n">
        <v>57.85</v>
      </c>
      <c r="P8567" s="1" t="s">
        <v>2455</v>
      </c>
    </row>
    <row r="8568" customFormat="false" ht="15" hidden="false" customHeight="true" outlineLevel="0" collapsed="false">
      <c r="A8568" s="1" t="n">
        <v>2</v>
      </c>
      <c r="B8568" s="75" t="n">
        <v>46279</v>
      </c>
      <c r="C8568" s="1" t="n">
        <v>22</v>
      </c>
      <c r="D8568" s="1" t="s">
        <v>2490</v>
      </c>
      <c r="E8568" s="1" t="n">
        <v>48</v>
      </c>
      <c r="F8568" s="1" t="s">
        <v>153</v>
      </c>
      <c r="I8568" s="1" t="n">
        <v>2672</v>
      </c>
      <c r="J8568" s="1" t="n">
        <v>100007</v>
      </c>
      <c r="K8568" s="1" t="n">
        <v>8</v>
      </c>
      <c r="L8568" s="1" t="s">
        <v>2497</v>
      </c>
      <c r="N8568" s="1" t="n">
        <v>3</v>
      </c>
      <c r="O8568" s="1" t="n">
        <v>75.31</v>
      </c>
      <c r="P8568" s="1" t="s">
        <v>2455</v>
      </c>
    </row>
    <row r="8569" customFormat="false" ht="15" hidden="false" customHeight="true" outlineLevel="0" collapsed="false">
      <c r="A8569" s="1" t="n">
        <v>2</v>
      </c>
      <c r="B8569" s="75" t="n">
        <v>46279</v>
      </c>
      <c r="C8569" s="1" t="n">
        <v>22</v>
      </c>
      <c r="D8569" s="1" t="s">
        <v>2490</v>
      </c>
      <c r="E8569" s="1" t="n">
        <v>48</v>
      </c>
      <c r="F8569" s="1" t="s">
        <v>153</v>
      </c>
      <c r="I8569" s="1" t="n">
        <v>2672</v>
      </c>
      <c r="J8569" s="1" t="n">
        <v>100008</v>
      </c>
      <c r="K8569" s="1" t="n">
        <v>9</v>
      </c>
      <c r="L8569" s="1" t="s">
        <v>2498</v>
      </c>
      <c r="N8569" s="1" t="n">
        <v>18.4</v>
      </c>
      <c r="O8569" s="1" t="n">
        <v>600.55</v>
      </c>
      <c r="P8569" s="1" t="s">
        <v>2455</v>
      </c>
    </row>
    <row r="8570" customFormat="false" ht="15" hidden="false" customHeight="true" outlineLevel="0" collapsed="false">
      <c r="A8570" s="1" t="n">
        <v>2</v>
      </c>
      <c r="B8570" s="75" t="n">
        <v>46279</v>
      </c>
      <c r="C8570" s="1" t="n">
        <v>22</v>
      </c>
      <c r="D8570" s="1" t="s">
        <v>2490</v>
      </c>
      <c r="E8570" s="1" t="n">
        <v>48</v>
      </c>
      <c r="F8570" s="1" t="s">
        <v>153</v>
      </c>
      <c r="I8570" s="1" t="n">
        <v>2672</v>
      </c>
      <c r="J8570" s="1" t="n">
        <v>100011</v>
      </c>
      <c r="K8570" s="1" t="n">
        <v>12</v>
      </c>
      <c r="L8570" s="1" t="s">
        <v>2499</v>
      </c>
      <c r="N8570" s="1" t="n">
        <v>12.3</v>
      </c>
      <c r="O8570" s="1" t="n">
        <v>463.23</v>
      </c>
      <c r="P8570" s="1" t="s">
        <v>2455</v>
      </c>
    </row>
    <row r="8571" customFormat="false" ht="15" hidden="false" customHeight="true" outlineLevel="0" collapsed="false">
      <c r="A8571" s="1" t="n">
        <v>2</v>
      </c>
      <c r="B8571" s="75" t="n">
        <v>46279</v>
      </c>
      <c r="C8571" s="1" t="n">
        <v>22</v>
      </c>
      <c r="D8571" s="1" t="s">
        <v>2490</v>
      </c>
      <c r="E8571" s="1" t="n">
        <v>48</v>
      </c>
      <c r="F8571" s="1" t="s">
        <v>153</v>
      </c>
      <c r="I8571" s="1" t="n">
        <v>2672</v>
      </c>
      <c r="J8571" s="1" t="n">
        <v>100012</v>
      </c>
      <c r="K8571" s="1" t="n">
        <v>13</v>
      </c>
      <c r="L8571" s="1" t="s">
        <v>2500</v>
      </c>
      <c r="N8571" s="1" t="n">
        <v>6.3</v>
      </c>
      <c r="O8571" s="1" t="n">
        <v>263.63</v>
      </c>
      <c r="P8571" s="1" t="s">
        <v>2455</v>
      </c>
    </row>
    <row r="8572" customFormat="false" ht="15" hidden="false" customHeight="true" outlineLevel="0" collapsed="false">
      <c r="A8572" s="1" t="n">
        <v>2</v>
      </c>
      <c r="B8572" s="75" t="n">
        <v>46279</v>
      </c>
      <c r="C8572" s="1" t="n">
        <v>22</v>
      </c>
      <c r="D8572" s="1" t="s">
        <v>2490</v>
      </c>
      <c r="E8572" s="1" t="n">
        <v>48</v>
      </c>
      <c r="F8572" s="1" t="s">
        <v>153</v>
      </c>
      <c r="I8572" s="1" t="n">
        <v>2672</v>
      </c>
      <c r="J8572" s="1" t="n">
        <v>100013</v>
      </c>
      <c r="K8572" s="1" t="n">
        <v>14</v>
      </c>
      <c r="L8572" s="1" t="s">
        <v>2501</v>
      </c>
      <c r="N8572" s="1" t="n">
        <v>14</v>
      </c>
      <c r="O8572" s="1" t="n">
        <v>621.01</v>
      </c>
      <c r="P8572" s="1" t="s">
        <v>2455</v>
      </c>
    </row>
    <row r="8573" customFormat="false" ht="15" hidden="false" customHeight="true" outlineLevel="0" collapsed="false">
      <c r="A8573" s="1" t="n">
        <v>2</v>
      </c>
      <c r="B8573" s="75" t="n">
        <v>46279</v>
      </c>
      <c r="C8573" s="1" t="n">
        <v>22</v>
      </c>
      <c r="D8573" s="1" t="s">
        <v>2490</v>
      </c>
      <c r="E8573" s="1" t="n">
        <v>48</v>
      </c>
      <c r="F8573" s="1" t="s">
        <v>153</v>
      </c>
      <c r="I8573" s="1" t="n">
        <v>2672</v>
      </c>
      <c r="J8573" s="1" t="n">
        <v>100014</v>
      </c>
      <c r="K8573" s="1" t="n">
        <v>15</v>
      </c>
      <c r="L8573" s="1" t="s">
        <v>2502</v>
      </c>
      <c r="N8573" s="1" t="n">
        <v>5.4</v>
      </c>
      <c r="O8573" s="1" t="n">
        <v>244.05</v>
      </c>
      <c r="P8573" s="1" t="s">
        <v>2455</v>
      </c>
    </row>
    <row r="8574" customFormat="false" ht="15" hidden="false" customHeight="true" outlineLevel="0" collapsed="false">
      <c r="A8574" s="1" t="n">
        <v>2</v>
      </c>
      <c r="B8574" s="75" t="n">
        <v>46279</v>
      </c>
      <c r="C8574" s="1" t="n">
        <v>22</v>
      </c>
      <c r="D8574" s="1" t="s">
        <v>2490</v>
      </c>
      <c r="E8574" s="1" t="n">
        <v>48</v>
      </c>
      <c r="F8574" s="1" t="s">
        <v>153</v>
      </c>
      <c r="I8574" s="1" t="n">
        <v>2672</v>
      </c>
      <c r="J8574" s="1" t="n">
        <v>100015</v>
      </c>
      <c r="K8574" s="1" t="n">
        <v>16</v>
      </c>
      <c r="L8574" s="1" t="s">
        <v>2503</v>
      </c>
      <c r="N8574" s="1" t="n">
        <v>2.3</v>
      </c>
      <c r="O8574" s="1" t="n">
        <v>92.4</v>
      </c>
      <c r="P8574" s="1" t="s">
        <v>2455</v>
      </c>
    </row>
    <row r="8575" customFormat="false" ht="15" hidden="false" customHeight="true" outlineLevel="0" collapsed="false">
      <c r="A8575" s="1" t="n">
        <v>2</v>
      </c>
      <c r="B8575" s="75" t="n">
        <v>46279</v>
      </c>
      <c r="C8575" s="1" t="n">
        <v>22</v>
      </c>
      <c r="D8575" s="1" t="s">
        <v>2490</v>
      </c>
      <c r="E8575" s="1" t="n">
        <v>48</v>
      </c>
      <c r="F8575" s="1" t="s">
        <v>153</v>
      </c>
      <c r="I8575" s="1" t="n">
        <v>2672</v>
      </c>
      <c r="J8575" s="1" t="n">
        <v>100016</v>
      </c>
      <c r="K8575" s="1" t="n">
        <v>17</v>
      </c>
      <c r="L8575" s="1" t="s">
        <v>2504</v>
      </c>
      <c r="N8575" s="1" t="n">
        <v>2.8</v>
      </c>
      <c r="O8575" s="1" t="n">
        <v>140.61</v>
      </c>
      <c r="P8575" s="1" t="s">
        <v>2455</v>
      </c>
    </row>
    <row r="8576" customFormat="false" ht="15" hidden="false" customHeight="true" outlineLevel="0" collapsed="false">
      <c r="A8576" s="1" t="n">
        <v>2</v>
      </c>
      <c r="B8576" s="75" t="n">
        <v>46279</v>
      </c>
      <c r="C8576" s="1" t="n">
        <v>22</v>
      </c>
      <c r="D8576" s="1" t="s">
        <v>2490</v>
      </c>
      <c r="E8576" s="1" t="n">
        <v>48</v>
      </c>
      <c r="F8576" s="1" t="s">
        <v>153</v>
      </c>
      <c r="I8576" s="1" t="n">
        <v>2672</v>
      </c>
      <c r="J8576" s="1" t="n">
        <v>100017</v>
      </c>
      <c r="K8576" s="1" t="n">
        <v>18</v>
      </c>
      <c r="L8576" s="1" t="s">
        <v>2505</v>
      </c>
      <c r="N8576" s="1" t="n">
        <v>2</v>
      </c>
      <c r="O8576" s="1" t="n">
        <v>117.18</v>
      </c>
      <c r="P8576" s="1" t="s">
        <v>2455</v>
      </c>
    </row>
    <row r="8577" customFormat="false" ht="15" hidden="false" customHeight="true" outlineLevel="0" collapsed="false">
      <c r="A8577" s="1" t="n">
        <v>2</v>
      </c>
      <c r="B8577" s="75" t="n">
        <v>46279</v>
      </c>
      <c r="C8577" s="1" t="n">
        <v>22</v>
      </c>
      <c r="D8577" s="1" t="s">
        <v>2490</v>
      </c>
      <c r="E8577" s="1" t="n">
        <v>48</v>
      </c>
      <c r="F8577" s="1" t="s">
        <v>153</v>
      </c>
      <c r="I8577" s="1" t="n">
        <v>2672</v>
      </c>
      <c r="J8577" s="1" t="n">
        <v>100019</v>
      </c>
      <c r="K8577" s="1" t="n">
        <v>20</v>
      </c>
      <c r="L8577" s="1" t="s">
        <v>3790</v>
      </c>
      <c r="N8577" s="1" t="n">
        <v>1.56</v>
      </c>
      <c r="O8577" s="1" t="n">
        <v>54.83</v>
      </c>
      <c r="P8577" s="1" t="s">
        <v>2455</v>
      </c>
    </row>
    <row r="8578" customFormat="false" ht="15" hidden="false" customHeight="true" outlineLevel="0" collapsed="false">
      <c r="A8578" s="1" t="n">
        <v>2</v>
      </c>
      <c r="B8578" s="75" t="n">
        <v>46279</v>
      </c>
      <c r="C8578" s="1" t="n">
        <v>22</v>
      </c>
      <c r="D8578" s="1" t="s">
        <v>2490</v>
      </c>
      <c r="E8578" s="1" t="n">
        <v>48</v>
      </c>
      <c r="F8578" s="1" t="s">
        <v>153</v>
      </c>
      <c r="I8578" s="1" t="n">
        <v>2672</v>
      </c>
      <c r="J8578" s="1" t="n">
        <v>100019</v>
      </c>
      <c r="K8578" s="1" t="n">
        <v>20</v>
      </c>
      <c r="L8578" s="1" t="s">
        <v>3790</v>
      </c>
      <c r="N8578" s="1" t="n">
        <v>4.566</v>
      </c>
      <c r="O8578" s="1" t="n">
        <v>145.27</v>
      </c>
      <c r="P8578" s="1" t="s">
        <v>2455</v>
      </c>
    </row>
    <row r="8579" customFormat="false" ht="15" hidden="false" customHeight="true" outlineLevel="0" collapsed="false">
      <c r="A8579" s="1" t="n">
        <v>2</v>
      </c>
      <c r="B8579" s="75" t="n">
        <v>46279</v>
      </c>
      <c r="C8579" s="1" t="n">
        <v>22</v>
      </c>
      <c r="D8579" s="1" t="s">
        <v>2490</v>
      </c>
      <c r="E8579" s="1" t="n">
        <v>48</v>
      </c>
      <c r="F8579" s="1" t="s">
        <v>153</v>
      </c>
      <c r="I8579" s="1" t="n">
        <v>2672</v>
      </c>
      <c r="J8579" s="1" t="n">
        <v>100053</v>
      </c>
      <c r="K8579" s="1" t="n">
        <v>54</v>
      </c>
      <c r="L8579" s="1" t="s">
        <v>2506</v>
      </c>
      <c r="N8579" s="1" t="n">
        <v>2.1</v>
      </c>
      <c r="O8579" s="1" t="n">
        <v>77.33</v>
      </c>
      <c r="P8579" s="1" t="s">
        <v>2455</v>
      </c>
    </row>
    <row r="8580" customFormat="false" ht="15" hidden="false" customHeight="true" outlineLevel="0" collapsed="false">
      <c r="A8580" s="1" t="n">
        <v>2</v>
      </c>
      <c r="B8580" s="75" t="n">
        <v>46279</v>
      </c>
      <c r="C8580" s="1" t="n">
        <v>22</v>
      </c>
      <c r="D8580" s="1" t="s">
        <v>2490</v>
      </c>
      <c r="E8580" s="1" t="n">
        <v>48</v>
      </c>
      <c r="F8580" s="1" t="s">
        <v>153</v>
      </c>
      <c r="I8580" s="1" t="n">
        <v>2672</v>
      </c>
      <c r="J8580" s="1" t="n">
        <v>100638</v>
      </c>
      <c r="K8580" s="1" t="n">
        <v>508</v>
      </c>
      <c r="L8580" s="1" t="s">
        <v>2507</v>
      </c>
      <c r="N8580" s="1" t="n">
        <v>3</v>
      </c>
      <c r="O8580" s="1" t="n">
        <v>7.51</v>
      </c>
      <c r="P8580" s="1" t="s">
        <v>2455</v>
      </c>
    </row>
    <row r="8581" customFormat="false" ht="15" hidden="false" customHeight="true" outlineLevel="0" collapsed="false">
      <c r="A8581" s="1" t="n">
        <v>2</v>
      </c>
      <c r="B8581" s="75" t="n">
        <v>46279</v>
      </c>
      <c r="C8581" s="1" t="n">
        <v>22</v>
      </c>
      <c r="D8581" s="1" t="s">
        <v>2490</v>
      </c>
      <c r="E8581" s="1" t="n">
        <v>48</v>
      </c>
      <c r="F8581" s="1" t="s">
        <v>153</v>
      </c>
      <c r="I8581" s="1" t="n">
        <v>2672</v>
      </c>
      <c r="J8581" s="1" t="n">
        <v>100638</v>
      </c>
      <c r="K8581" s="1" t="n">
        <v>508</v>
      </c>
      <c r="L8581" s="1" t="s">
        <v>2507</v>
      </c>
      <c r="N8581" s="1" t="n">
        <v>0.294</v>
      </c>
      <c r="O8581" s="1" t="n">
        <v>0.67</v>
      </c>
      <c r="P8581" s="1" t="s">
        <v>2455</v>
      </c>
    </row>
    <row r="8582" customFormat="false" ht="15" hidden="false" customHeight="true" outlineLevel="0" collapsed="false">
      <c r="A8582" s="1" t="n">
        <v>2</v>
      </c>
      <c r="B8582" s="75" t="n">
        <v>46279</v>
      </c>
      <c r="C8582" s="1" t="n">
        <v>22</v>
      </c>
      <c r="D8582" s="1" t="s">
        <v>2490</v>
      </c>
      <c r="E8582" s="1" t="n">
        <v>48</v>
      </c>
      <c r="F8582" s="1" t="s">
        <v>153</v>
      </c>
      <c r="I8582" s="1" t="n">
        <v>2672</v>
      </c>
      <c r="J8582" s="1" t="n">
        <v>110137</v>
      </c>
      <c r="K8582" s="1" t="n">
        <v>13899</v>
      </c>
      <c r="L8582" s="1" t="s">
        <v>3791</v>
      </c>
      <c r="N8582" s="1" t="n">
        <v>12.4</v>
      </c>
      <c r="O8582" s="1" t="n">
        <v>51.8</v>
      </c>
      <c r="P8582" s="1" t="s">
        <v>2455</v>
      </c>
    </row>
    <row r="8583" customFormat="false" ht="15" hidden="false" customHeight="true" outlineLevel="0" collapsed="false">
      <c r="A8583" s="1" t="n">
        <v>2</v>
      </c>
      <c r="B8583" s="75" t="n">
        <v>46279</v>
      </c>
      <c r="C8583" s="1" t="n">
        <v>22</v>
      </c>
      <c r="D8583" s="1" t="s">
        <v>2490</v>
      </c>
      <c r="E8583" s="1" t="n">
        <v>48</v>
      </c>
      <c r="F8583" s="1" t="s">
        <v>153</v>
      </c>
      <c r="I8583" s="1" t="n">
        <v>2672</v>
      </c>
      <c r="J8583" s="1" t="n">
        <v>110137</v>
      </c>
      <c r="K8583" s="1" t="n">
        <v>13899</v>
      </c>
      <c r="L8583" s="1" t="s">
        <v>3791</v>
      </c>
      <c r="N8583" s="1" t="n">
        <v>2.382</v>
      </c>
      <c r="O8583" s="1" t="n">
        <v>9.01</v>
      </c>
      <c r="P8583" s="1" t="s">
        <v>2455</v>
      </c>
    </row>
    <row r="8584" customFormat="false" ht="15" hidden="false" customHeight="true" outlineLevel="0" collapsed="false">
      <c r="A8584" s="1" t="n">
        <v>2</v>
      </c>
      <c r="B8584" s="75" t="n">
        <v>46279</v>
      </c>
      <c r="C8584" s="1" t="n">
        <v>22</v>
      </c>
      <c r="D8584" s="1" t="s">
        <v>2490</v>
      </c>
      <c r="E8584" s="1" t="n">
        <v>48</v>
      </c>
      <c r="F8584" s="1" t="s">
        <v>153</v>
      </c>
      <c r="I8584" s="1" t="n">
        <v>2672</v>
      </c>
      <c r="J8584" s="1" t="n">
        <v>110455</v>
      </c>
      <c r="K8584" s="1" t="n">
        <v>53212</v>
      </c>
      <c r="L8584" s="1" t="s">
        <v>2509</v>
      </c>
      <c r="N8584" s="1" t="n">
        <v>0.791</v>
      </c>
      <c r="O8584" s="1" t="n">
        <v>0</v>
      </c>
      <c r="P8584" s="1" t="s">
        <v>2455</v>
      </c>
    </row>
    <row r="8585" customFormat="false" ht="15" hidden="false" customHeight="true" outlineLevel="0" collapsed="false">
      <c r="A8585" s="1" t="n">
        <v>2</v>
      </c>
      <c r="B8585" s="75" t="n">
        <v>46279</v>
      </c>
      <c r="C8585" s="1" t="n">
        <v>22</v>
      </c>
      <c r="D8585" s="1" t="s">
        <v>2490</v>
      </c>
      <c r="E8585" s="1" t="n">
        <v>48</v>
      </c>
      <c r="F8585" s="1" t="s">
        <v>153</v>
      </c>
      <c r="I8585" s="1" t="n">
        <v>2672</v>
      </c>
      <c r="J8585" s="1" t="n">
        <v>110455</v>
      </c>
      <c r="K8585" s="1" t="n">
        <v>53212</v>
      </c>
      <c r="L8585" s="1" t="s">
        <v>2509</v>
      </c>
      <c r="N8585" s="1" t="n">
        <v>0.64</v>
      </c>
      <c r="O8585" s="1" t="n">
        <v>0</v>
      </c>
      <c r="P8585" s="1" t="s">
        <v>2455</v>
      </c>
    </row>
    <row r="8586" customFormat="false" ht="15" hidden="false" customHeight="true" outlineLevel="0" collapsed="false">
      <c r="A8586" s="1" t="n">
        <v>2</v>
      </c>
      <c r="B8586" s="75" t="n">
        <v>46279</v>
      </c>
      <c r="C8586" s="1" t="n">
        <v>100</v>
      </c>
      <c r="D8586" s="1" t="s">
        <v>2510</v>
      </c>
      <c r="E8586" s="1" t="n">
        <v>48</v>
      </c>
      <c r="F8586" s="1" t="s">
        <v>153</v>
      </c>
      <c r="I8586" s="1" t="n">
        <v>1701599</v>
      </c>
      <c r="J8586" s="1" t="n">
        <v>100000</v>
      </c>
      <c r="K8586" s="1" t="n">
        <v>1</v>
      </c>
      <c r="L8586" s="1" t="s">
        <v>2491</v>
      </c>
      <c r="N8586" s="1" t="n">
        <v>3.3</v>
      </c>
      <c r="O8586" s="1" t="n">
        <v>66.27</v>
      </c>
      <c r="P8586" s="1" t="s">
        <v>2455</v>
      </c>
    </row>
    <row r="8587" customFormat="false" ht="15" hidden="false" customHeight="true" outlineLevel="0" collapsed="false">
      <c r="A8587" s="1" t="n">
        <v>2</v>
      </c>
      <c r="B8587" s="75" t="n">
        <v>46279</v>
      </c>
      <c r="C8587" s="1" t="n">
        <v>100</v>
      </c>
      <c r="D8587" s="1" t="s">
        <v>2510</v>
      </c>
      <c r="E8587" s="1" t="n">
        <v>48</v>
      </c>
      <c r="F8587" s="1" t="s">
        <v>153</v>
      </c>
      <c r="I8587" s="1" t="n">
        <v>1701599</v>
      </c>
      <c r="J8587" s="1" t="n">
        <v>100006</v>
      </c>
      <c r="K8587" s="1" t="n">
        <v>7</v>
      </c>
      <c r="L8587" s="1" t="s">
        <v>2496</v>
      </c>
      <c r="N8587" s="1" t="n">
        <v>3.3</v>
      </c>
      <c r="O8587" s="1" t="n">
        <v>93.89</v>
      </c>
      <c r="P8587" s="1" t="s">
        <v>2455</v>
      </c>
    </row>
    <row r="8588" customFormat="false" ht="15" hidden="false" customHeight="true" outlineLevel="0" collapsed="false">
      <c r="A8588" s="1" t="n">
        <v>2</v>
      </c>
      <c r="B8588" s="75" t="n">
        <v>46279</v>
      </c>
      <c r="C8588" s="1" t="n">
        <v>100</v>
      </c>
      <c r="D8588" s="1" t="s">
        <v>2510</v>
      </c>
      <c r="E8588" s="1" t="n">
        <v>48</v>
      </c>
      <c r="F8588" s="1" t="s">
        <v>153</v>
      </c>
      <c r="I8588" s="1" t="n">
        <v>1701599</v>
      </c>
      <c r="J8588" s="1" t="n">
        <v>100007</v>
      </c>
      <c r="K8588" s="1" t="n">
        <v>8</v>
      </c>
      <c r="L8588" s="1" t="s">
        <v>2497</v>
      </c>
      <c r="N8588" s="1" t="n">
        <v>3</v>
      </c>
      <c r="O8588" s="1" t="n">
        <v>75.31</v>
      </c>
      <c r="P8588" s="1" t="s">
        <v>2455</v>
      </c>
    </row>
    <row r="8589" customFormat="false" ht="15" hidden="false" customHeight="true" outlineLevel="0" collapsed="false">
      <c r="A8589" s="1" t="n">
        <v>2</v>
      </c>
      <c r="B8589" s="75" t="n">
        <v>46279</v>
      </c>
      <c r="C8589" s="1" t="n">
        <v>100</v>
      </c>
      <c r="D8589" s="1" t="s">
        <v>2510</v>
      </c>
      <c r="E8589" s="1" t="n">
        <v>48</v>
      </c>
      <c r="F8589" s="1" t="s">
        <v>153</v>
      </c>
      <c r="I8589" s="1" t="n">
        <v>1701599</v>
      </c>
      <c r="J8589" s="1" t="n">
        <v>100008</v>
      </c>
      <c r="K8589" s="1" t="n">
        <v>9</v>
      </c>
      <c r="L8589" s="1" t="s">
        <v>2498</v>
      </c>
      <c r="N8589" s="1" t="n">
        <v>18.4</v>
      </c>
      <c r="O8589" s="1" t="n">
        <v>600.55</v>
      </c>
      <c r="P8589" s="1" t="s">
        <v>2455</v>
      </c>
    </row>
    <row r="8590" customFormat="false" ht="15" hidden="false" customHeight="true" outlineLevel="0" collapsed="false">
      <c r="A8590" s="1" t="n">
        <v>2</v>
      </c>
      <c r="B8590" s="75" t="n">
        <v>46279</v>
      </c>
      <c r="C8590" s="1" t="n">
        <v>100</v>
      </c>
      <c r="D8590" s="1" t="s">
        <v>2510</v>
      </c>
      <c r="E8590" s="1" t="n">
        <v>48</v>
      </c>
      <c r="F8590" s="1" t="s">
        <v>153</v>
      </c>
      <c r="I8590" s="1" t="n">
        <v>1701599</v>
      </c>
      <c r="J8590" s="1" t="n">
        <v>100011</v>
      </c>
      <c r="K8590" s="1" t="n">
        <v>12</v>
      </c>
      <c r="L8590" s="1" t="s">
        <v>2499</v>
      </c>
      <c r="N8590" s="1" t="n">
        <v>12.3</v>
      </c>
      <c r="O8590" s="1" t="n">
        <v>463.23</v>
      </c>
      <c r="P8590" s="1" t="s">
        <v>2455</v>
      </c>
    </row>
    <row r="8591" customFormat="false" ht="15" hidden="false" customHeight="true" outlineLevel="0" collapsed="false">
      <c r="A8591" s="1" t="n">
        <v>2</v>
      </c>
      <c r="B8591" s="75" t="n">
        <v>46279</v>
      </c>
      <c r="C8591" s="1" t="n">
        <v>100</v>
      </c>
      <c r="D8591" s="1" t="s">
        <v>2510</v>
      </c>
      <c r="E8591" s="1" t="n">
        <v>48</v>
      </c>
      <c r="F8591" s="1" t="s">
        <v>153</v>
      </c>
      <c r="I8591" s="1" t="n">
        <v>1701599</v>
      </c>
      <c r="J8591" s="1" t="n">
        <v>100012</v>
      </c>
      <c r="K8591" s="1" t="n">
        <v>13</v>
      </c>
      <c r="L8591" s="1" t="s">
        <v>2500</v>
      </c>
      <c r="N8591" s="1" t="n">
        <v>6.3</v>
      </c>
      <c r="O8591" s="1" t="n">
        <v>263.63</v>
      </c>
      <c r="P8591" s="1" t="s">
        <v>2455</v>
      </c>
    </row>
    <row r="8592" customFormat="false" ht="15" hidden="false" customHeight="true" outlineLevel="0" collapsed="false">
      <c r="A8592" s="1" t="n">
        <v>2</v>
      </c>
      <c r="B8592" s="75" t="n">
        <v>46279</v>
      </c>
      <c r="C8592" s="1" t="n">
        <v>100</v>
      </c>
      <c r="D8592" s="1" t="s">
        <v>2510</v>
      </c>
      <c r="E8592" s="1" t="n">
        <v>48</v>
      </c>
      <c r="F8592" s="1" t="s">
        <v>153</v>
      </c>
      <c r="I8592" s="1" t="n">
        <v>1701599</v>
      </c>
      <c r="J8592" s="1" t="n">
        <v>100013</v>
      </c>
      <c r="K8592" s="1" t="n">
        <v>14</v>
      </c>
      <c r="L8592" s="1" t="s">
        <v>2501</v>
      </c>
      <c r="N8592" s="1" t="n">
        <v>14</v>
      </c>
      <c r="O8592" s="1" t="n">
        <v>621.01</v>
      </c>
      <c r="P8592" s="1" t="s">
        <v>2455</v>
      </c>
    </row>
    <row r="8593" customFormat="false" ht="15" hidden="false" customHeight="true" outlineLevel="0" collapsed="false">
      <c r="A8593" s="1" t="n">
        <v>2</v>
      </c>
      <c r="B8593" s="75" t="n">
        <v>46279</v>
      </c>
      <c r="C8593" s="1" t="n">
        <v>100</v>
      </c>
      <c r="D8593" s="1" t="s">
        <v>2510</v>
      </c>
      <c r="E8593" s="1" t="n">
        <v>48</v>
      </c>
      <c r="F8593" s="1" t="s">
        <v>153</v>
      </c>
      <c r="I8593" s="1" t="n">
        <v>1701599</v>
      </c>
      <c r="J8593" s="1" t="n">
        <v>100014</v>
      </c>
      <c r="K8593" s="1" t="n">
        <v>15</v>
      </c>
      <c r="L8593" s="1" t="s">
        <v>2502</v>
      </c>
      <c r="N8593" s="1" t="n">
        <v>5.4</v>
      </c>
      <c r="O8593" s="1" t="n">
        <v>244.05</v>
      </c>
      <c r="P8593" s="1" t="s">
        <v>2455</v>
      </c>
    </row>
    <row r="8594" customFormat="false" ht="15" hidden="false" customHeight="true" outlineLevel="0" collapsed="false">
      <c r="A8594" s="1" t="n">
        <v>2</v>
      </c>
      <c r="B8594" s="75" t="n">
        <v>46279</v>
      </c>
      <c r="C8594" s="1" t="n">
        <v>100</v>
      </c>
      <c r="D8594" s="1" t="s">
        <v>2510</v>
      </c>
      <c r="E8594" s="1" t="n">
        <v>48</v>
      </c>
      <c r="F8594" s="1" t="s">
        <v>153</v>
      </c>
      <c r="I8594" s="1" t="n">
        <v>1701599</v>
      </c>
      <c r="J8594" s="1" t="n">
        <v>100015</v>
      </c>
      <c r="K8594" s="1" t="n">
        <v>16</v>
      </c>
      <c r="L8594" s="1" t="s">
        <v>2503</v>
      </c>
      <c r="N8594" s="1" t="n">
        <v>2.3</v>
      </c>
      <c r="O8594" s="1" t="n">
        <v>92.4</v>
      </c>
      <c r="P8594" s="1" t="s">
        <v>2455</v>
      </c>
    </row>
    <row r="8595" customFormat="false" ht="15" hidden="false" customHeight="true" outlineLevel="0" collapsed="false">
      <c r="A8595" s="1" t="n">
        <v>2</v>
      </c>
      <c r="B8595" s="75" t="n">
        <v>46279</v>
      </c>
      <c r="C8595" s="1" t="n">
        <v>100</v>
      </c>
      <c r="D8595" s="1" t="s">
        <v>2510</v>
      </c>
      <c r="E8595" s="1" t="n">
        <v>48</v>
      </c>
      <c r="F8595" s="1" t="s">
        <v>153</v>
      </c>
      <c r="I8595" s="1" t="n">
        <v>1701599</v>
      </c>
      <c r="J8595" s="1" t="n">
        <v>100016</v>
      </c>
      <c r="K8595" s="1" t="n">
        <v>17</v>
      </c>
      <c r="L8595" s="1" t="s">
        <v>2504</v>
      </c>
      <c r="N8595" s="1" t="n">
        <v>2.8</v>
      </c>
      <c r="O8595" s="1" t="n">
        <v>140.61</v>
      </c>
      <c r="P8595" s="1" t="s">
        <v>2455</v>
      </c>
    </row>
    <row r="8596" customFormat="false" ht="15" hidden="false" customHeight="true" outlineLevel="0" collapsed="false">
      <c r="A8596" s="1" t="n">
        <v>2</v>
      </c>
      <c r="B8596" s="75" t="n">
        <v>46279</v>
      </c>
      <c r="C8596" s="1" t="n">
        <v>100</v>
      </c>
      <c r="D8596" s="1" t="s">
        <v>2510</v>
      </c>
      <c r="E8596" s="1" t="n">
        <v>48</v>
      </c>
      <c r="F8596" s="1" t="s">
        <v>153</v>
      </c>
      <c r="I8596" s="1" t="n">
        <v>1701599</v>
      </c>
      <c r="J8596" s="1" t="n">
        <v>100017</v>
      </c>
      <c r="K8596" s="1" t="n">
        <v>18</v>
      </c>
      <c r="L8596" s="1" t="s">
        <v>2505</v>
      </c>
      <c r="N8596" s="1" t="n">
        <v>2</v>
      </c>
      <c r="O8596" s="1" t="n">
        <v>117.18</v>
      </c>
      <c r="P8596" s="1" t="s">
        <v>2455</v>
      </c>
    </row>
    <row r="8597" customFormat="false" ht="15" hidden="false" customHeight="true" outlineLevel="0" collapsed="false">
      <c r="A8597" s="1" t="n">
        <v>2</v>
      </c>
      <c r="B8597" s="75" t="n">
        <v>46279</v>
      </c>
      <c r="C8597" s="1" t="n">
        <v>100</v>
      </c>
      <c r="D8597" s="1" t="s">
        <v>2510</v>
      </c>
      <c r="E8597" s="1" t="n">
        <v>48</v>
      </c>
      <c r="F8597" s="1" t="s">
        <v>153</v>
      </c>
      <c r="I8597" s="1" t="n">
        <v>1701599</v>
      </c>
      <c r="J8597" s="1" t="n">
        <v>100019</v>
      </c>
      <c r="K8597" s="1" t="n">
        <v>20</v>
      </c>
      <c r="L8597" s="1" t="s">
        <v>3790</v>
      </c>
      <c r="N8597" s="1" t="n">
        <v>1.56</v>
      </c>
      <c r="O8597" s="1" t="n">
        <v>54.83</v>
      </c>
      <c r="P8597" s="1" t="s">
        <v>2455</v>
      </c>
    </row>
    <row r="8598" customFormat="false" ht="15" hidden="false" customHeight="true" outlineLevel="0" collapsed="false">
      <c r="A8598" s="1" t="n">
        <v>2</v>
      </c>
      <c r="B8598" s="75" t="n">
        <v>46279</v>
      </c>
      <c r="C8598" s="1" t="n">
        <v>100</v>
      </c>
      <c r="D8598" s="1" t="s">
        <v>2510</v>
      </c>
      <c r="E8598" s="1" t="n">
        <v>48</v>
      </c>
      <c r="F8598" s="1" t="s">
        <v>153</v>
      </c>
      <c r="I8598" s="1" t="n">
        <v>1701599</v>
      </c>
      <c r="J8598" s="1" t="n">
        <v>100053</v>
      </c>
      <c r="K8598" s="1" t="n">
        <v>54</v>
      </c>
      <c r="L8598" s="1" t="s">
        <v>2506</v>
      </c>
      <c r="N8598" s="1" t="n">
        <v>2.1</v>
      </c>
      <c r="O8598" s="1" t="n">
        <v>77.33</v>
      </c>
      <c r="P8598" s="1" t="s">
        <v>2455</v>
      </c>
    </row>
    <row r="8599" customFormat="false" ht="15" hidden="false" customHeight="true" outlineLevel="0" collapsed="false">
      <c r="A8599" s="1" t="n">
        <v>2</v>
      </c>
      <c r="B8599" s="75" t="n">
        <v>46279</v>
      </c>
      <c r="C8599" s="1" t="n">
        <v>100</v>
      </c>
      <c r="D8599" s="1" t="s">
        <v>2510</v>
      </c>
      <c r="E8599" s="1" t="n">
        <v>48</v>
      </c>
      <c r="F8599" s="1" t="s">
        <v>153</v>
      </c>
      <c r="I8599" s="1" t="n">
        <v>1701599</v>
      </c>
      <c r="J8599" s="1" t="n">
        <v>100638</v>
      </c>
      <c r="K8599" s="1" t="n">
        <v>508</v>
      </c>
      <c r="L8599" s="1" t="s">
        <v>2507</v>
      </c>
      <c r="N8599" s="1" t="n">
        <v>3</v>
      </c>
      <c r="O8599" s="1" t="n">
        <v>7.51</v>
      </c>
      <c r="P8599" s="1" t="s">
        <v>2455</v>
      </c>
    </row>
    <row r="8600" customFormat="false" ht="15" hidden="false" customHeight="true" outlineLevel="0" collapsed="false">
      <c r="A8600" s="1" t="n">
        <v>2</v>
      </c>
      <c r="B8600" s="75" t="n">
        <v>46279</v>
      </c>
      <c r="C8600" s="1" t="n">
        <v>100</v>
      </c>
      <c r="D8600" s="1" t="s">
        <v>2510</v>
      </c>
      <c r="E8600" s="1" t="n">
        <v>48</v>
      </c>
      <c r="F8600" s="1" t="s">
        <v>153</v>
      </c>
      <c r="I8600" s="1" t="n">
        <v>1701599</v>
      </c>
      <c r="J8600" s="1" t="n">
        <v>110137</v>
      </c>
      <c r="K8600" s="1" t="n">
        <v>13899</v>
      </c>
      <c r="L8600" s="1" t="s">
        <v>3791</v>
      </c>
      <c r="N8600" s="1" t="n">
        <v>12.4</v>
      </c>
      <c r="O8600" s="1" t="n">
        <v>51.8</v>
      </c>
      <c r="P8600" s="1" t="s">
        <v>2455</v>
      </c>
    </row>
    <row r="8601" customFormat="false" ht="15" hidden="false" customHeight="true" outlineLevel="0" collapsed="false">
      <c r="A8601" s="1" t="n">
        <v>2</v>
      </c>
      <c r="B8601" s="75" t="n">
        <v>46279</v>
      </c>
      <c r="C8601" s="1" t="n">
        <v>100</v>
      </c>
      <c r="D8601" s="1" t="s">
        <v>2510</v>
      </c>
      <c r="E8601" s="1" t="n">
        <v>48</v>
      </c>
      <c r="F8601" s="1" t="s">
        <v>153</v>
      </c>
      <c r="I8601" s="1" t="n">
        <v>1701599</v>
      </c>
      <c r="J8601" s="1" t="n">
        <v>110455</v>
      </c>
      <c r="K8601" s="1" t="n">
        <v>53212</v>
      </c>
      <c r="L8601" s="1" t="s">
        <v>2509</v>
      </c>
      <c r="N8601" s="1" t="n">
        <v>0.64</v>
      </c>
      <c r="O8601" s="1" t="n">
        <v>0</v>
      </c>
      <c r="P8601" s="1" t="s">
        <v>2455</v>
      </c>
    </row>
    <row r="8602" customFormat="false" ht="15" hidden="false" customHeight="true" outlineLevel="0" collapsed="false">
      <c r="A8602" s="1" t="n">
        <v>2</v>
      </c>
      <c r="B8602" s="75" t="n">
        <v>46279</v>
      </c>
      <c r="C8602" s="1" t="n">
        <v>100</v>
      </c>
      <c r="D8602" s="1" t="s">
        <v>2510</v>
      </c>
      <c r="E8602" s="1" t="n">
        <v>48</v>
      </c>
      <c r="F8602" s="1" t="s">
        <v>153</v>
      </c>
      <c r="I8602" s="1" t="n">
        <v>1701602</v>
      </c>
      <c r="J8602" s="1" t="n">
        <v>100000</v>
      </c>
      <c r="K8602" s="1" t="n">
        <v>1</v>
      </c>
      <c r="L8602" s="1" t="s">
        <v>2491</v>
      </c>
      <c r="N8602" s="1" t="n">
        <v>2.954</v>
      </c>
      <c r="O8602" s="1" t="n">
        <v>53.69</v>
      </c>
      <c r="P8602" s="1" t="s">
        <v>2455</v>
      </c>
    </row>
    <row r="8603" customFormat="false" ht="15" hidden="false" customHeight="true" outlineLevel="0" collapsed="false">
      <c r="A8603" s="1" t="n">
        <v>2</v>
      </c>
      <c r="B8603" s="75" t="n">
        <v>46279</v>
      </c>
      <c r="C8603" s="1" t="n">
        <v>100</v>
      </c>
      <c r="D8603" s="1" t="s">
        <v>2510</v>
      </c>
      <c r="E8603" s="1" t="n">
        <v>48</v>
      </c>
      <c r="F8603" s="1" t="s">
        <v>153</v>
      </c>
      <c r="I8603" s="1" t="n">
        <v>1701602</v>
      </c>
      <c r="J8603" s="1" t="n">
        <v>100001</v>
      </c>
      <c r="K8603" s="1" t="n">
        <v>2</v>
      </c>
      <c r="L8603" s="1" t="s">
        <v>2492</v>
      </c>
      <c r="N8603" s="1" t="n">
        <v>11.295</v>
      </c>
      <c r="O8603" s="1" t="n">
        <v>222.43</v>
      </c>
      <c r="P8603" s="1" t="s">
        <v>2455</v>
      </c>
    </row>
    <row r="8604" customFormat="false" ht="15" hidden="false" customHeight="true" outlineLevel="0" collapsed="false">
      <c r="A8604" s="1" t="n">
        <v>2</v>
      </c>
      <c r="B8604" s="75" t="n">
        <v>46279</v>
      </c>
      <c r="C8604" s="1" t="n">
        <v>100</v>
      </c>
      <c r="D8604" s="1" t="s">
        <v>2510</v>
      </c>
      <c r="E8604" s="1" t="n">
        <v>48</v>
      </c>
      <c r="F8604" s="1" t="s">
        <v>153</v>
      </c>
      <c r="I8604" s="1" t="n">
        <v>1701602</v>
      </c>
      <c r="J8604" s="1" t="n">
        <v>100002</v>
      </c>
      <c r="K8604" s="1" t="n">
        <v>3</v>
      </c>
      <c r="L8604" s="1" t="s">
        <v>2493</v>
      </c>
      <c r="N8604" s="1" t="n">
        <v>24.5</v>
      </c>
      <c r="O8604" s="1" t="n">
        <v>556.72</v>
      </c>
      <c r="P8604" s="1" t="s">
        <v>2455</v>
      </c>
    </row>
    <row r="8605" customFormat="false" ht="15" hidden="false" customHeight="true" outlineLevel="0" collapsed="false">
      <c r="A8605" s="1" t="n">
        <v>2</v>
      </c>
      <c r="B8605" s="75" t="n">
        <v>46279</v>
      </c>
      <c r="C8605" s="1" t="n">
        <v>100</v>
      </c>
      <c r="D8605" s="1" t="s">
        <v>2510</v>
      </c>
      <c r="E8605" s="1" t="n">
        <v>48</v>
      </c>
      <c r="F8605" s="1" t="s">
        <v>153</v>
      </c>
      <c r="I8605" s="1" t="n">
        <v>1701602</v>
      </c>
      <c r="J8605" s="1" t="n">
        <v>100003</v>
      </c>
      <c r="K8605" s="1" t="n">
        <v>4</v>
      </c>
      <c r="L8605" s="1" t="s">
        <v>2494</v>
      </c>
      <c r="N8605" s="1" t="n">
        <v>16.84</v>
      </c>
      <c r="O8605" s="1" t="n">
        <v>408.18</v>
      </c>
      <c r="P8605" s="1" t="s">
        <v>2455</v>
      </c>
    </row>
    <row r="8606" customFormat="false" ht="15" hidden="false" customHeight="true" outlineLevel="0" collapsed="false">
      <c r="A8606" s="1" t="n">
        <v>2</v>
      </c>
      <c r="B8606" s="75" t="n">
        <v>46279</v>
      </c>
      <c r="C8606" s="1" t="n">
        <v>100</v>
      </c>
      <c r="D8606" s="1" t="s">
        <v>2510</v>
      </c>
      <c r="E8606" s="1" t="n">
        <v>48</v>
      </c>
      <c r="F8606" s="1" t="s">
        <v>153</v>
      </c>
      <c r="I8606" s="1" t="n">
        <v>1701602</v>
      </c>
      <c r="J8606" s="1" t="n">
        <v>100004</v>
      </c>
      <c r="K8606" s="1" t="n">
        <v>5</v>
      </c>
      <c r="L8606" s="1" t="s">
        <v>2495</v>
      </c>
      <c r="N8606" s="1" t="n">
        <v>1.062</v>
      </c>
      <c r="O8606" s="1" t="n">
        <v>22.52</v>
      </c>
      <c r="P8606" s="1" t="s">
        <v>2455</v>
      </c>
    </row>
    <row r="8607" customFormat="false" ht="15" hidden="false" customHeight="true" outlineLevel="0" collapsed="false">
      <c r="A8607" s="1" t="n">
        <v>2</v>
      </c>
      <c r="B8607" s="75" t="n">
        <v>46279</v>
      </c>
      <c r="C8607" s="1" t="n">
        <v>100</v>
      </c>
      <c r="D8607" s="1" t="s">
        <v>2510</v>
      </c>
      <c r="E8607" s="1" t="n">
        <v>48</v>
      </c>
      <c r="F8607" s="1" t="s">
        <v>153</v>
      </c>
      <c r="I8607" s="1" t="n">
        <v>1701602</v>
      </c>
      <c r="J8607" s="1" t="n">
        <v>100005</v>
      </c>
      <c r="K8607" s="1" t="n">
        <v>6</v>
      </c>
      <c r="L8607" s="1" t="s">
        <v>2593</v>
      </c>
      <c r="N8607" s="1" t="n">
        <v>3.77</v>
      </c>
      <c r="O8607" s="1" t="n">
        <v>85.67</v>
      </c>
      <c r="P8607" s="1" t="s">
        <v>2455</v>
      </c>
    </row>
    <row r="8608" customFormat="false" ht="15" hidden="false" customHeight="true" outlineLevel="0" collapsed="false">
      <c r="A8608" s="1" t="n">
        <v>2</v>
      </c>
      <c r="B8608" s="75" t="n">
        <v>46279</v>
      </c>
      <c r="C8608" s="1" t="n">
        <v>100</v>
      </c>
      <c r="D8608" s="1" t="s">
        <v>2510</v>
      </c>
      <c r="E8608" s="1" t="n">
        <v>48</v>
      </c>
      <c r="F8608" s="1" t="s">
        <v>153</v>
      </c>
      <c r="I8608" s="1" t="n">
        <v>1701602</v>
      </c>
      <c r="J8608" s="1" t="n">
        <v>100007</v>
      </c>
      <c r="K8608" s="1" t="n">
        <v>8</v>
      </c>
      <c r="L8608" s="1" t="s">
        <v>2497</v>
      </c>
      <c r="N8608" s="1" t="n">
        <v>2.546</v>
      </c>
      <c r="O8608" s="1" t="n">
        <v>57.85</v>
      </c>
      <c r="P8608" s="1" t="s">
        <v>2455</v>
      </c>
    </row>
    <row r="8609" customFormat="false" ht="15" hidden="false" customHeight="true" outlineLevel="0" collapsed="false">
      <c r="A8609" s="1" t="n">
        <v>2</v>
      </c>
      <c r="B8609" s="75" t="n">
        <v>46279</v>
      </c>
      <c r="C8609" s="1" t="n">
        <v>100</v>
      </c>
      <c r="D8609" s="1" t="s">
        <v>2510</v>
      </c>
      <c r="E8609" s="1" t="n">
        <v>48</v>
      </c>
      <c r="F8609" s="1" t="s">
        <v>153</v>
      </c>
      <c r="I8609" s="1" t="n">
        <v>1701602</v>
      </c>
      <c r="J8609" s="1" t="n">
        <v>100019</v>
      </c>
      <c r="K8609" s="1" t="n">
        <v>20</v>
      </c>
      <c r="L8609" s="1" t="s">
        <v>3790</v>
      </c>
      <c r="N8609" s="1" t="n">
        <v>4.566</v>
      </c>
      <c r="O8609" s="1" t="n">
        <v>145.27</v>
      </c>
      <c r="P8609" s="1" t="s">
        <v>2455</v>
      </c>
    </row>
    <row r="8610" customFormat="false" ht="15" hidden="false" customHeight="true" outlineLevel="0" collapsed="false">
      <c r="A8610" s="1" t="n">
        <v>2</v>
      </c>
      <c r="B8610" s="75" t="n">
        <v>46279</v>
      </c>
      <c r="C8610" s="1" t="n">
        <v>100</v>
      </c>
      <c r="D8610" s="1" t="s">
        <v>2510</v>
      </c>
      <c r="E8610" s="1" t="n">
        <v>48</v>
      </c>
      <c r="F8610" s="1" t="s">
        <v>153</v>
      </c>
      <c r="I8610" s="1" t="n">
        <v>1701602</v>
      </c>
      <c r="J8610" s="1" t="n">
        <v>100638</v>
      </c>
      <c r="K8610" s="1" t="n">
        <v>508</v>
      </c>
      <c r="L8610" s="1" t="s">
        <v>2507</v>
      </c>
      <c r="N8610" s="1" t="n">
        <v>0.294</v>
      </c>
      <c r="O8610" s="1" t="n">
        <v>0.67</v>
      </c>
      <c r="P8610" s="1" t="s">
        <v>2455</v>
      </c>
    </row>
    <row r="8611" customFormat="false" ht="15" hidden="false" customHeight="true" outlineLevel="0" collapsed="false">
      <c r="A8611" s="1" t="n">
        <v>2</v>
      </c>
      <c r="B8611" s="75" t="n">
        <v>46279</v>
      </c>
      <c r="C8611" s="1" t="n">
        <v>100</v>
      </c>
      <c r="D8611" s="1" t="s">
        <v>2510</v>
      </c>
      <c r="E8611" s="1" t="n">
        <v>48</v>
      </c>
      <c r="F8611" s="1" t="s">
        <v>153</v>
      </c>
      <c r="I8611" s="1" t="n">
        <v>1701602</v>
      </c>
      <c r="J8611" s="1" t="n">
        <v>110137</v>
      </c>
      <c r="K8611" s="1" t="n">
        <v>13899</v>
      </c>
      <c r="L8611" s="1" t="s">
        <v>3791</v>
      </c>
      <c r="N8611" s="1" t="n">
        <v>2.382</v>
      </c>
      <c r="O8611" s="1" t="n">
        <v>9.01</v>
      </c>
      <c r="P8611" s="1" t="s">
        <v>2455</v>
      </c>
    </row>
    <row r="8612" customFormat="false" ht="15" hidden="false" customHeight="true" outlineLevel="0" collapsed="false">
      <c r="A8612" s="1" t="n">
        <v>2</v>
      </c>
      <c r="B8612" s="75" t="n">
        <v>46279</v>
      </c>
      <c r="C8612" s="1" t="n">
        <v>100</v>
      </c>
      <c r="D8612" s="1" t="s">
        <v>2510</v>
      </c>
      <c r="E8612" s="1" t="n">
        <v>48</v>
      </c>
      <c r="F8612" s="1" t="s">
        <v>153</v>
      </c>
      <c r="I8612" s="1" t="n">
        <v>1701602</v>
      </c>
      <c r="J8612" s="1" t="n">
        <v>110455</v>
      </c>
      <c r="K8612" s="1" t="n">
        <v>53212</v>
      </c>
      <c r="L8612" s="1" t="s">
        <v>2509</v>
      </c>
      <c r="N8612" s="1" t="n">
        <v>0.791</v>
      </c>
      <c r="O8612" s="1" t="n">
        <v>0</v>
      </c>
      <c r="P8612" s="1" t="s">
        <v>2455</v>
      </c>
    </row>
    <row r="8613" customFormat="false" ht="15" hidden="false" customHeight="true" outlineLevel="0" collapsed="false">
      <c r="A8613" s="1" t="n">
        <v>2</v>
      </c>
      <c r="B8613" s="75" t="n">
        <v>46280</v>
      </c>
      <c r="C8613" s="1" t="n">
        <v>6</v>
      </c>
      <c r="D8613" s="1" t="s">
        <v>2564</v>
      </c>
      <c r="E8613" s="1" t="n">
        <v>48</v>
      </c>
      <c r="F8613" s="1" t="s">
        <v>153</v>
      </c>
      <c r="I8613" s="1" t="n">
        <v>2674</v>
      </c>
      <c r="J8613" s="1" t="n">
        <v>100113</v>
      </c>
      <c r="K8613" s="1" t="n">
        <v>114</v>
      </c>
      <c r="L8613" s="1" t="s">
        <v>2550</v>
      </c>
      <c r="N8613" s="1" t="n">
        <v>40</v>
      </c>
      <c r="O8613" s="1" t="n">
        <v>330</v>
      </c>
      <c r="P8613" s="1" t="s">
        <v>2455</v>
      </c>
    </row>
    <row r="8614" customFormat="false" ht="15" hidden="false" customHeight="true" outlineLevel="0" collapsed="false">
      <c r="A8614" s="1" t="n">
        <v>2</v>
      </c>
      <c r="B8614" s="75" t="n">
        <v>46280</v>
      </c>
      <c r="C8614" s="1" t="n">
        <v>6</v>
      </c>
      <c r="D8614" s="1" t="s">
        <v>2564</v>
      </c>
      <c r="E8614" s="1" t="n">
        <v>48</v>
      </c>
      <c r="F8614" s="1" t="s">
        <v>153</v>
      </c>
      <c r="I8614" s="1" t="n">
        <v>2674</v>
      </c>
      <c r="J8614" s="1" t="n">
        <v>110142</v>
      </c>
      <c r="K8614" s="1" t="n">
        <v>16699</v>
      </c>
      <c r="L8614" s="1" t="s">
        <v>2560</v>
      </c>
      <c r="N8614" s="1" t="n">
        <v>40</v>
      </c>
      <c r="O8614" s="1" t="n">
        <v>240</v>
      </c>
      <c r="P8614" s="1" t="s">
        <v>2455</v>
      </c>
    </row>
    <row r="8615" customFormat="false" ht="15" hidden="false" customHeight="true" outlineLevel="0" collapsed="false">
      <c r="A8615" s="1" t="n">
        <v>2</v>
      </c>
      <c r="B8615" s="75" t="n">
        <v>46280</v>
      </c>
      <c r="C8615" s="1" t="n">
        <v>6</v>
      </c>
      <c r="D8615" s="1" t="s">
        <v>2564</v>
      </c>
      <c r="E8615" s="1" t="n">
        <v>48</v>
      </c>
      <c r="F8615" s="1" t="s">
        <v>153</v>
      </c>
      <c r="I8615" s="1" t="n">
        <v>2676</v>
      </c>
      <c r="J8615" s="1" t="n">
        <v>100062</v>
      </c>
      <c r="K8615" s="1" t="n">
        <v>63</v>
      </c>
      <c r="L8615" s="1" t="s">
        <v>2546</v>
      </c>
      <c r="N8615" s="1" t="n">
        <v>18</v>
      </c>
      <c r="O8615" s="1" t="n">
        <v>120</v>
      </c>
      <c r="P8615" s="1" t="s">
        <v>2455</v>
      </c>
    </row>
    <row r="8616" customFormat="false" ht="15" hidden="false" customHeight="true" outlineLevel="0" collapsed="false">
      <c r="A8616" s="1" t="n">
        <v>2</v>
      </c>
      <c r="B8616" s="75" t="n">
        <v>46280</v>
      </c>
      <c r="C8616" s="1" t="n">
        <v>6</v>
      </c>
      <c r="D8616" s="1" t="s">
        <v>2564</v>
      </c>
      <c r="E8616" s="1" t="n">
        <v>48</v>
      </c>
      <c r="F8616" s="1" t="s">
        <v>153</v>
      </c>
      <c r="I8616" s="1" t="n">
        <v>2676</v>
      </c>
      <c r="J8616" s="1" t="n">
        <v>100100</v>
      </c>
      <c r="K8616" s="1" t="n">
        <v>101</v>
      </c>
      <c r="L8616" s="1" t="s">
        <v>2704</v>
      </c>
      <c r="N8616" s="1" t="n">
        <v>4</v>
      </c>
      <c r="O8616" s="1" t="n">
        <v>32</v>
      </c>
      <c r="P8616" s="1" t="s">
        <v>2455</v>
      </c>
    </row>
    <row r="8617" customFormat="false" ht="15" hidden="false" customHeight="true" outlineLevel="0" collapsed="false">
      <c r="A8617" s="1" t="n">
        <v>2</v>
      </c>
      <c r="B8617" s="75" t="n">
        <v>46280</v>
      </c>
      <c r="C8617" s="1" t="n">
        <v>6</v>
      </c>
      <c r="D8617" s="1" t="s">
        <v>2564</v>
      </c>
      <c r="E8617" s="1" t="n">
        <v>48</v>
      </c>
      <c r="F8617" s="1" t="s">
        <v>153</v>
      </c>
      <c r="I8617" s="1" t="n">
        <v>2676</v>
      </c>
      <c r="J8617" s="1" t="n">
        <v>100105</v>
      </c>
      <c r="K8617" s="1" t="n">
        <v>106</v>
      </c>
      <c r="L8617" s="1" t="s">
        <v>2547</v>
      </c>
      <c r="N8617" s="1" t="n">
        <v>24</v>
      </c>
      <c r="O8617" s="1" t="n">
        <v>140</v>
      </c>
      <c r="P8617" s="1" t="s">
        <v>2455</v>
      </c>
    </row>
    <row r="8618" customFormat="false" ht="15" hidden="false" customHeight="true" outlineLevel="0" collapsed="false">
      <c r="A8618" s="1" t="n">
        <v>2</v>
      </c>
      <c r="B8618" s="75" t="n">
        <v>46280</v>
      </c>
      <c r="C8618" s="1" t="n">
        <v>6</v>
      </c>
      <c r="D8618" s="1" t="s">
        <v>2564</v>
      </c>
      <c r="E8618" s="1" t="n">
        <v>48</v>
      </c>
      <c r="F8618" s="1" t="s">
        <v>153</v>
      </c>
      <c r="I8618" s="1" t="n">
        <v>2676</v>
      </c>
      <c r="J8618" s="1" t="n">
        <v>100109</v>
      </c>
      <c r="K8618" s="1" t="n">
        <v>110</v>
      </c>
      <c r="L8618" s="1" t="s">
        <v>2548</v>
      </c>
      <c r="N8618" s="1" t="n">
        <v>20</v>
      </c>
      <c r="O8618" s="1" t="n">
        <v>130</v>
      </c>
      <c r="P8618" s="1" t="s">
        <v>2455</v>
      </c>
    </row>
    <row r="8619" customFormat="false" ht="15" hidden="false" customHeight="true" outlineLevel="0" collapsed="false">
      <c r="A8619" s="1" t="n">
        <v>2</v>
      </c>
      <c r="B8619" s="75" t="n">
        <v>46280</v>
      </c>
      <c r="C8619" s="1" t="n">
        <v>6</v>
      </c>
      <c r="D8619" s="1" t="s">
        <v>2564</v>
      </c>
      <c r="E8619" s="1" t="n">
        <v>48</v>
      </c>
      <c r="F8619" s="1" t="s">
        <v>153</v>
      </c>
      <c r="I8619" s="1" t="n">
        <v>2676</v>
      </c>
      <c r="J8619" s="1" t="n">
        <v>100115</v>
      </c>
      <c r="K8619" s="1" t="n">
        <v>116</v>
      </c>
      <c r="L8619" s="1" t="s">
        <v>2705</v>
      </c>
      <c r="N8619" s="1" t="n">
        <v>15</v>
      </c>
      <c r="O8619" s="1" t="n">
        <v>160</v>
      </c>
      <c r="P8619" s="1" t="s">
        <v>2455</v>
      </c>
    </row>
    <row r="8620" customFormat="false" ht="15" hidden="false" customHeight="true" outlineLevel="0" collapsed="false">
      <c r="A8620" s="1" t="n">
        <v>2</v>
      </c>
      <c r="B8620" s="75" t="n">
        <v>46280</v>
      </c>
      <c r="C8620" s="1" t="n">
        <v>6</v>
      </c>
      <c r="D8620" s="1" t="s">
        <v>2564</v>
      </c>
      <c r="E8620" s="1" t="n">
        <v>48</v>
      </c>
      <c r="F8620" s="1" t="s">
        <v>153</v>
      </c>
      <c r="I8620" s="1" t="n">
        <v>2676</v>
      </c>
      <c r="J8620" s="1" t="n">
        <v>100121</v>
      </c>
      <c r="K8620" s="1" t="n">
        <v>122</v>
      </c>
      <c r="L8620" s="1" t="s">
        <v>2553</v>
      </c>
      <c r="N8620" s="1" t="n">
        <v>3</v>
      </c>
      <c r="O8620" s="1" t="n">
        <v>75</v>
      </c>
      <c r="P8620" s="1" t="s">
        <v>2455</v>
      </c>
    </row>
    <row r="8621" customFormat="false" ht="15" hidden="false" customHeight="true" outlineLevel="0" collapsed="false">
      <c r="A8621" s="1" t="n">
        <v>2</v>
      </c>
      <c r="B8621" s="75" t="n">
        <v>46280</v>
      </c>
      <c r="C8621" s="1" t="n">
        <v>6</v>
      </c>
      <c r="D8621" s="1" t="s">
        <v>2564</v>
      </c>
      <c r="E8621" s="1" t="n">
        <v>48</v>
      </c>
      <c r="F8621" s="1" t="s">
        <v>153</v>
      </c>
      <c r="I8621" s="1" t="n">
        <v>2676</v>
      </c>
      <c r="J8621" s="1" t="n">
        <v>100122</v>
      </c>
      <c r="K8621" s="1" t="n">
        <v>123</v>
      </c>
      <c r="L8621" s="1" t="s">
        <v>2554</v>
      </c>
      <c r="N8621" s="1" t="n">
        <v>3</v>
      </c>
      <c r="O8621" s="1" t="n">
        <v>54</v>
      </c>
      <c r="P8621" s="1" t="s">
        <v>2455</v>
      </c>
    </row>
    <row r="8622" customFormat="false" ht="15" hidden="false" customHeight="true" outlineLevel="0" collapsed="false">
      <c r="A8622" s="1" t="n">
        <v>2</v>
      </c>
      <c r="B8622" s="75" t="n">
        <v>46280</v>
      </c>
      <c r="C8622" s="1" t="n">
        <v>6</v>
      </c>
      <c r="D8622" s="1" t="s">
        <v>2564</v>
      </c>
      <c r="E8622" s="1" t="n">
        <v>48</v>
      </c>
      <c r="F8622" s="1" t="s">
        <v>153</v>
      </c>
      <c r="I8622" s="1" t="n">
        <v>2676</v>
      </c>
      <c r="J8622" s="1" t="n">
        <v>100124</v>
      </c>
      <c r="K8622" s="1" t="n">
        <v>125</v>
      </c>
      <c r="L8622" s="1" t="s">
        <v>2706</v>
      </c>
      <c r="N8622" s="1" t="n">
        <v>5</v>
      </c>
      <c r="O8622" s="1" t="n">
        <v>55</v>
      </c>
      <c r="P8622" s="1" t="s">
        <v>2455</v>
      </c>
    </row>
    <row r="8623" customFormat="false" ht="15" hidden="false" customHeight="true" outlineLevel="0" collapsed="false">
      <c r="A8623" s="1" t="n">
        <v>2</v>
      </c>
      <c r="B8623" s="75" t="n">
        <v>46280</v>
      </c>
      <c r="C8623" s="1" t="n">
        <v>6</v>
      </c>
      <c r="D8623" s="1" t="s">
        <v>2564</v>
      </c>
      <c r="E8623" s="1" t="n">
        <v>48</v>
      </c>
      <c r="F8623" s="1" t="s">
        <v>153</v>
      </c>
      <c r="I8623" s="1" t="n">
        <v>2676</v>
      </c>
      <c r="J8623" s="1" t="n">
        <v>100125</v>
      </c>
      <c r="K8623" s="1" t="n">
        <v>126</v>
      </c>
      <c r="L8623" s="1" t="s">
        <v>2608</v>
      </c>
      <c r="N8623" s="1" t="n">
        <v>20</v>
      </c>
      <c r="O8623" s="1" t="n">
        <v>150</v>
      </c>
      <c r="P8623" s="1" t="s">
        <v>2455</v>
      </c>
    </row>
    <row r="8624" customFormat="false" ht="15" hidden="false" customHeight="true" outlineLevel="0" collapsed="false">
      <c r="A8624" s="1" t="n">
        <v>2</v>
      </c>
      <c r="B8624" s="75" t="n">
        <v>46280</v>
      </c>
      <c r="C8624" s="1" t="n">
        <v>6</v>
      </c>
      <c r="D8624" s="1" t="s">
        <v>2564</v>
      </c>
      <c r="E8624" s="1" t="n">
        <v>48</v>
      </c>
      <c r="F8624" s="1" t="s">
        <v>153</v>
      </c>
      <c r="I8624" s="1" t="n">
        <v>2676</v>
      </c>
      <c r="J8624" s="1" t="n">
        <v>100132</v>
      </c>
      <c r="K8624" s="1" t="n">
        <v>133</v>
      </c>
      <c r="L8624" s="1" t="s">
        <v>2557</v>
      </c>
      <c r="N8624" s="1" t="n">
        <v>68.2</v>
      </c>
      <c r="O8624" s="1" t="n">
        <v>175</v>
      </c>
      <c r="P8624" s="1" t="s">
        <v>2455</v>
      </c>
    </row>
    <row r="8625" customFormat="false" ht="15" hidden="false" customHeight="true" outlineLevel="0" collapsed="false">
      <c r="A8625" s="1" t="n">
        <v>2</v>
      </c>
      <c r="B8625" s="75" t="n">
        <v>46280</v>
      </c>
      <c r="C8625" s="1" t="n">
        <v>6</v>
      </c>
      <c r="D8625" s="1" t="s">
        <v>2564</v>
      </c>
      <c r="E8625" s="1" t="n">
        <v>48</v>
      </c>
      <c r="F8625" s="1" t="s">
        <v>153</v>
      </c>
      <c r="I8625" s="1" t="n">
        <v>2676</v>
      </c>
      <c r="J8625" s="1" t="n">
        <v>100133</v>
      </c>
      <c r="K8625" s="1" t="n">
        <v>134</v>
      </c>
      <c r="L8625" s="1" t="s">
        <v>2558</v>
      </c>
      <c r="N8625" s="1" t="n">
        <v>20</v>
      </c>
      <c r="O8625" s="1" t="n">
        <v>75</v>
      </c>
      <c r="P8625" s="1" t="s">
        <v>2455</v>
      </c>
    </row>
    <row r="8626" customFormat="false" ht="15" hidden="false" customHeight="true" outlineLevel="0" collapsed="false">
      <c r="A8626" s="1" t="n">
        <v>2</v>
      </c>
      <c r="B8626" s="75" t="n">
        <v>46280</v>
      </c>
      <c r="C8626" s="1" t="n">
        <v>6</v>
      </c>
      <c r="D8626" s="1" t="s">
        <v>2564</v>
      </c>
      <c r="E8626" s="1" t="n">
        <v>48</v>
      </c>
      <c r="F8626" s="1" t="s">
        <v>153</v>
      </c>
      <c r="I8626" s="1" t="n">
        <v>2676</v>
      </c>
      <c r="J8626" s="1" t="n">
        <v>100135</v>
      </c>
      <c r="K8626" s="1" t="n">
        <v>136</v>
      </c>
      <c r="L8626" s="1" t="s">
        <v>2610</v>
      </c>
      <c r="N8626" s="1" t="n">
        <v>18</v>
      </c>
      <c r="O8626" s="1" t="n">
        <v>140</v>
      </c>
      <c r="P8626" s="1" t="s">
        <v>2455</v>
      </c>
    </row>
    <row r="8627" customFormat="false" ht="15" hidden="false" customHeight="true" outlineLevel="0" collapsed="false">
      <c r="A8627" s="1" t="n">
        <v>2</v>
      </c>
      <c r="B8627" s="75" t="n">
        <v>46280</v>
      </c>
      <c r="C8627" s="1" t="n">
        <v>6</v>
      </c>
      <c r="D8627" s="1" t="s">
        <v>2564</v>
      </c>
      <c r="E8627" s="1" t="n">
        <v>48</v>
      </c>
      <c r="F8627" s="1" t="s">
        <v>153</v>
      </c>
      <c r="I8627" s="1" t="n">
        <v>2676</v>
      </c>
      <c r="J8627" s="1" t="n">
        <v>110374</v>
      </c>
      <c r="K8627" s="1" t="n">
        <v>48077</v>
      </c>
      <c r="L8627" s="1" t="s">
        <v>2707</v>
      </c>
      <c r="N8627" s="1" t="n">
        <v>4</v>
      </c>
      <c r="O8627" s="1" t="n">
        <v>32</v>
      </c>
      <c r="P8627" s="1" t="s">
        <v>2455</v>
      </c>
    </row>
    <row r="8628" customFormat="false" ht="15" hidden="false" customHeight="true" outlineLevel="0" collapsed="false">
      <c r="A8628" s="1" t="n">
        <v>2</v>
      </c>
      <c r="B8628" s="75" t="n">
        <v>46280</v>
      </c>
      <c r="C8628" s="1" t="n">
        <v>6</v>
      </c>
      <c r="D8628" s="1" t="s">
        <v>2564</v>
      </c>
      <c r="E8628" s="1" t="n">
        <v>48</v>
      </c>
      <c r="F8628" s="1" t="s">
        <v>153</v>
      </c>
      <c r="I8628" s="1" t="n">
        <v>2676</v>
      </c>
      <c r="J8628" s="1" t="n">
        <v>110489</v>
      </c>
      <c r="K8628" s="1" t="n">
        <v>54743</v>
      </c>
      <c r="L8628" s="1" t="s">
        <v>2561</v>
      </c>
      <c r="N8628" s="1" t="n">
        <v>60</v>
      </c>
      <c r="O8628" s="1" t="n">
        <v>390</v>
      </c>
      <c r="P8628" s="1" t="s">
        <v>2455</v>
      </c>
    </row>
    <row r="8629" customFormat="false" ht="15" hidden="false" customHeight="true" outlineLevel="0" collapsed="false">
      <c r="A8629" s="1" t="n">
        <v>2</v>
      </c>
      <c r="B8629" s="75" t="n">
        <v>46280</v>
      </c>
      <c r="C8629" s="1" t="n">
        <v>6</v>
      </c>
      <c r="D8629" s="1" t="s">
        <v>2564</v>
      </c>
      <c r="E8629" s="1" t="n">
        <v>48</v>
      </c>
      <c r="F8629" s="1" t="s">
        <v>153</v>
      </c>
      <c r="I8629" s="1" t="n">
        <v>2676</v>
      </c>
      <c r="J8629" s="1" t="n">
        <v>80078</v>
      </c>
      <c r="K8629" s="1" t="n">
        <v>710</v>
      </c>
      <c r="L8629" s="1" t="s">
        <v>2562</v>
      </c>
      <c r="N8629" s="1" t="n">
        <v>10</v>
      </c>
      <c r="O8629" s="1" t="n">
        <v>30</v>
      </c>
      <c r="P8629" s="1" t="s">
        <v>2455</v>
      </c>
    </row>
    <row r="8630" customFormat="false" ht="15" hidden="false" customHeight="true" outlineLevel="0" collapsed="false">
      <c r="A8630" s="1" t="n">
        <v>2</v>
      </c>
      <c r="B8630" s="75" t="n">
        <v>46280</v>
      </c>
      <c r="C8630" s="1" t="n">
        <v>6</v>
      </c>
      <c r="D8630" s="1" t="s">
        <v>2564</v>
      </c>
      <c r="E8630" s="1" t="n">
        <v>48</v>
      </c>
      <c r="F8630" s="1" t="s">
        <v>153</v>
      </c>
      <c r="I8630" s="1" t="n">
        <v>2677</v>
      </c>
      <c r="J8630" s="1" t="n">
        <v>100024</v>
      </c>
      <c r="K8630" s="1" t="n">
        <v>25</v>
      </c>
      <c r="L8630" s="1" t="s">
        <v>3356</v>
      </c>
      <c r="N8630" s="1" t="n">
        <v>5.406</v>
      </c>
      <c r="O8630" s="1" t="n">
        <v>62.373</v>
      </c>
      <c r="P8630" s="1" t="s">
        <v>2455</v>
      </c>
    </row>
    <row r="8631" customFormat="false" ht="15" hidden="false" customHeight="true" outlineLevel="0" collapsed="false">
      <c r="A8631" s="1" t="n">
        <v>2</v>
      </c>
      <c r="B8631" s="75" t="n">
        <v>46280</v>
      </c>
      <c r="C8631" s="1" t="n">
        <v>6</v>
      </c>
      <c r="D8631" s="1" t="s">
        <v>2564</v>
      </c>
      <c r="E8631" s="1" t="n">
        <v>48</v>
      </c>
      <c r="F8631" s="1" t="s">
        <v>153</v>
      </c>
      <c r="I8631" s="1" t="n">
        <v>2677</v>
      </c>
      <c r="J8631" s="1" t="n">
        <v>100025</v>
      </c>
      <c r="K8631" s="1" t="n">
        <v>26</v>
      </c>
      <c r="L8631" s="1" t="s">
        <v>3973</v>
      </c>
      <c r="N8631" s="1" t="n">
        <v>2.254</v>
      </c>
      <c r="O8631" s="1" t="n">
        <v>22.517</v>
      </c>
      <c r="P8631" s="1" t="s">
        <v>2455</v>
      </c>
    </row>
    <row r="8632" customFormat="false" ht="15" hidden="false" customHeight="true" outlineLevel="0" collapsed="false">
      <c r="A8632" s="1" t="n">
        <v>2</v>
      </c>
      <c r="B8632" s="75" t="n">
        <v>46280</v>
      </c>
      <c r="C8632" s="1" t="n">
        <v>6</v>
      </c>
      <c r="D8632" s="1" t="s">
        <v>2564</v>
      </c>
      <c r="E8632" s="1" t="n">
        <v>48</v>
      </c>
      <c r="F8632" s="1" t="s">
        <v>153</v>
      </c>
      <c r="I8632" s="1" t="n">
        <v>2677</v>
      </c>
      <c r="J8632" s="1" t="n">
        <v>100026</v>
      </c>
      <c r="K8632" s="1" t="n">
        <v>27</v>
      </c>
      <c r="L8632" s="1" t="s">
        <v>3974</v>
      </c>
      <c r="N8632" s="1" t="n">
        <v>2.678</v>
      </c>
      <c r="O8632" s="1" t="n">
        <v>22.747</v>
      </c>
      <c r="P8632" s="1" t="s">
        <v>2455</v>
      </c>
    </row>
    <row r="8633" customFormat="false" ht="15" hidden="false" customHeight="true" outlineLevel="0" collapsed="false">
      <c r="A8633" s="1" t="n">
        <v>2</v>
      </c>
      <c r="B8633" s="75" t="n">
        <v>46280</v>
      </c>
      <c r="C8633" s="1" t="n">
        <v>6</v>
      </c>
      <c r="D8633" s="1" t="s">
        <v>2564</v>
      </c>
      <c r="E8633" s="1" t="n">
        <v>48</v>
      </c>
      <c r="F8633" s="1" t="s">
        <v>153</v>
      </c>
      <c r="I8633" s="1" t="n">
        <v>2677</v>
      </c>
      <c r="J8633" s="1" t="n">
        <v>100027</v>
      </c>
      <c r="K8633" s="1" t="n">
        <v>28</v>
      </c>
      <c r="L8633" s="1" t="s">
        <v>3975</v>
      </c>
      <c r="N8633" s="1" t="n">
        <v>12.055</v>
      </c>
      <c r="O8633" s="1" t="n">
        <v>66.303</v>
      </c>
      <c r="P8633" s="1" t="s">
        <v>2455</v>
      </c>
    </row>
    <row r="8634" customFormat="false" ht="15" hidden="false" customHeight="true" outlineLevel="0" collapsed="false">
      <c r="A8634" s="1" t="n">
        <v>2</v>
      </c>
      <c r="B8634" s="75" t="n">
        <v>46280</v>
      </c>
      <c r="C8634" s="1" t="n">
        <v>6</v>
      </c>
      <c r="D8634" s="1" t="s">
        <v>2564</v>
      </c>
      <c r="E8634" s="1" t="n">
        <v>48</v>
      </c>
      <c r="F8634" s="1" t="s">
        <v>153</v>
      </c>
      <c r="I8634" s="1" t="n">
        <v>2677</v>
      </c>
      <c r="J8634" s="1" t="n">
        <v>100028</v>
      </c>
      <c r="K8634" s="1" t="n">
        <v>29</v>
      </c>
      <c r="L8634" s="1" t="s">
        <v>3976</v>
      </c>
      <c r="N8634" s="1" t="n">
        <v>17.75</v>
      </c>
      <c r="O8634" s="1" t="n">
        <v>97.625</v>
      </c>
      <c r="P8634" s="1" t="s">
        <v>2455</v>
      </c>
    </row>
    <row r="8635" customFormat="false" ht="15" hidden="false" customHeight="true" outlineLevel="0" collapsed="false">
      <c r="A8635" s="1" t="n">
        <v>2</v>
      </c>
      <c r="B8635" s="75" t="n">
        <v>46280</v>
      </c>
      <c r="C8635" s="1" t="n">
        <v>6</v>
      </c>
      <c r="D8635" s="1" t="s">
        <v>2564</v>
      </c>
      <c r="E8635" s="1" t="n">
        <v>48</v>
      </c>
      <c r="F8635" s="1" t="s">
        <v>153</v>
      </c>
      <c r="I8635" s="1" t="n">
        <v>2677</v>
      </c>
      <c r="J8635" s="1" t="n">
        <v>100638</v>
      </c>
      <c r="K8635" s="1" t="n">
        <v>508</v>
      </c>
      <c r="L8635" s="1" t="s">
        <v>2507</v>
      </c>
      <c r="N8635" s="1" t="n">
        <v>0.846</v>
      </c>
      <c r="O8635" s="1" t="n">
        <v>1.684</v>
      </c>
      <c r="P8635" s="1" t="s">
        <v>2455</v>
      </c>
    </row>
    <row r="8636" customFormat="false" ht="15" hidden="false" customHeight="true" outlineLevel="0" collapsed="false">
      <c r="A8636" s="1" t="n">
        <v>2</v>
      </c>
      <c r="B8636" s="75" t="n">
        <v>46280</v>
      </c>
      <c r="C8636" s="1" t="n">
        <v>6</v>
      </c>
      <c r="D8636" s="1" t="s">
        <v>2564</v>
      </c>
      <c r="E8636" s="1" t="n">
        <v>48</v>
      </c>
      <c r="F8636" s="1" t="s">
        <v>153</v>
      </c>
      <c r="I8636" s="1" t="n">
        <v>2677</v>
      </c>
      <c r="J8636" s="1" t="n">
        <v>110175</v>
      </c>
      <c r="K8636" s="1" t="n">
        <v>37383</v>
      </c>
      <c r="L8636" s="1" t="s">
        <v>5053</v>
      </c>
      <c r="N8636" s="1" t="n">
        <v>1.332</v>
      </c>
      <c r="O8636" s="1" t="n">
        <v>7.326</v>
      </c>
      <c r="P8636" s="1" t="s">
        <v>2455</v>
      </c>
    </row>
    <row r="8637" customFormat="false" ht="15" hidden="false" customHeight="true" outlineLevel="0" collapsed="false">
      <c r="A8637" s="1" t="n">
        <v>2</v>
      </c>
      <c r="B8637" s="75" t="n">
        <v>46280</v>
      </c>
      <c r="C8637" s="1" t="n">
        <v>6</v>
      </c>
      <c r="D8637" s="1" t="s">
        <v>2564</v>
      </c>
      <c r="E8637" s="1" t="n">
        <v>48</v>
      </c>
      <c r="F8637" s="1" t="s">
        <v>153</v>
      </c>
      <c r="I8637" s="1" t="n">
        <v>2677</v>
      </c>
      <c r="J8637" s="1" t="n">
        <v>110515</v>
      </c>
      <c r="K8637" s="1" t="n">
        <v>56821</v>
      </c>
      <c r="L8637" s="1" t="s">
        <v>3977</v>
      </c>
      <c r="N8637" s="1" t="n">
        <v>4.868</v>
      </c>
      <c r="O8637" s="1" t="n">
        <v>19.423</v>
      </c>
      <c r="P8637" s="1" t="s">
        <v>2455</v>
      </c>
    </row>
    <row r="8638" customFormat="false" ht="15" hidden="false" customHeight="true" outlineLevel="0" collapsed="false">
      <c r="A8638" s="1" t="n">
        <v>2</v>
      </c>
      <c r="B8638" s="75" t="n">
        <v>46280</v>
      </c>
      <c r="C8638" s="1" t="n">
        <v>11</v>
      </c>
      <c r="D8638" s="1" t="s">
        <v>2482</v>
      </c>
      <c r="E8638" s="1" t="n">
        <v>10018</v>
      </c>
      <c r="F8638" s="1" t="s">
        <v>216</v>
      </c>
      <c r="I8638" s="1" t="n">
        <v>383</v>
      </c>
      <c r="J8638" s="1" t="n">
        <v>100933</v>
      </c>
      <c r="K8638" s="1" t="n">
        <v>7896982100059</v>
      </c>
      <c r="L8638" s="1" t="s">
        <v>2511</v>
      </c>
      <c r="N8638" s="1" t="n">
        <v>1080</v>
      </c>
      <c r="O8638" s="1" t="n">
        <v>509.7</v>
      </c>
      <c r="P8638" s="1" t="s">
        <v>2455</v>
      </c>
    </row>
    <row r="8639" customFormat="false" ht="15" hidden="false" customHeight="true" outlineLevel="0" collapsed="false">
      <c r="A8639" s="1" t="n">
        <v>2</v>
      </c>
      <c r="B8639" s="75" t="n">
        <v>46280</v>
      </c>
      <c r="C8639" s="1" t="n">
        <v>11</v>
      </c>
      <c r="D8639" s="1" t="s">
        <v>2482</v>
      </c>
      <c r="E8639" s="1" t="n">
        <v>10018</v>
      </c>
      <c r="F8639" s="1" t="s">
        <v>216</v>
      </c>
      <c r="I8639" s="1" t="n">
        <v>383</v>
      </c>
      <c r="J8639" s="1" t="n">
        <v>81830</v>
      </c>
      <c r="K8639" s="1" t="n">
        <v>1588</v>
      </c>
      <c r="L8639" s="1" t="s">
        <v>4648</v>
      </c>
      <c r="N8639" s="1" t="n">
        <v>20</v>
      </c>
      <c r="O8639" s="1" t="n">
        <v>259.8</v>
      </c>
      <c r="P8639" s="1" t="s">
        <v>2455</v>
      </c>
    </row>
    <row r="8640" customFormat="false" ht="15" hidden="false" customHeight="true" outlineLevel="0" collapsed="false">
      <c r="A8640" s="1" t="n">
        <v>2</v>
      </c>
      <c r="B8640" s="75" t="n">
        <v>46280</v>
      </c>
      <c r="C8640" s="1" t="n">
        <v>11</v>
      </c>
      <c r="D8640" s="1" t="s">
        <v>2482</v>
      </c>
      <c r="E8640" s="1" t="n">
        <v>10033</v>
      </c>
      <c r="F8640" s="1" t="s">
        <v>668</v>
      </c>
      <c r="I8640" s="1" t="n">
        <v>107635</v>
      </c>
      <c r="J8640" s="1" t="n">
        <v>100367</v>
      </c>
      <c r="K8640" s="1" t="n">
        <v>7896806700014</v>
      </c>
      <c r="L8640" s="1" t="s">
        <v>4072</v>
      </c>
      <c r="N8640" s="1" t="n">
        <v>24</v>
      </c>
      <c r="O8640" s="1" t="n">
        <v>51.36</v>
      </c>
      <c r="P8640" s="1" t="s">
        <v>2455</v>
      </c>
    </row>
    <row r="8641" customFormat="false" ht="15" hidden="false" customHeight="true" outlineLevel="0" collapsed="false">
      <c r="A8641" s="1" t="n">
        <v>2</v>
      </c>
      <c r="B8641" s="75" t="n">
        <v>46280</v>
      </c>
      <c r="C8641" s="1" t="n">
        <v>11</v>
      </c>
      <c r="D8641" s="1" t="s">
        <v>2482</v>
      </c>
      <c r="E8641" s="1" t="n">
        <v>10033</v>
      </c>
      <c r="F8641" s="1" t="s">
        <v>668</v>
      </c>
      <c r="I8641" s="1" t="n">
        <v>107635</v>
      </c>
      <c r="J8641" s="1" t="n">
        <v>100371</v>
      </c>
      <c r="K8641" s="1" t="n">
        <v>7896806700021</v>
      </c>
      <c r="L8641" s="1" t="s">
        <v>5424</v>
      </c>
      <c r="N8641" s="1" t="n">
        <v>24</v>
      </c>
      <c r="O8641" s="1" t="n">
        <v>72.72</v>
      </c>
      <c r="P8641" s="1" t="s">
        <v>2455</v>
      </c>
    </row>
    <row r="8642" customFormat="false" ht="15" hidden="false" customHeight="true" outlineLevel="0" collapsed="false">
      <c r="A8642" s="1" t="n">
        <v>2</v>
      </c>
      <c r="B8642" s="75" t="n">
        <v>46280</v>
      </c>
      <c r="C8642" s="1" t="n">
        <v>11</v>
      </c>
      <c r="D8642" s="1" t="s">
        <v>2482</v>
      </c>
      <c r="E8642" s="1" t="n">
        <v>10033</v>
      </c>
      <c r="F8642" s="1" t="s">
        <v>668</v>
      </c>
      <c r="I8642" s="1" t="n">
        <v>107635</v>
      </c>
      <c r="J8642" s="1" t="n">
        <v>36337</v>
      </c>
      <c r="K8642" s="1" t="n">
        <v>7898633380575</v>
      </c>
      <c r="L8642" s="1" t="s">
        <v>3247</v>
      </c>
      <c r="N8642" s="1" t="n">
        <v>72</v>
      </c>
      <c r="O8642" s="1" t="n">
        <v>198.72</v>
      </c>
      <c r="P8642" s="1" t="s">
        <v>2455</v>
      </c>
    </row>
    <row r="8643" customFormat="false" ht="15" hidden="false" customHeight="true" outlineLevel="0" collapsed="false">
      <c r="A8643" s="1" t="n">
        <v>2</v>
      </c>
      <c r="B8643" s="75" t="n">
        <v>46280</v>
      </c>
      <c r="C8643" s="1" t="n">
        <v>11</v>
      </c>
      <c r="D8643" s="1" t="s">
        <v>2482</v>
      </c>
      <c r="E8643" s="1" t="n">
        <v>1667</v>
      </c>
      <c r="F8643" s="1" t="s">
        <v>77</v>
      </c>
      <c r="I8643" s="1" t="n">
        <v>400026</v>
      </c>
      <c r="J8643" s="1" t="n">
        <v>101932</v>
      </c>
      <c r="K8643" s="1" t="n">
        <v>7891000582107</v>
      </c>
      <c r="L8643" s="1" t="s">
        <v>3135</v>
      </c>
      <c r="N8643" s="1" t="n">
        <v>24</v>
      </c>
      <c r="O8643" s="1" t="n">
        <v>148.56</v>
      </c>
      <c r="P8643" s="1" t="s">
        <v>2455</v>
      </c>
    </row>
    <row r="8644" customFormat="false" ht="15" hidden="false" customHeight="true" outlineLevel="0" collapsed="false">
      <c r="A8644" s="1" t="n">
        <v>2</v>
      </c>
      <c r="B8644" s="75" t="n">
        <v>46280</v>
      </c>
      <c r="C8644" s="1" t="n">
        <v>11</v>
      </c>
      <c r="D8644" s="1" t="s">
        <v>2482</v>
      </c>
      <c r="E8644" s="1" t="n">
        <v>1667</v>
      </c>
      <c r="F8644" s="1" t="s">
        <v>77</v>
      </c>
      <c r="I8644" s="1" t="n">
        <v>400026</v>
      </c>
      <c r="J8644" s="1" t="n">
        <v>25807</v>
      </c>
      <c r="K8644" s="1" t="n">
        <v>7896256600780</v>
      </c>
      <c r="L8644" s="1" t="s">
        <v>3017</v>
      </c>
      <c r="N8644" s="1" t="n">
        <v>54</v>
      </c>
      <c r="O8644" s="1" t="n">
        <v>156.06</v>
      </c>
      <c r="P8644" s="1" t="s">
        <v>2455</v>
      </c>
    </row>
    <row r="8645" customFormat="false" ht="15" hidden="false" customHeight="true" outlineLevel="0" collapsed="false">
      <c r="A8645" s="1" t="n">
        <v>2</v>
      </c>
      <c r="B8645" s="75" t="n">
        <v>46280</v>
      </c>
      <c r="C8645" s="1" t="n">
        <v>11</v>
      </c>
      <c r="D8645" s="1" t="s">
        <v>2482</v>
      </c>
      <c r="E8645" s="1" t="n">
        <v>1667</v>
      </c>
      <c r="F8645" s="1" t="s">
        <v>77</v>
      </c>
      <c r="I8645" s="1" t="n">
        <v>400026</v>
      </c>
      <c r="J8645" s="1" t="n">
        <v>29491</v>
      </c>
      <c r="K8645" s="1" t="n">
        <v>7896256604962</v>
      </c>
      <c r="L8645" s="1" t="s">
        <v>3018</v>
      </c>
      <c r="N8645" s="1" t="n">
        <v>54</v>
      </c>
      <c r="O8645" s="1" t="n">
        <v>296.46</v>
      </c>
      <c r="P8645" s="1" t="s">
        <v>2455</v>
      </c>
    </row>
    <row r="8646" customFormat="false" ht="15" hidden="false" customHeight="true" outlineLevel="0" collapsed="false">
      <c r="A8646" s="1" t="n">
        <v>2</v>
      </c>
      <c r="B8646" s="75" t="n">
        <v>46280</v>
      </c>
      <c r="C8646" s="1" t="n">
        <v>11</v>
      </c>
      <c r="D8646" s="1" t="s">
        <v>2482</v>
      </c>
      <c r="E8646" s="1" t="n">
        <v>1667</v>
      </c>
      <c r="F8646" s="1" t="s">
        <v>77</v>
      </c>
      <c r="I8646" s="1" t="n">
        <v>400026</v>
      </c>
      <c r="J8646" s="1" t="n">
        <v>31337</v>
      </c>
      <c r="K8646" s="1" t="n">
        <v>7896256603743</v>
      </c>
      <c r="L8646" s="1" t="s">
        <v>5425</v>
      </c>
      <c r="N8646" s="1" t="n">
        <v>25</v>
      </c>
      <c r="O8646" s="1" t="n">
        <v>324.75</v>
      </c>
      <c r="P8646" s="1" t="s">
        <v>2455</v>
      </c>
    </row>
    <row r="8647" customFormat="false" ht="15" hidden="false" customHeight="true" outlineLevel="0" collapsed="false">
      <c r="A8647" s="1" t="n">
        <v>2</v>
      </c>
      <c r="B8647" s="75" t="n">
        <v>46280</v>
      </c>
      <c r="C8647" s="1" t="n">
        <v>11</v>
      </c>
      <c r="D8647" s="1" t="s">
        <v>2482</v>
      </c>
      <c r="E8647" s="1" t="n">
        <v>1667</v>
      </c>
      <c r="F8647" s="1" t="s">
        <v>77</v>
      </c>
      <c r="I8647" s="1" t="n">
        <v>400026</v>
      </c>
      <c r="J8647" s="1" t="n">
        <v>41734</v>
      </c>
      <c r="K8647" s="1" t="n">
        <v>7898330152000</v>
      </c>
      <c r="L8647" s="1" t="s">
        <v>5426</v>
      </c>
      <c r="N8647" s="1" t="n">
        <v>20</v>
      </c>
      <c r="O8647" s="1" t="n">
        <v>64.87</v>
      </c>
      <c r="P8647" s="1" t="s">
        <v>2455</v>
      </c>
    </row>
    <row r="8648" customFormat="false" ht="15" hidden="false" customHeight="true" outlineLevel="0" collapsed="false">
      <c r="A8648" s="1" t="n">
        <v>2</v>
      </c>
      <c r="B8648" s="75" t="n">
        <v>46280</v>
      </c>
      <c r="C8648" s="1" t="n">
        <v>11</v>
      </c>
      <c r="D8648" s="1" t="s">
        <v>2482</v>
      </c>
      <c r="E8648" s="1" t="n">
        <v>1667</v>
      </c>
      <c r="F8648" s="1" t="s">
        <v>77</v>
      </c>
      <c r="I8648" s="1" t="n">
        <v>400026</v>
      </c>
      <c r="J8648" s="1" t="n">
        <v>45670</v>
      </c>
      <c r="K8648" s="1" t="n">
        <v>7898330151997</v>
      </c>
      <c r="L8648" s="1" t="s">
        <v>5427</v>
      </c>
      <c r="N8648" s="1" t="n">
        <v>20</v>
      </c>
      <c r="O8648" s="1" t="n">
        <v>62.53</v>
      </c>
      <c r="P8648" s="1" t="s">
        <v>2455</v>
      </c>
    </row>
    <row r="8649" customFormat="false" ht="15" hidden="false" customHeight="true" outlineLevel="0" collapsed="false">
      <c r="A8649" s="1" t="n">
        <v>2</v>
      </c>
      <c r="B8649" s="75" t="n">
        <v>46280</v>
      </c>
      <c r="C8649" s="1" t="n">
        <v>11</v>
      </c>
      <c r="D8649" s="1" t="s">
        <v>2482</v>
      </c>
      <c r="E8649" s="1" t="n">
        <v>1667</v>
      </c>
      <c r="F8649" s="1" t="s">
        <v>77</v>
      </c>
      <c r="I8649" s="1" t="n">
        <v>400026</v>
      </c>
      <c r="J8649" s="1" t="n">
        <v>47560</v>
      </c>
      <c r="K8649" s="1" t="n">
        <v>7891000319505</v>
      </c>
      <c r="L8649" s="1" t="s">
        <v>3766</v>
      </c>
      <c r="N8649" s="1" t="n">
        <v>84</v>
      </c>
      <c r="O8649" s="1" t="n">
        <v>414.96</v>
      </c>
      <c r="P8649" s="1" t="s">
        <v>2455</v>
      </c>
    </row>
    <row r="8650" customFormat="false" ht="15" hidden="false" customHeight="true" outlineLevel="0" collapsed="false">
      <c r="A8650" s="1" t="n">
        <v>2</v>
      </c>
      <c r="B8650" s="75" t="n">
        <v>46280</v>
      </c>
      <c r="C8650" s="1" t="n">
        <v>11</v>
      </c>
      <c r="D8650" s="1" t="s">
        <v>2482</v>
      </c>
      <c r="E8650" s="1" t="n">
        <v>1667</v>
      </c>
      <c r="F8650" s="1" t="s">
        <v>77</v>
      </c>
      <c r="I8650" s="1" t="n">
        <v>400026</v>
      </c>
      <c r="J8650" s="1" t="n">
        <v>47563</v>
      </c>
      <c r="K8650" s="1" t="n">
        <v>7891000319543</v>
      </c>
      <c r="L8650" s="1" t="s">
        <v>3767</v>
      </c>
      <c r="N8650" s="1" t="n">
        <v>72</v>
      </c>
      <c r="O8650" s="1" t="n">
        <v>355.68</v>
      </c>
      <c r="P8650" s="1" t="s">
        <v>2455</v>
      </c>
    </row>
    <row r="8651" customFormat="false" ht="15" hidden="false" customHeight="true" outlineLevel="0" collapsed="false">
      <c r="A8651" s="1" t="n">
        <v>2</v>
      </c>
      <c r="B8651" s="75" t="n">
        <v>46280</v>
      </c>
      <c r="C8651" s="1" t="n">
        <v>11</v>
      </c>
      <c r="D8651" s="1" t="s">
        <v>2482</v>
      </c>
      <c r="E8651" s="1" t="n">
        <v>1667</v>
      </c>
      <c r="F8651" s="1" t="s">
        <v>77</v>
      </c>
      <c r="I8651" s="1" t="n">
        <v>400026</v>
      </c>
      <c r="J8651" s="1" t="n">
        <v>47564</v>
      </c>
      <c r="K8651" s="1" t="n">
        <v>7891000319628</v>
      </c>
      <c r="L8651" s="1" t="s">
        <v>3768</v>
      </c>
      <c r="N8651" s="1" t="n">
        <v>36</v>
      </c>
      <c r="O8651" s="1" t="n">
        <v>177.84</v>
      </c>
      <c r="P8651" s="1" t="s">
        <v>2455</v>
      </c>
    </row>
    <row r="8652" customFormat="false" ht="15" hidden="false" customHeight="true" outlineLevel="0" collapsed="false">
      <c r="A8652" s="1" t="n">
        <v>2</v>
      </c>
      <c r="B8652" s="75" t="n">
        <v>46280</v>
      </c>
      <c r="C8652" s="1" t="n">
        <v>11</v>
      </c>
      <c r="D8652" s="1" t="s">
        <v>2482</v>
      </c>
      <c r="E8652" s="1" t="n">
        <v>1667</v>
      </c>
      <c r="F8652" s="1" t="s">
        <v>77</v>
      </c>
      <c r="I8652" s="1" t="n">
        <v>400026</v>
      </c>
      <c r="J8652" s="1" t="n">
        <v>57381</v>
      </c>
      <c r="K8652" s="1" t="n">
        <v>7896016441417</v>
      </c>
      <c r="L8652" s="1" t="s">
        <v>3022</v>
      </c>
      <c r="N8652" s="1" t="n">
        <v>24</v>
      </c>
      <c r="O8652" s="1" t="n">
        <v>103.05</v>
      </c>
      <c r="P8652" s="1" t="s">
        <v>2455</v>
      </c>
    </row>
    <row r="8653" customFormat="false" ht="15" hidden="false" customHeight="true" outlineLevel="0" collapsed="false">
      <c r="A8653" s="1" t="n">
        <v>2</v>
      </c>
      <c r="B8653" s="75" t="n">
        <v>46280</v>
      </c>
      <c r="C8653" s="1" t="n">
        <v>11</v>
      </c>
      <c r="D8653" s="1" t="s">
        <v>2482</v>
      </c>
      <c r="E8653" s="1" t="n">
        <v>1667</v>
      </c>
      <c r="F8653" s="1" t="s">
        <v>77</v>
      </c>
      <c r="I8653" s="1" t="n">
        <v>400026</v>
      </c>
      <c r="J8653" s="1" t="n">
        <v>59767</v>
      </c>
      <c r="K8653" s="1" t="n">
        <v>7898330152550</v>
      </c>
      <c r="L8653" s="1" t="s">
        <v>5428</v>
      </c>
      <c r="N8653" s="1" t="n">
        <v>10</v>
      </c>
      <c r="O8653" s="1" t="n">
        <v>75.67</v>
      </c>
      <c r="P8653" s="1" t="s">
        <v>2455</v>
      </c>
    </row>
    <row r="8654" customFormat="false" ht="15" hidden="false" customHeight="true" outlineLevel="0" collapsed="false">
      <c r="A8654" s="1" t="n">
        <v>2</v>
      </c>
      <c r="B8654" s="75" t="n">
        <v>46280</v>
      </c>
      <c r="C8654" s="1" t="n">
        <v>11</v>
      </c>
      <c r="D8654" s="1" t="s">
        <v>2482</v>
      </c>
      <c r="E8654" s="1" t="n">
        <v>1666</v>
      </c>
      <c r="F8654" s="1" t="s">
        <v>266</v>
      </c>
      <c r="I8654" s="1" t="n">
        <v>573768</v>
      </c>
      <c r="J8654" s="1" t="n">
        <v>24990</v>
      </c>
      <c r="K8654" s="1" t="n">
        <v>78935761</v>
      </c>
      <c r="L8654" s="1" t="s">
        <v>2757</v>
      </c>
      <c r="N8654" s="1" t="n">
        <v>130</v>
      </c>
      <c r="O8654" s="1" t="n">
        <v>2202.23</v>
      </c>
      <c r="P8654" s="1" t="s">
        <v>2455</v>
      </c>
    </row>
    <row r="8655" customFormat="false" ht="15" hidden="false" customHeight="true" outlineLevel="0" collapsed="false">
      <c r="A8655" s="1" t="n">
        <v>2</v>
      </c>
      <c r="B8655" s="75" t="n">
        <v>46280</v>
      </c>
      <c r="C8655" s="1" t="n">
        <v>11</v>
      </c>
      <c r="D8655" s="1" t="s">
        <v>2482</v>
      </c>
      <c r="E8655" s="1" t="n">
        <v>1666</v>
      </c>
      <c r="F8655" s="1" t="s">
        <v>266</v>
      </c>
      <c r="I8655" s="1" t="n">
        <v>573768</v>
      </c>
      <c r="J8655" s="1" t="n">
        <v>40750</v>
      </c>
      <c r="K8655" s="1" t="n">
        <v>78943032</v>
      </c>
      <c r="L8655" s="1" t="s">
        <v>2762</v>
      </c>
      <c r="N8655" s="1" t="n">
        <v>40</v>
      </c>
      <c r="O8655" s="1" t="n">
        <v>639.97</v>
      </c>
      <c r="P8655" s="1" t="s">
        <v>2455</v>
      </c>
    </row>
    <row r="8656" customFormat="false" ht="15" hidden="false" customHeight="true" outlineLevel="0" collapsed="false">
      <c r="A8656" s="1" t="n">
        <v>2</v>
      </c>
      <c r="B8656" s="75" t="n">
        <v>46280</v>
      </c>
      <c r="C8656" s="1" t="n">
        <v>11</v>
      </c>
      <c r="D8656" s="1" t="s">
        <v>2482</v>
      </c>
      <c r="E8656" s="1" t="n">
        <v>1666</v>
      </c>
      <c r="F8656" s="1" t="s">
        <v>266</v>
      </c>
      <c r="I8656" s="1" t="n">
        <v>573768</v>
      </c>
      <c r="J8656" s="1" t="n">
        <v>67177</v>
      </c>
      <c r="K8656" s="1" t="n">
        <v>78944466</v>
      </c>
      <c r="L8656" s="1" t="s">
        <v>2768</v>
      </c>
      <c r="N8656" s="1" t="n">
        <v>200</v>
      </c>
      <c r="O8656" s="1" t="n">
        <v>2635.16</v>
      </c>
      <c r="P8656" s="1" t="s">
        <v>2455</v>
      </c>
    </row>
    <row r="8657" customFormat="false" ht="15" hidden="false" customHeight="true" outlineLevel="0" collapsed="false">
      <c r="A8657" s="1" t="n">
        <v>2</v>
      </c>
      <c r="B8657" s="75" t="n">
        <v>46280</v>
      </c>
      <c r="C8657" s="1" t="n">
        <v>11</v>
      </c>
      <c r="D8657" s="1" t="s">
        <v>2482</v>
      </c>
      <c r="E8657" s="1" t="n">
        <v>1666</v>
      </c>
      <c r="F8657" s="1" t="s">
        <v>266</v>
      </c>
      <c r="I8657" s="1" t="n">
        <v>573768</v>
      </c>
      <c r="J8657" s="1" t="n">
        <v>67622</v>
      </c>
      <c r="K8657" s="1" t="n">
        <v>78944503</v>
      </c>
      <c r="L8657" s="1" t="s">
        <v>2769</v>
      </c>
      <c r="N8657" s="1" t="n">
        <v>20</v>
      </c>
      <c r="O8657" s="1" t="n">
        <v>244.69</v>
      </c>
      <c r="P8657" s="1" t="s">
        <v>2455</v>
      </c>
    </row>
    <row r="8658" customFormat="false" ht="15" hidden="false" customHeight="true" outlineLevel="0" collapsed="false">
      <c r="A8658" s="1" t="n">
        <v>2</v>
      </c>
      <c r="B8658" s="75" t="n">
        <v>46280</v>
      </c>
      <c r="C8658" s="1" t="n">
        <v>11</v>
      </c>
      <c r="D8658" s="1" t="s">
        <v>2482</v>
      </c>
      <c r="E8658" s="1" t="n">
        <v>1666</v>
      </c>
      <c r="F8658" s="1" t="s">
        <v>266</v>
      </c>
      <c r="I8658" s="1" t="n">
        <v>573768</v>
      </c>
      <c r="J8658" s="1" t="n">
        <v>77084</v>
      </c>
      <c r="K8658" s="1" t="n">
        <v>78947535</v>
      </c>
      <c r="L8658" s="1" t="s">
        <v>2771</v>
      </c>
      <c r="N8658" s="1" t="n">
        <v>60</v>
      </c>
      <c r="O8658" s="1" t="n">
        <v>1044.65</v>
      </c>
      <c r="P8658" s="1" t="s">
        <v>2455</v>
      </c>
    </row>
    <row r="8659" customFormat="false" ht="15" hidden="false" customHeight="true" outlineLevel="0" collapsed="false">
      <c r="A8659" s="1" t="n">
        <v>2</v>
      </c>
      <c r="B8659" s="75" t="n">
        <v>46280</v>
      </c>
      <c r="C8659" s="1" t="n">
        <v>11</v>
      </c>
      <c r="D8659" s="1" t="s">
        <v>2482</v>
      </c>
      <c r="E8659" s="1" t="n">
        <v>1666</v>
      </c>
      <c r="F8659" s="1" t="s">
        <v>266</v>
      </c>
      <c r="I8659" s="1" t="n">
        <v>573768</v>
      </c>
      <c r="J8659" s="1" t="n">
        <v>78026</v>
      </c>
      <c r="K8659" s="1" t="n">
        <v>78947504</v>
      </c>
      <c r="L8659" s="1" t="s">
        <v>2772</v>
      </c>
      <c r="N8659" s="1" t="n">
        <v>90</v>
      </c>
      <c r="O8659" s="1" t="n">
        <v>1355.22</v>
      </c>
      <c r="P8659" s="1" t="s">
        <v>2455</v>
      </c>
    </row>
    <row r="8660" customFormat="false" ht="15" hidden="false" customHeight="true" outlineLevel="0" collapsed="false">
      <c r="A8660" s="1" t="n">
        <v>2</v>
      </c>
      <c r="B8660" s="75" t="n">
        <v>46280</v>
      </c>
      <c r="C8660" s="1" t="n">
        <v>11</v>
      </c>
      <c r="D8660" s="1" t="s">
        <v>2482</v>
      </c>
      <c r="E8660" s="1" t="n">
        <v>1666</v>
      </c>
      <c r="F8660" s="1" t="s">
        <v>266</v>
      </c>
      <c r="I8660" s="1" t="n">
        <v>573768</v>
      </c>
      <c r="J8660" s="1" t="n">
        <v>81691</v>
      </c>
      <c r="K8660" s="1" t="n">
        <v>78947610</v>
      </c>
      <c r="L8660" s="1" t="s">
        <v>4064</v>
      </c>
      <c r="N8660" s="1" t="n">
        <v>30</v>
      </c>
      <c r="O8660" s="1" t="n">
        <v>310.57</v>
      </c>
      <c r="P8660" s="1" t="s">
        <v>2455</v>
      </c>
    </row>
    <row r="8661" customFormat="false" ht="15" hidden="false" customHeight="true" outlineLevel="0" collapsed="false">
      <c r="A8661" s="1" t="n">
        <v>2</v>
      </c>
      <c r="B8661" s="75" t="n">
        <v>46281</v>
      </c>
      <c r="C8661" s="1" t="n">
        <v>6</v>
      </c>
      <c r="D8661" s="1" t="s">
        <v>2564</v>
      </c>
      <c r="E8661" s="1" t="n">
        <v>48</v>
      </c>
      <c r="F8661" s="1" t="s">
        <v>153</v>
      </c>
      <c r="I8661" s="1" t="n">
        <v>2678</v>
      </c>
      <c r="J8661" s="1" t="n">
        <v>42564</v>
      </c>
      <c r="K8661" s="1" t="n">
        <v>574</v>
      </c>
      <c r="L8661" s="1" t="s">
        <v>2545</v>
      </c>
      <c r="N8661" s="1" t="n">
        <v>20</v>
      </c>
      <c r="O8661" s="1" t="n">
        <v>300</v>
      </c>
      <c r="P8661" s="1" t="s">
        <v>2455</v>
      </c>
    </row>
    <row r="8662" customFormat="false" ht="15" hidden="false" customHeight="true" outlineLevel="0" collapsed="false">
      <c r="A8662" s="1" t="n">
        <v>2</v>
      </c>
      <c r="B8662" s="75" t="n">
        <v>46281</v>
      </c>
      <c r="C8662" s="1" t="n">
        <v>11</v>
      </c>
      <c r="D8662" s="1" t="s">
        <v>2482</v>
      </c>
      <c r="E8662" s="1" t="n">
        <v>1363</v>
      </c>
      <c r="F8662" s="1" t="s">
        <v>174</v>
      </c>
      <c r="I8662" s="1" t="n">
        <v>3941</v>
      </c>
      <c r="J8662" s="1" t="n">
        <v>73511</v>
      </c>
      <c r="K8662" s="1" t="n">
        <v>609963171019</v>
      </c>
      <c r="L8662" s="1" t="s">
        <v>2596</v>
      </c>
      <c r="N8662" s="1" t="n">
        <v>2</v>
      </c>
      <c r="O8662" s="1" t="n">
        <v>12</v>
      </c>
      <c r="P8662" s="1" t="s">
        <v>2455</v>
      </c>
    </row>
    <row r="8663" customFormat="false" ht="15" hidden="false" customHeight="true" outlineLevel="0" collapsed="false">
      <c r="A8663" s="1" t="n">
        <v>2</v>
      </c>
      <c r="B8663" s="75" t="n">
        <v>46281</v>
      </c>
      <c r="C8663" s="1" t="n">
        <v>11</v>
      </c>
      <c r="D8663" s="1" t="s">
        <v>2482</v>
      </c>
      <c r="E8663" s="1" t="n">
        <v>1363</v>
      </c>
      <c r="F8663" s="1" t="s">
        <v>174</v>
      </c>
      <c r="I8663" s="1" t="n">
        <v>3941</v>
      </c>
      <c r="J8663" s="1" t="n">
        <v>65494</v>
      </c>
      <c r="K8663" s="1" t="n">
        <v>618231677535</v>
      </c>
      <c r="L8663" s="1" t="s">
        <v>2598</v>
      </c>
      <c r="N8663" s="1" t="n">
        <v>15</v>
      </c>
      <c r="O8663" s="1" t="n">
        <v>90</v>
      </c>
      <c r="P8663" s="1" t="s">
        <v>2455</v>
      </c>
    </row>
    <row r="8664" customFormat="false" ht="15" hidden="false" customHeight="true" outlineLevel="0" collapsed="false">
      <c r="A8664" s="1" t="n">
        <v>2</v>
      </c>
      <c r="B8664" s="75" t="n">
        <v>46281</v>
      </c>
      <c r="C8664" s="1" t="n">
        <v>11</v>
      </c>
      <c r="D8664" s="1" t="s">
        <v>2482</v>
      </c>
      <c r="E8664" s="1" t="n">
        <v>1363</v>
      </c>
      <c r="F8664" s="1" t="s">
        <v>174</v>
      </c>
      <c r="I8664" s="1" t="n">
        <v>3941</v>
      </c>
      <c r="J8664" s="1" t="n">
        <v>65496</v>
      </c>
      <c r="K8664" s="1" t="n">
        <v>618231677528</v>
      </c>
      <c r="L8664" s="1" t="s">
        <v>2599</v>
      </c>
      <c r="N8664" s="1" t="n">
        <v>2</v>
      </c>
      <c r="O8664" s="1" t="n">
        <v>12</v>
      </c>
      <c r="P8664" s="1" t="s">
        <v>2455</v>
      </c>
    </row>
    <row r="8665" customFormat="false" ht="15" hidden="false" customHeight="true" outlineLevel="0" collapsed="false">
      <c r="A8665" s="1" t="n">
        <v>2</v>
      </c>
      <c r="B8665" s="75" t="n">
        <v>46281</v>
      </c>
      <c r="C8665" s="1" t="n">
        <v>11</v>
      </c>
      <c r="D8665" s="1" t="s">
        <v>2482</v>
      </c>
      <c r="E8665" s="1" t="n">
        <v>1363</v>
      </c>
      <c r="F8665" s="1" t="s">
        <v>174</v>
      </c>
      <c r="I8665" s="1" t="n">
        <v>3941</v>
      </c>
      <c r="J8665" s="1" t="n">
        <v>65621</v>
      </c>
      <c r="K8665" s="1" t="n">
        <v>618231677504</v>
      </c>
      <c r="L8665" s="1" t="s">
        <v>2600</v>
      </c>
      <c r="N8665" s="1" t="n">
        <v>2</v>
      </c>
      <c r="O8665" s="1" t="n">
        <v>14</v>
      </c>
      <c r="P8665" s="1" t="s">
        <v>2455</v>
      </c>
    </row>
    <row r="8666" customFormat="false" ht="15" hidden="false" customHeight="true" outlineLevel="0" collapsed="false">
      <c r="A8666" s="1" t="n">
        <v>2</v>
      </c>
      <c r="B8666" s="75" t="n">
        <v>46281</v>
      </c>
      <c r="C8666" s="1" t="n">
        <v>11</v>
      </c>
      <c r="D8666" s="1" t="s">
        <v>2482</v>
      </c>
      <c r="E8666" s="1" t="n">
        <v>1664</v>
      </c>
      <c r="F8666" s="1" t="s">
        <v>825</v>
      </c>
      <c r="I8666" s="1" t="n">
        <v>81837</v>
      </c>
      <c r="J8666" s="1" t="n">
        <v>30574</v>
      </c>
      <c r="K8666" s="1" t="n">
        <v>7898080662668</v>
      </c>
      <c r="L8666" s="1" t="s">
        <v>5429</v>
      </c>
      <c r="N8666" s="1" t="n">
        <v>6</v>
      </c>
      <c r="O8666" s="1" t="n">
        <v>81.54</v>
      </c>
      <c r="P8666" s="1" t="s">
        <v>2455</v>
      </c>
    </row>
    <row r="8667" customFormat="false" ht="15" hidden="false" customHeight="true" outlineLevel="0" collapsed="false">
      <c r="A8667" s="1" t="n">
        <v>2</v>
      </c>
      <c r="B8667" s="75" t="n">
        <v>46281</v>
      </c>
      <c r="C8667" s="1" t="n">
        <v>11</v>
      </c>
      <c r="D8667" s="1" t="s">
        <v>2482</v>
      </c>
      <c r="E8667" s="1" t="n">
        <v>1664</v>
      </c>
      <c r="F8667" s="1" t="s">
        <v>825</v>
      </c>
      <c r="I8667" s="1" t="n">
        <v>81837</v>
      </c>
      <c r="J8667" s="1" t="n">
        <v>44180</v>
      </c>
      <c r="K8667" s="1" t="n">
        <v>7898080663733</v>
      </c>
      <c r="L8667" s="1" t="s">
        <v>5430</v>
      </c>
      <c r="N8667" s="1" t="n">
        <v>6</v>
      </c>
      <c r="O8667" s="1" t="n">
        <v>40.62</v>
      </c>
      <c r="P8667" s="1" t="s">
        <v>2455</v>
      </c>
    </row>
    <row r="8668" customFormat="false" ht="15" hidden="false" customHeight="true" outlineLevel="0" collapsed="false">
      <c r="A8668" s="1" t="n">
        <v>2</v>
      </c>
      <c r="B8668" s="75" t="n">
        <v>46281</v>
      </c>
      <c r="C8668" s="1" t="n">
        <v>11</v>
      </c>
      <c r="D8668" s="1" t="s">
        <v>2482</v>
      </c>
      <c r="E8668" s="1" t="n">
        <v>1664</v>
      </c>
      <c r="F8668" s="1" t="s">
        <v>825</v>
      </c>
      <c r="I8668" s="1" t="n">
        <v>81837</v>
      </c>
      <c r="J8668" s="1" t="n">
        <v>47394</v>
      </c>
      <c r="K8668" s="1" t="n">
        <v>7898080664846</v>
      </c>
      <c r="L8668" s="1" t="s">
        <v>5431</v>
      </c>
      <c r="N8668" s="1" t="n">
        <v>6</v>
      </c>
      <c r="O8668" s="1" t="n">
        <v>40.62</v>
      </c>
      <c r="P8668" s="1" t="s">
        <v>2455</v>
      </c>
    </row>
    <row r="8669" customFormat="false" ht="15" hidden="false" customHeight="true" outlineLevel="0" collapsed="false">
      <c r="A8669" s="1" t="n">
        <v>2</v>
      </c>
      <c r="B8669" s="75" t="n">
        <v>46281</v>
      </c>
      <c r="C8669" s="1" t="n">
        <v>11</v>
      </c>
      <c r="D8669" s="1" t="s">
        <v>2482</v>
      </c>
      <c r="E8669" s="1" t="n">
        <v>1664</v>
      </c>
      <c r="F8669" s="1" t="s">
        <v>825</v>
      </c>
      <c r="I8669" s="1" t="n">
        <v>81837</v>
      </c>
      <c r="J8669" s="1" t="n">
        <v>47398</v>
      </c>
      <c r="K8669" s="1" t="n">
        <v>7898080664389</v>
      </c>
      <c r="L8669" s="1" t="s">
        <v>5432</v>
      </c>
      <c r="N8669" s="1" t="n">
        <v>6</v>
      </c>
      <c r="O8669" s="1" t="n">
        <v>81.54</v>
      </c>
      <c r="P8669" s="1" t="s">
        <v>2455</v>
      </c>
    </row>
    <row r="8670" customFormat="false" ht="15" hidden="false" customHeight="true" outlineLevel="0" collapsed="false">
      <c r="A8670" s="1" t="n">
        <v>2</v>
      </c>
      <c r="B8670" s="75" t="n">
        <v>46281</v>
      </c>
      <c r="C8670" s="1" t="n">
        <v>11</v>
      </c>
      <c r="D8670" s="1" t="s">
        <v>2482</v>
      </c>
      <c r="E8670" s="1" t="n">
        <v>1664</v>
      </c>
      <c r="F8670" s="1" t="s">
        <v>825</v>
      </c>
      <c r="I8670" s="1" t="n">
        <v>81837</v>
      </c>
      <c r="J8670" s="1" t="n">
        <v>53891</v>
      </c>
      <c r="K8670" s="1" t="n">
        <v>7898080665010</v>
      </c>
      <c r="L8670" s="1" t="s">
        <v>3780</v>
      </c>
      <c r="N8670" s="1" t="n">
        <v>6</v>
      </c>
      <c r="O8670" s="1" t="n">
        <v>81.54</v>
      </c>
      <c r="P8670" s="1" t="s">
        <v>2455</v>
      </c>
    </row>
    <row r="8671" customFormat="false" ht="15" hidden="false" customHeight="true" outlineLevel="0" collapsed="false">
      <c r="A8671" s="1" t="n">
        <v>2</v>
      </c>
      <c r="B8671" s="75" t="n">
        <v>46281</v>
      </c>
      <c r="C8671" s="1" t="n">
        <v>11</v>
      </c>
      <c r="D8671" s="1" t="s">
        <v>2482</v>
      </c>
      <c r="E8671" s="1" t="n">
        <v>1664</v>
      </c>
      <c r="F8671" s="1" t="s">
        <v>825</v>
      </c>
      <c r="I8671" s="1" t="n">
        <v>81837</v>
      </c>
      <c r="J8671" s="1" t="n">
        <v>58699</v>
      </c>
      <c r="K8671" s="1" t="n">
        <v>7898080664563</v>
      </c>
      <c r="L8671" s="1" t="s">
        <v>5433</v>
      </c>
      <c r="N8671" s="1" t="n">
        <v>6</v>
      </c>
      <c r="O8671" s="1" t="n">
        <v>81.54</v>
      </c>
      <c r="P8671" s="1" t="s">
        <v>2455</v>
      </c>
    </row>
    <row r="8672" customFormat="false" ht="15" hidden="false" customHeight="true" outlineLevel="0" collapsed="false">
      <c r="A8672" s="1" t="n">
        <v>2</v>
      </c>
      <c r="B8672" s="75" t="n">
        <v>46281</v>
      </c>
      <c r="C8672" s="1" t="n">
        <v>11</v>
      </c>
      <c r="D8672" s="1" t="s">
        <v>2482</v>
      </c>
      <c r="E8672" s="1" t="n">
        <v>1664</v>
      </c>
      <c r="F8672" s="1" t="s">
        <v>825</v>
      </c>
      <c r="I8672" s="1" t="n">
        <v>81837</v>
      </c>
      <c r="J8672" s="1" t="n">
        <v>81244</v>
      </c>
      <c r="K8672" s="1" t="n">
        <v>7898080666161</v>
      </c>
      <c r="L8672" s="1" t="s">
        <v>3781</v>
      </c>
      <c r="N8672" s="1" t="n">
        <v>6</v>
      </c>
      <c r="O8672" s="1" t="n">
        <v>81.54</v>
      </c>
      <c r="P8672" s="1" t="s">
        <v>2455</v>
      </c>
    </row>
    <row r="8673" customFormat="false" ht="15" hidden="false" customHeight="true" outlineLevel="0" collapsed="false">
      <c r="A8673" s="1" t="n">
        <v>2</v>
      </c>
      <c r="B8673" s="75" t="n">
        <v>46281</v>
      </c>
      <c r="C8673" s="1" t="n">
        <v>11</v>
      </c>
      <c r="D8673" s="1" t="s">
        <v>2482</v>
      </c>
      <c r="E8673" s="1" t="n">
        <v>1024</v>
      </c>
      <c r="F8673" s="1" t="s">
        <v>471</v>
      </c>
      <c r="I8673" s="1" t="n">
        <v>644000</v>
      </c>
      <c r="J8673" s="1" t="n">
        <v>60866</v>
      </c>
      <c r="K8673" s="1" t="n">
        <v>7898654710474</v>
      </c>
      <c r="L8673" s="1" t="s">
        <v>2804</v>
      </c>
      <c r="N8673" s="1" t="n">
        <v>90</v>
      </c>
      <c r="O8673" s="1" t="n">
        <v>240</v>
      </c>
      <c r="P8673" s="1" t="s">
        <v>2455</v>
      </c>
    </row>
    <row r="8674" customFormat="false" ht="15" hidden="false" customHeight="true" outlineLevel="0" collapsed="false">
      <c r="A8674" s="1" t="n">
        <v>2</v>
      </c>
      <c r="B8674" s="75" t="n">
        <v>46281</v>
      </c>
      <c r="C8674" s="1" t="n">
        <v>11</v>
      </c>
      <c r="D8674" s="1" t="s">
        <v>2482</v>
      </c>
      <c r="E8674" s="1" t="n">
        <v>1683</v>
      </c>
      <c r="F8674" s="1" t="s">
        <v>406</v>
      </c>
      <c r="I8674" s="1" t="n">
        <v>1681547</v>
      </c>
      <c r="J8674" s="1" t="n">
        <v>37359</v>
      </c>
      <c r="K8674" s="1" t="n">
        <v>55526</v>
      </c>
      <c r="L8674" s="1" t="s">
        <v>2477</v>
      </c>
      <c r="N8674" s="1" t="n">
        <v>10</v>
      </c>
      <c r="O8674" s="1" t="n">
        <v>50</v>
      </c>
      <c r="P8674" s="1" t="s">
        <v>2455</v>
      </c>
    </row>
    <row r="8675" customFormat="false" ht="15" hidden="false" customHeight="true" outlineLevel="0" collapsed="false">
      <c r="A8675" s="1" t="n">
        <v>2</v>
      </c>
      <c r="B8675" s="75" t="n">
        <v>46281</v>
      </c>
      <c r="C8675" s="1" t="n">
        <v>11</v>
      </c>
      <c r="D8675" s="1" t="s">
        <v>2482</v>
      </c>
      <c r="E8675" s="1" t="n">
        <v>1683</v>
      </c>
      <c r="F8675" s="1" t="s">
        <v>406</v>
      </c>
      <c r="I8675" s="1" t="n">
        <v>1681547</v>
      </c>
      <c r="J8675" s="1" t="n">
        <v>37361</v>
      </c>
      <c r="K8675" s="1" t="n">
        <v>2240817</v>
      </c>
      <c r="L8675" s="1" t="s">
        <v>2478</v>
      </c>
      <c r="N8675" s="1" t="n">
        <v>40</v>
      </c>
      <c r="O8675" s="1" t="n">
        <v>72</v>
      </c>
      <c r="P8675" s="1" t="s">
        <v>2455</v>
      </c>
    </row>
    <row r="8676" customFormat="false" ht="15" hidden="false" customHeight="true" outlineLevel="0" collapsed="false">
      <c r="A8676" s="1" t="n">
        <v>2</v>
      </c>
      <c r="B8676" s="75" t="n">
        <v>46281</v>
      </c>
      <c r="C8676" s="1" t="n">
        <v>171</v>
      </c>
      <c r="D8676" s="1" t="s">
        <v>3028</v>
      </c>
      <c r="E8676" s="1" t="n">
        <v>1664</v>
      </c>
      <c r="F8676" s="1" t="s">
        <v>825</v>
      </c>
      <c r="I8676" s="1" t="n">
        <v>81838</v>
      </c>
      <c r="J8676" s="1" t="n">
        <v>30574</v>
      </c>
      <c r="K8676" s="1" t="n">
        <v>7898080662668</v>
      </c>
      <c r="L8676" s="1" t="s">
        <v>5429</v>
      </c>
      <c r="N8676" s="1" t="n">
        <v>6</v>
      </c>
      <c r="O8676" s="1" t="n">
        <v>79.68</v>
      </c>
      <c r="P8676" s="1" t="s">
        <v>3030</v>
      </c>
    </row>
    <row r="8677" customFormat="false" ht="15" hidden="false" customHeight="true" outlineLevel="0" collapsed="false">
      <c r="A8677" s="1" t="n">
        <v>2</v>
      </c>
      <c r="B8677" s="75" t="n">
        <v>46281</v>
      </c>
      <c r="C8677" s="1" t="n">
        <v>171</v>
      </c>
      <c r="D8677" s="1" t="s">
        <v>3028</v>
      </c>
      <c r="E8677" s="1" t="n">
        <v>1664</v>
      </c>
      <c r="F8677" s="1" t="s">
        <v>825</v>
      </c>
      <c r="I8677" s="1" t="n">
        <v>81838</v>
      </c>
      <c r="J8677" s="1" t="n">
        <v>73961</v>
      </c>
      <c r="K8677" s="1" t="n">
        <v>7898080665379</v>
      </c>
      <c r="L8677" s="1" t="s">
        <v>5434</v>
      </c>
      <c r="N8677" s="1" t="n">
        <v>6</v>
      </c>
      <c r="O8677" s="1" t="n">
        <v>32.58</v>
      </c>
      <c r="P8677" s="1" t="s">
        <v>3030</v>
      </c>
    </row>
    <row r="8678" customFormat="false" ht="15" hidden="false" customHeight="true" outlineLevel="0" collapsed="false">
      <c r="A8678" s="1" t="n">
        <v>2</v>
      </c>
      <c r="B8678" s="75" t="n">
        <v>46282</v>
      </c>
      <c r="C8678" s="1" t="n">
        <v>11</v>
      </c>
      <c r="D8678" s="1" t="s">
        <v>2482</v>
      </c>
      <c r="E8678" s="1" t="n">
        <v>10096</v>
      </c>
      <c r="F8678" s="1" t="s">
        <v>622</v>
      </c>
      <c r="I8678" s="1" t="n">
        <v>304</v>
      </c>
      <c r="J8678" s="1" t="n">
        <v>61580</v>
      </c>
      <c r="K8678" s="1" t="n">
        <v>2258157</v>
      </c>
      <c r="L8678" s="1" t="s">
        <v>2520</v>
      </c>
      <c r="N8678" s="1" t="n">
        <v>15</v>
      </c>
      <c r="O8678" s="1" t="n">
        <v>180</v>
      </c>
      <c r="P8678" s="1" t="s">
        <v>2455</v>
      </c>
    </row>
    <row r="8679" customFormat="false" ht="15" hidden="false" customHeight="true" outlineLevel="0" collapsed="false">
      <c r="A8679" s="1" t="n">
        <v>2</v>
      </c>
      <c r="B8679" s="75" t="n">
        <v>46282</v>
      </c>
      <c r="C8679" s="1" t="n">
        <v>11</v>
      </c>
      <c r="D8679" s="1" t="s">
        <v>2482</v>
      </c>
      <c r="E8679" s="1" t="n">
        <v>10096</v>
      </c>
      <c r="F8679" s="1" t="s">
        <v>622</v>
      </c>
      <c r="I8679" s="1" t="n">
        <v>304</v>
      </c>
      <c r="J8679" s="1" t="n">
        <v>61597</v>
      </c>
      <c r="K8679" s="1" t="n">
        <v>2258188</v>
      </c>
      <c r="L8679" s="1" t="s">
        <v>2521</v>
      </c>
      <c r="N8679" s="1" t="n">
        <v>5</v>
      </c>
      <c r="O8679" s="1" t="n">
        <v>20</v>
      </c>
      <c r="P8679" s="1" t="s">
        <v>2455</v>
      </c>
    </row>
    <row r="8680" customFormat="false" ht="15" hidden="false" customHeight="true" outlineLevel="0" collapsed="false">
      <c r="A8680" s="1" t="n">
        <v>2</v>
      </c>
      <c r="B8680" s="75" t="n">
        <v>46282</v>
      </c>
      <c r="C8680" s="1" t="n">
        <v>11</v>
      </c>
      <c r="D8680" s="1" t="s">
        <v>2482</v>
      </c>
      <c r="E8680" s="1" t="n">
        <v>1899</v>
      </c>
      <c r="F8680" s="1" t="s">
        <v>204</v>
      </c>
      <c r="I8680" s="1" t="n">
        <v>807</v>
      </c>
      <c r="J8680" s="1" t="n">
        <v>44588</v>
      </c>
      <c r="K8680" s="1" t="n">
        <v>7898904331091</v>
      </c>
      <c r="L8680" s="1" t="s">
        <v>2454</v>
      </c>
      <c r="N8680" s="1" t="n">
        <v>5</v>
      </c>
      <c r="O8680" s="1" t="n">
        <v>24.95</v>
      </c>
      <c r="P8680" s="1" t="s">
        <v>2455</v>
      </c>
    </row>
    <row r="8681" customFormat="false" ht="15" hidden="false" customHeight="true" outlineLevel="0" collapsed="false">
      <c r="A8681" s="1" t="n">
        <v>2</v>
      </c>
      <c r="B8681" s="75" t="n">
        <v>46282</v>
      </c>
      <c r="C8681" s="1" t="n">
        <v>11</v>
      </c>
      <c r="D8681" s="1" t="s">
        <v>2482</v>
      </c>
      <c r="E8681" s="1" t="n">
        <v>1899</v>
      </c>
      <c r="F8681" s="1" t="s">
        <v>204</v>
      </c>
      <c r="I8681" s="1" t="n">
        <v>807</v>
      </c>
      <c r="J8681" s="1" t="n">
        <v>77463</v>
      </c>
      <c r="K8681" s="1" t="n">
        <v>774642</v>
      </c>
      <c r="L8681" s="1" t="s">
        <v>2456</v>
      </c>
      <c r="N8681" s="1" t="n">
        <v>20</v>
      </c>
      <c r="O8681" s="1" t="n">
        <v>90</v>
      </c>
      <c r="P8681" s="1" t="s">
        <v>2455</v>
      </c>
    </row>
    <row r="8682" customFormat="false" ht="15" hidden="false" customHeight="true" outlineLevel="0" collapsed="false">
      <c r="A8682" s="1" t="n">
        <v>2</v>
      </c>
      <c r="B8682" s="75" t="n">
        <v>46282</v>
      </c>
      <c r="C8682" s="1" t="n">
        <v>11</v>
      </c>
      <c r="D8682" s="1" t="s">
        <v>2482</v>
      </c>
      <c r="E8682" s="1" t="n">
        <v>1899</v>
      </c>
      <c r="F8682" s="1" t="s">
        <v>204</v>
      </c>
      <c r="I8682" s="1" t="n">
        <v>807</v>
      </c>
      <c r="J8682" s="1" t="n">
        <v>77903</v>
      </c>
      <c r="K8682" s="1" t="n">
        <v>779043</v>
      </c>
      <c r="L8682" s="1" t="s">
        <v>2956</v>
      </c>
      <c r="N8682" s="1" t="n">
        <v>5</v>
      </c>
      <c r="O8682" s="1" t="n">
        <v>22.5</v>
      </c>
      <c r="P8682" s="1" t="s">
        <v>2455</v>
      </c>
    </row>
    <row r="8683" customFormat="false" ht="15" hidden="false" customHeight="true" outlineLevel="0" collapsed="false">
      <c r="A8683" s="1" t="n">
        <v>2</v>
      </c>
      <c r="B8683" s="75" t="n">
        <v>46282</v>
      </c>
      <c r="C8683" s="1" t="n">
        <v>11</v>
      </c>
      <c r="D8683" s="1" t="s">
        <v>2482</v>
      </c>
      <c r="E8683" s="1" t="n">
        <v>1899</v>
      </c>
      <c r="F8683" s="1" t="s">
        <v>204</v>
      </c>
      <c r="I8683" s="1" t="n">
        <v>807</v>
      </c>
      <c r="J8683" s="1" t="n">
        <v>78013</v>
      </c>
      <c r="K8683" s="1" t="n">
        <v>780148</v>
      </c>
      <c r="L8683" s="1" t="s">
        <v>2595</v>
      </c>
      <c r="N8683" s="1" t="n">
        <v>5</v>
      </c>
      <c r="O8683" s="1" t="n">
        <v>22.5</v>
      </c>
      <c r="P8683" s="1" t="s">
        <v>2455</v>
      </c>
    </row>
    <row r="8684" customFormat="false" ht="15" hidden="false" customHeight="true" outlineLevel="0" collapsed="false">
      <c r="A8684" s="1" t="n">
        <v>2</v>
      </c>
      <c r="B8684" s="75" t="n">
        <v>46282</v>
      </c>
      <c r="C8684" s="1" t="n">
        <v>11</v>
      </c>
      <c r="D8684" s="1" t="s">
        <v>2482</v>
      </c>
      <c r="E8684" s="1" t="n">
        <v>581</v>
      </c>
      <c r="F8684" s="1" t="s">
        <v>147</v>
      </c>
      <c r="I8684" s="1" t="n">
        <v>32429</v>
      </c>
      <c r="J8684" s="1" t="n">
        <v>48008</v>
      </c>
      <c r="K8684" s="1" t="n">
        <v>798190027999</v>
      </c>
      <c r="L8684" s="1" t="s">
        <v>2590</v>
      </c>
      <c r="N8684" s="1" t="n">
        <v>20</v>
      </c>
      <c r="O8684" s="1" t="n">
        <v>130</v>
      </c>
      <c r="P8684" s="1" t="s">
        <v>2455</v>
      </c>
    </row>
    <row r="8685" customFormat="false" ht="15" hidden="false" customHeight="true" outlineLevel="0" collapsed="false">
      <c r="A8685" s="1" t="n">
        <v>2</v>
      </c>
      <c r="B8685" s="75" t="n">
        <v>46282</v>
      </c>
      <c r="C8685" s="1" t="n">
        <v>11</v>
      </c>
      <c r="D8685" s="1" t="s">
        <v>2482</v>
      </c>
      <c r="E8685" s="1" t="n">
        <v>581</v>
      </c>
      <c r="F8685" s="1" t="s">
        <v>147</v>
      </c>
      <c r="I8685" s="1" t="n">
        <v>32429</v>
      </c>
      <c r="J8685" s="1" t="n">
        <v>48009</v>
      </c>
      <c r="K8685" s="1" t="n">
        <v>798190028002</v>
      </c>
      <c r="L8685" s="1" t="s">
        <v>2591</v>
      </c>
      <c r="N8685" s="1" t="n">
        <v>20</v>
      </c>
      <c r="O8685" s="1" t="n">
        <v>69</v>
      </c>
      <c r="P8685" s="1" t="s">
        <v>2455</v>
      </c>
    </row>
    <row r="8686" customFormat="false" ht="15" hidden="false" customHeight="true" outlineLevel="0" collapsed="false">
      <c r="A8686" s="1" t="n">
        <v>2</v>
      </c>
      <c r="B8686" s="75" t="n">
        <v>46282</v>
      </c>
      <c r="C8686" s="1" t="n">
        <v>11</v>
      </c>
      <c r="D8686" s="1" t="s">
        <v>2482</v>
      </c>
      <c r="E8686" s="1" t="n">
        <v>10019</v>
      </c>
      <c r="F8686" s="1" t="s">
        <v>268</v>
      </c>
      <c r="I8686" s="1" t="n">
        <v>33639</v>
      </c>
      <c r="J8686" s="1" t="n">
        <v>100031</v>
      </c>
      <c r="K8686" s="1" t="n">
        <v>32</v>
      </c>
      <c r="L8686" s="1" t="s">
        <v>5266</v>
      </c>
      <c r="N8686" s="1" t="n">
        <v>47.94</v>
      </c>
      <c r="O8686" s="1" t="n">
        <v>670.68</v>
      </c>
      <c r="P8686" s="1" t="s">
        <v>2455</v>
      </c>
    </row>
    <row r="8687" customFormat="false" ht="15" hidden="false" customHeight="true" outlineLevel="0" collapsed="false">
      <c r="A8687" s="1" t="n">
        <v>2</v>
      </c>
      <c r="B8687" s="75" t="n">
        <v>46282</v>
      </c>
      <c r="C8687" s="1" t="n">
        <v>11</v>
      </c>
      <c r="D8687" s="1" t="s">
        <v>2482</v>
      </c>
      <c r="E8687" s="1" t="n">
        <v>10019</v>
      </c>
      <c r="F8687" s="1" t="s">
        <v>268</v>
      </c>
      <c r="I8687" s="1" t="n">
        <v>33639</v>
      </c>
      <c r="J8687" s="1" t="n">
        <v>110883</v>
      </c>
      <c r="K8687" s="1" t="n">
        <v>45</v>
      </c>
      <c r="L8687" s="1" t="s">
        <v>2648</v>
      </c>
      <c r="N8687" s="1" t="n">
        <v>43.34</v>
      </c>
      <c r="O8687" s="1" t="n">
        <v>606.32</v>
      </c>
      <c r="P8687" s="1" t="s">
        <v>2455</v>
      </c>
    </row>
    <row r="8688" customFormat="false" ht="15" hidden="false" customHeight="true" outlineLevel="0" collapsed="false">
      <c r="A8688" s="1" t="n">
        <v>2</v>
      </c>
      <c r="B8688" s="75" t="n">
        <v>46282</v>
      </c>
      <c r="C8688" s="1" t="n">
        <v>11</v>
      </c>
      <c r="D8688" s="1" t="s">
        <v>2482</v>
      </c>
      <c r="E8688" s="1" t="n">
        <v>1659</v>
      </c>
      <c r="F8688" s="1" t="s">
        <v>214</v>
      </c>
      <c r="I8688" s="1" t="n">
        <v>895938</v>
      </c>
      <c r="J8688" s="1" t="n">
        <v>70265</v>
      </c>
      <c r="K8688" s="1" t="n">
        <v>7896022205836</v>
      </c>
      <c r="L8688" s="1" t="s">
        <v>5435</v>
      </c>
      <c r="N8688" s="1" t="n">
        <v>40</v>
      </c>
      <c r="O8688" s="1" t="n">
        <v>153.14</v>
      </c>
      <c r="P8688" s="1" t="s">
        <v>2455</v>
      </c>
    </row>
    <row r="8689" customFormat="false" ht="15" hidden="false" customHeight="true" outlineLevel="0" collapsed="false">
      <c r="A8689" s="1" t="n">
        <v>2</v>
      </c>
      <c r="B8689" s="75" t="n">
        <v>46282</v>
      </c>
      <c r="C8689" s="1" t="n">
        <v>11</v>
      </c>
      <c r="D8689" s="1" t="s">
        <v>2482</v>
      </c>
      <c r="E8689" s="1" t="n">
        <v>1659</v>
      </c>
      <c r="F8689" s="1" t="s">
        <v>214</v>
      </c>
      <c r="I8689" s="1" t="n">
        <v>895938</v>
      </c>
      <c r="J8689" s="1" t="n">
        <v>101269</v>
      </c>
      <c r="K8689" s="1" t="n">
        <v>7896006400011</v>
      </c>
      <c r="L8689" s="1" t="s">
        <v>5436</v>
      </c>
      <c r="N8689" s="1" t="n">
        <v>50</v>
      </c>
      <c r="O8689" s="1" t="n">
        <v>93.62</v>
      </c>
      <c r="P8689" s="1" t="s">
        <v>2455</v>
      </c>
    </row>
    <row r="8690" customFormat="false" ht="15" hidden="false" customHeight="true" outlineLevel="0" collapsed="false">
      <c r="A8690" s="1" t="n">
        <v>2</v>
      </c>
      <c r="B8690" s="75" t="n">
        <v>46282</v>
      </c>
      <c r="C8690" s="1" t="n">
        <v>11</v>
      </c>
      <c r="D8690" s="1" t="s">
        <v>2482</v>
      </c>
      <c r="E8690" s="1" t="n">
        <v>1659</v>
      </c>
      <c r="F8690" s="1" t="s">
        <v>214</v>
      </c>
      <c r="I8690" s="1" t="n">
        <v>895938</v>
      </c>
      <c r="J8690" s="1" t="n">
        <v>103386</v>
      </c>
      <c r="K8690" s="1" t="n">
        <v>7896006413851</v>
      </c>
      <c r="L8690" s="1" t="s">
        <v>3114</v>
      </c>
      <c r="N8690" s="1" t="n">
        <v>36</v>
      </c>
      <c r="O8690" s="1" t="n">
        <v>129.81</v>
      </c>
      <c r="P8690" s="1" t="s">
        <v>2455</v>
      </c>
    </row>
    <row r="8691" customFormat="false" ht="15" hidden="false" customHeight="true" outlineLevel="0" collapsed="false">
      <c r="A8691" s="1" t="n">
        <v>2</v>
      </c>
      <c r="B8691" s="75" t="n">
        <v>46282</v>
      </c>
      <c r="C8691" s="1" t="n">
        <v>11</v>
      </c>
      <c r="D8691" s="1" t="s">
        <v>2482</v>
      </c>
      <c r="E8691" s="1" t="n">
        <v>1659</v>
      </c>
      <c r="F8691" s="1" t="s">
        <v>214</v>
      </c>
      <c r="I8691" s="1" t="n">
        <v>895938</v>
      </c>
      <c r="J8691" s="1" t="n">
        <v>105721</v>
      </c>
      <c r="K8691" s="1" t="n">
        <v>7896006420415</v>
      </c>
      <c r="L8691" s="1" t="s">
        <v>5437</v>
      </c>
      <c r="N8691" s="1" t="n">
        <v>30</v>
      </c>
      <c r="O8691" s="1" t="n">
        <v>79.99</v>
      </c>
      <c r="P8691" s="1" t="s">
        <v>2455</v>
      </c>
    </row>
    <row r="8692" customFormat="false" ht="15" hidden="false" customHeight="true" outlineLevel="0" collapsed="false">
      <c r="A8692" s="1" t="n">
        <v>2</v>
      </c>
      <c r="B8692" s="75" t="n">
        <v>46282</v>
      </c>
      <c r="C8692" s="1" t="n">
        <v>11</v>
      </c>
      <c r="D8692" s="1" t="s">
        <v>2482</v>
      </c>
      <c r="E8692" s="1" t="n">
        <v>1659</v>
      </c>
      <c r="F8692" s="1" t="s">
        <v>214</v>
      </c>
      <c r="I8692" s="1" t="n">
        <v>895938</v>
      </c>
      <c r="J8692" s="1" t="n">
        <v>31312</v>
      </c>
      <c r="K8692" s="1" t="n">
        <v>7891030300306</v>
      </c>
      <c r="L8692" s="1" t="s">
        <v>3130</v>
      </c>
      <c r="N8692" s="1" t="n">
        <v>162</v>
      </c>
      <c r="O8692" s="1" t="n">
        <v>293.04</v>
      </c>
      <c r="P8692" s="1" t="s">
        <v>2455</v>
      </c>
    </row>
    <row r="8693" customFormat="false" ht="15" hidden="false" customHeight="true" outlineLevel="0" collapsed="false">
      <c r="A8693" s="1" t="n">
        <v>2</v>
      </c>
      <c r="B8693" s="75" t="n">
        <v>46282</v>
      </c>
      <c r="C8693" s="1" t="n">
        <v>11</v>
      </c>
      <c r="D8693" s="1" t="s">
        <v>2482</v>
      </c>
      <c r="E8693" s="1" t="n">
        <v>1659</v>
      </c>
      <c r="F8693" s="1" t="s">
        <v>214</v>
      </c>
      <c r="I8693" s="1" t="n">
        <v>895938</v>
      </c>
      <c r="J8693" s="1" t="n">
        <v>36562</v>
      </c>
      <c r="K8693" s="1" t="n">
        <v>7896006420347</v>
      </c>
      <c r="L8693" s="1" t="s">
        <v>5438</v>
      </c>
      <c r="N8693" s="1" t="n">
        <v>18</v>
      </c>
      <c r="O8693" s="1" t="n">
        <v>200.67</v>
      </c>
      <c r="P8693" s="1" t="s">
        <v>2455</v>
      </c>
    </row>
    <row r="8694" customFormat="false" ht="15" hidden="false" customHeight="true" outlineLevel="0" collapsed="false">
      <c r="A8694" s="1" t="n">
        <v>2</v>
      </c>
      <c r="B8694" s="75" t="n">
        <v>46282</v>
      </c>
      <c r="C8694" s="1" t="n">
        <v>11</v>
      </c>
      <c r="D8694" s="1" t="s">
        <v>2482</v>
      </c>
      <c r="E8694" s="1" t="n">
        <v>1659</v>
      </c>
      <c r="F8694" s="1" t="s">
        <v>214</v>
      </c>
      <c r="I8694" s="1" t="n">
        <v>895938</v>
      </c>
      <c r="J8694" s="1" t="n">
        <v>45822</v>
      </c>
      <c r="K8694" s="1" t="n">
        <v>7898962794166</v>
      </c>
      <c r="L8694" s="1" t="s">
        <v>5439</v>
      </c>
      <c r="N8694" s="1" t="n">
        <v>6</v>
      </c>
      <c r="O8694" s="1" t="n">
        <v>119.3</v>
      </c>
      <c r="P8694" s="1" t="s">
        <v>2455</v>
      </c>
    </row>
    <row r="8695" customFormat="false" ht="15" hidden="false" customHeight="true" outlineLevel="0" collapsed="false">
      <c r="A8695" s="1" t="n">
        <v>2</v>
      </c>
      <c r="B8695" s="75" t="n">
        <v>46282</v>
      </c>
      <c r="C8695" s="1" t="n">
        <v>11</v>
      </c>
      <c r="D8695" s="1" t="s">
        <v>2482</v>
      </c>
      <c r="E8695" s="1" t="n">
        <v>1659</v>
      </c>
      <c r="F8695" s="1" t="s">
        <v>214</v>
      </c>
      <c r="I8695" s="1" t="n">
        <v>895938</v>
      </c>
      <c r="J8695" s="1" t="n">
        <v>46545</v>
      </c>
      <c r="K8695" s="1" t="n">
        <v>7898962794234</v>
      </c>
      <c r="L8695" s="1" t="s">
        <v>5440</v>
      </c>
      <c r="N8695" s="1" t="n">
        <v>48</v>
      </c>
      <c r="O8695" s="1" t="n">
        <v>103.72</v>
      </c>
      <c r="P8695" s="1" t="s">
        <v>2455</v>
      </c>
    </row>
    <row r="8696" customFormat="false" ht="15" hidden="false" customHeight="true" outlineLevel="0" collapsed="false">
      <c r="A8696" s="1" t="n">
        <v>2</v>
      </c>
      <c r="B8696" s="75" t="n">
        <v>46282</v>
      </c>
      <c r="C8696" s="1" t="n">
        <v>11</v>
      </c>
      <c r="D8696" s="1" t="s">
        <v>2482</v>
      </c>
      <c r="E8696" s="1" t="n">
        <v>1659</v>
      </c>
      <c r="F8696" s="1" t="s">
        <v>214</v>
      </c>
      <c r="I8696" s="1" t="n">
        <v>895938</v>
      </c>
      <c r="J8696" s="1" t="n">
        <v>66637</v>
      </c>
      <c r="K8696" s="1" t="n">
        <v>7896022206376</v>
      </c>
      <c r="L8696" s="1" t="s">
        <v>5441</v>
      </c>
      <c r="N8696" s="1" t="n">
        <v>72</v>
      </c>
      <c r="O8696" s="1" t="n">
        <v>109.18</v>
      </c>
      <c r="P8696" s="1" t="s">
        <v>2455</v>
      </c>
    </row>
    <row r="8697" customFormat="false" ht="15" hidden="false" customHeight="true" outlineLevel="0" collapsed="false">
      <c r="A8697" s="1" t="n">
        <v>2</v>
      </c>
      <c r="B8697" s="75" t="n">
        <v>46282</v>
      </c>
      <c r="C8697" s="1" t="n">
        <v>11</v>
      </c>
      <c r="D8697" s="1" t="s">
        <v>2482</v>
      </c>
      <c r="E8697" s="1" t="n">
        <v>1659</v>
      </c>
      <c r="F8697" s="1" t="s">
        <v>214</v>
      </c>
      <c r="I8697" s="1" t="n">
        <v>895938</v>
      </c>
      <c r="J8697" s="1" t="n">
        <v>67534</v>
      </c>
      <c r="K8697" s="1" t="n">
        <v>7896022206826</v>
      </c>
      <c r="L8697" s="1" t="s">
        <v>5441</v>
      </c>
      <c r="N8697" s="1" t="n">
        <v>72</v>
      </c>
      <c r="O8697" s="1" t="n">
        <v>109.18</v>
      </c>
      <c r="P8697" s="1" t="s">
        <v>2455</v>
      </c>
    </row>
    <row r="8698" customFormat="false" ht="15" hidden="false" customHeight="true" outlineLevel="0" collapsed="false">
      <c r="A8698" s="1" t="n">
        <v>2</v>
      </c>
      <c r="B8698" s="75" t="n">
        <v>46282</v>
      </c>
      <c r="C8698" s="1" t="n">
        <v>11</v>
      </c>
      <c r="D8698" s="1" t="s">
        <v>2482</v>
      </c>
      <c r="E8698" s="1" t="n">
        <v>1659</v>
      </c>
      <c r="F8698" s="1" t="s">
        <v>214</v>
      </c>
      <c r="I8698" s="1" t="n">
        <v>895938</v>
      </c>
      <c r="J8698" s="1" t="n">
        <v>69100</v>
      </c>
      <c r="K8698" s="1" t="n">
        <v>7896022206369</v>
      </c>
      <c r="L8698" s="1" t="s">
        <v>5441</v>
      </c>
      <c r="N8698" s="1" t="n">
        <v>72</v>
      </c>
      <c r="O8698" s="1" t="n">
        <v>109.18</v>
      </c>
      <c r="P8698" s="1" t="s">
        <v>2455</v>
      </c>
    </row>
    <row r="8699" customFormat="false" ht="15" hidden="false" customHeight="true" outlineLevel="0" collapsed="false">
      <c r="A8699" s="1" t="n">
        <v>2</v>
      </c>
      <c r="B8699" s="75" t="n">
        <v>46282</v>
      </c>
      <c r="C8699" s="1" t="n">
        <v>11</v>
      </c>
      <c r="D8699" s="1" t="s">
        <v>2482</v>
      </c>
      <c r="E8699" s="1" t="n">
        <v>1659</v>
      </c>
      <c r="F8699" s="1" t="s">
        <v>214</v>
      </c>
      <c r="I8699" s="1" t="n">
        <v>895938</v>
      </c>
      <c r="J8699" s="1" t="n">
        <v>71783</v>
      </c>
      <c r="K8699" s="1" t="n">
        <v>7896022205683</v>
      </c>
      <c r="L8699" s="1" t="s">
        <v>5442</v>
      </c>
      <c r="N8699" s="1" t="n">
        <v>20</v>
      </c>
      <c r="O8699" s="1" t="n">
        <v>74.43</v>
      </c>
      <c r="P8699" s="1" t="s">
        <v>2455</v>
      </c>
    </row>
    <row r="8700" customFormat="false" ht="15" hidden="false" customHeight="true" outlineLevel="0" collapsed="false">
      <c r="A8700" s="1" t="n">
        <v>2</v>
      </c>
      <c r="B8700" s="75" t="n">
        <v>46282</v>
      </c>
      <c r="C8700" s="1" t="n">
        <v>11</v>
      </c>
      <c r="D8700" s="1" t="s">
        <v>2482</v>
      </c>
      <c r="E8700" s="1" t="n">
        <v>1659</v>
      </c>
      <c r="F8700" s="1" t="s">
        <v>214</v>
      </c>
      <c r="I8700" s="1" t="n">
        <v>895938</v>
      </c>
      <c r="J8700" s="1" t="n">
        <v>71792</v>
      </c>
      <c r="K8700" s="1" t="n">
        <v>7896022207878</v>
      </c>
      <c r="L8700" s="1" t="s">
        <v>5443</v>
      </c>
      <c r="N8700" s="1" t="n">
        <v>20</v>
      </c>
      <c r="O8700" s="1" t="n">
        <v>67.89</v>
      </c>
      <c r="P8700" s="1" t="s">
        <v>2455</v>
      </c>
    </row>
    <row r="8701" customFormat="false" ht="15" hidden="false" customHeight="true" outlineLevel="0" collapsed="false">
      <c r="A8701" s="1" t="n">
        <v>2</v>
      </c>
      <c r="B8701" s="75" t="n">
        <v>46282</v>
      </c>
      <c r="C8701" s="1" t="n">
        <v>11</v>
      </c>
      <c r="D8701" s="1" t="s">
        <v>2482</v>
      </c>
      <c r="E8701" s="1" t="n">
        <v>1659</v>
      </c>
      <c r="F8701" s="1" t="s">
        <v>214</v>
      </c>
      <c r="I8701" s="1" t="n">
        <v>895938</v>
      </c>
      <c r="J8701" s="1" t="n">
        <v>72709</v>
      </c>
      <c r="K8701" s="1" t="n">
        <v>7896022207885</v>
      </c>
      <c r="L8701" s="1" t="s">
        <v>5443</v>
      </c>
      <c r="N8701" s="1" t="n">
        <v>20</v>
      </c>
      <c r="O8701" s="1" t="n">
        <v>67.89</v>
      </c>
      <c r="P8701" s="1" t="s">
        <v>2455</v>
      </c>
    </row>
    <row r="8702" customFormat="false" ht="15" hidden="false" customHeight="true" outlineLevel="0" collapsed="false">
      <c r="A8702" s="1" t="n">
        <v>2</v>
      </c>
      <c r="B8702" s="75" t="n">
        <v>46282</v>
      </c>
      <c r="C8702" s="1" t="n">
        <v>11</v>
      </c>
      <c r="D8702" s="1" t="s">
        <v>2482</v>
      </c>
      <c r="E8702" s="1" t="n">
        <v>1659</v>
      </c>
      <c r="F8702" s="1" t="s">
        <v>214</v>
      </c>
      <c r="I8702" s="1" t="n">
        <v>895938</v>
      </c>
      <c r="J8702" s="1" t="n">
        <v>73358</v>
      </c>
      <c r="K8702" s="1" t="n">
        <v>7896022205867</v>
      </c>
      <c r="L8702" s="1" t="s">
        <v>5444</v>
      </c>
      <c r="N8702" s="1" t="n">
        <v>100</v>
      </c>
      <c r="O8702" s="1" t="n">
        <v>397.6</v>
      </c>
      <c r="P8702" s="1" t="s">
        <v>2455</v>
      </c>
    </row>
    <row r="8703" customFormat="false" ht="15" hidden="false" customHeight="true" outlineLevel="0" collapsed="false">
      <c r="A8703" s="1" t="n">
        <v>2</v>
      </c>
      <c r="B8703" s="75" t="n">
        <v>46282</v>
      </c>
      <c r="C8703" s="1" t="n">
        <v>11</v>
      </c>
      <c r="D8703" s="1" t="s">
        <v>2482</v>
      </c>
      <c r="E8703" s="1" t="n">
        <v>1659</v>
      </c>
      <c r="F8703" s="1" t="s">
        <v>214</v>
      </c>
      <c r="I8703" s="1" t="n">
        <v>895938</v>
      </c>
      <c r="J8703" s="1" t="n">
        <v>55527</v>
      </c>
      <c r="K8703" s="1" t="n">
        <v>7896022205843</v>
      </c>
      <c r="L8703" s="1" t="s">
        <v>5445</v>
      </c>
      <c r="N8703" s="1" t="n">
        <v>20</v>
      </c>
      <c r="O8703" s="1" t="n">
        <v>82.17</v>
      </c>
      <c r="P8703" s="1" t="s">
        <v>2455</v>
      </c>
    </row>
    <row r="8704" customFormat="false" ht="15" hidden="false" customHeight="true" outlineLevel="0" collapsed="false">
      <c r="A8704" s="1" t="n">
        <v>2</v>
      </c>
      <c r="B8704" s="75" t="n">
        <v>46282</v>
      </c>
      <c r="C8704" s="1" t="n">
        <v>11</v>
      </c>
      <c r="D8704" s="1" t="s">
        <v>2482</v>
      </c>
      <c r="E8704" s="1" t="n">
        <v>1659</v>
      </c>
      <c r="F8704" s="1" t="s">
        <v>214</v>
      </c>
      <c r="I8704" s="1" t="n">
        <v>895938</v>
      </c>
      <c r="J8704" s="1" t="n">
        <v>82054</v>
      </c>
      <c r="K8704" s="1" t="n">
        <v>7896022208158</v>
      </c>
      <c r="L8704" s="1" t="s">
        <v>5446</v>
      </c>
      <c r="N8704" s="1" t="n">
        <v>24</v>
      </c>
      <c r="O8704" s="1" t="n">
        <v>92.8</v>
      </c>
      <c r="P8704" s="1" t="s">
        <v>2455</v>
      </c>
    </row>
    <row r="8705" customFormat="false" ht="15" hidden="false" customHeight="true" outlineLevel="0" collapsed="false">
      <c r="A8705" s="1" t="n">
        <v>2</v>
      </c>
      <c r="B8705" s="75" t="n">
        <v>46282</v>
      </c>
      <c r="C8705" s="1" t="n">
        <v>11</v>
      </c>
      <c r="D8705" s="1" t="s">
        <v>2482</v>
      </c>
      <c r="E8705" s="1" t="n">
        <v>1659</v>
      </c>
      <c r="F8705" s="1" t="s">
        <v>214</v>
      </c>
      <c r="I8705" s="1" t="n">
        <v>895938</v>
      </c>
      <c r="J8705" s="1" t="n">
        <v>82055</v>
      </c>
      <c r="K8705" s="1" t="n">
        <v>7896022208141</v>
      </c>
      <c r="L8705" s="1" t="s">
        <v>5447</v>
      </c>
      <c r="N8705" s="1" t="n">
        <v>24</v>
      </c>
      <c r="O8705" s="1" t="n">
        <v>92.8</v>
      </c>
      <c r="P8705" s="1" t="s">
        <v>2455</v>
      </c>
    </row>
    <row r="8706" customFormat="false" ht="15" hidden="false" customHeight="true" outlineLevel="0" collapsed="false">
      <c r="A8706" s="1" t="n">
        <v>2</v>
      </c>
      <c r="B8706" s="75" t="n">
        <v>46282</v>
      </c>
      <c r="C8706" s="1" t="n">
        <v>11</v>
      </c>
      <c r="D8706" s="1" t="s">
        <v>2482</v>
      </c>
      <c r="E8706" s="1" t="n">
        <v>1659</v>
      </c>
      <c r="F8706" s="1" t="s">
        <v>214</v>
      </c>
      <c r="I8706" s="1" t="n">
        <v>895938</v>
      </c>
      <c r="J8706" s="1" t="n">
        <v>82056</v>
      </c>
      <c r="K8706" s="1" t="n">
        <v>7896022205676</v>
      </c>
      <c r="L8706" s="1" t="s">
        <v>5448</v>
      </c>
      <c r="N8706" s="1" t="n">
        <v>20</v>
      </c>
      <c r="O8706" s="1" t="n">
        <v>82.17</v>
      </c>
      <c r="P8706" s="1" t="s">
        <v>2455</v>
      </c>
    </row>
    <row r="8707" customFormat="false" ht="15" hidden="false" customHeight="true" outlineLevel="0" collapsed="false">
      <c r="A8707" s="1" t="n">
        <v>2</v>
      </c>
      <c r="B8707" s="75" t="n">
        <v>46282</v>
      </c>
      <c r="C8707" s="1" t="n">
        <v>11</v>
      </c>
      <c r="D8707" s="1" t="s">
        <v>2482</v>
      </c>
      <c r="E8707" s="1" t="n">
        <v>1659</v>
      </c>
      <c r="F8707" s="1" t="s">
        <v>214</v>
      </c>
      <c r="I8707" s="1" t="n">
        <v>895938</v>
      </c>
      <c r="J8707" s="1" t="n">
        <v>82426</v>
      </c>
      <c r="K8707" s="1" t="n">
        <v>7896022205669</v>
      </c>
      <c r="L8707" s="1" t="s">
        <v>5449</v>
      </c>
      <c r="N8707" s="1" t="n">
        <v>100</v>
      </c>
      <c r="O8707" s="1" t="n">
        <v>397.6</v>
      </c>
      <c r="P8707" s="1" t="s">
        <v>2455</v>
      </c>
    </row>
    <row r="8708" customFormat="false" ht="15" hidden="false" customHeight="true" outlineLevel="0" collapsed="false">
      <c r="A8708" s="1" t="n">
        <v>2</v>
      </c>
      <c r="B8708" s="75" t="n">
        <v>46282</v>
      </c>
      <c r="C8708" s="1" t="n">
        <v>11</v>
      </c>
      <c r="D8708" s="1" t="s">
        <v>2482</v>
      </c>
      <c r="E8708" s="1" t="n">
        <v>1659</v>
      </c>
      <c r="F8708" s="1" t="s">
        <v>214</v>
      </c>
      <c r="I8708" s="1" t="n">
        <v>895938</v>
      </c>
      <c r="J8708" s="1" t="n">
        <v>82427</v>
      </c>
      <c r="K8708" s="1" t="n">
        <v>7896022205706</v>
      </c>
      <c r="L8708" s="1" t="s">
        <v>5450</v>
      </c>
      <c r="N8708" s="1" t="n">
        <v>40</v>
      </c>
      <c r="O8708" s="1" t="n">
        <v>75.28</v>
      </c>
      <c r="P8708" s="1" t="s">
        <v>2455</v>
      </c>
    </row>
    <row r="8709" customFormat="false" ht="15" hidden="false" customHeight="true" outlineLevel="0" collapsed="false">
      <c r="A8709" s="1" t="n">
        <v>2</v>
      </c>
      <c r="B8709" s="75" t="n">
        <v>46282</v>
      </c>
      <c r="C8709" s="1" t="n">
        <v>11</v>
      </c>
      <c r="D8709" s="1" t="s">
        <v>2482</v>
      </c>
      <c r="E8709" s="1" t="n">
        <v>1659</v>
      </c>
      <c r="F8709" s="1" t="s">
        <v>214</v>
      </c>
      <c r="I8709" s="1" t="n">
        <v>895938</v>
      </c>
      <c r="J8709" s="1" t="n">
        <v>82428</v>
      </c>
      <c r="K8709" s="1" t="n">
        <v>7896022205713</v>
      </c>
      <c r="L8709" s="1" t="s">
        <v>5451</v>
      </c>
      <c r="N8709" s="1" t="n">
        <v>40</v>
      </c>
      <c r="O8709" s="1" t="n">
        <v>75.28</v>
      </c>
      <c r="P8709" s="1" t="s">
        <v>2455</v>
      </c>
    </row>
    <row r="8710" customFormat="false" ht="15" hidden="false" customHeight="true" outlineLevel="0" collapsed="false">
      <c r="A8710" s="1" t="n">
        <v>2</v>
      </c>
      <c r="B8710" s="75" t="n">
        <v>46282</v>
      </c>
      <c r="C8710" s="1" t="n">
        <v>11</v>
      </c>
      <c r="D8710" s="1" t="s">
        <v>2482</v>
      </c>
      <c r="E8710" s="1" t="n">
        <v>1659</v>
      </c>
      <c r="F8710" s="1" t="s">
        <v>214</v>
      </c>
      <c r="I8710" s="1" t="n">
        <v>895938</v>
      </c>
      <c r="J8710" s="1" t="n">
        <v>82429</v>
      </c>
      <c r="K8710" s="1" t="n">
        <v>7896022208134</v>
      </c>
      <c r="L8710" s="1" t="s">
        <v>5452</v>
      </c>
      <c r="N8710" s="1" t="n">
        <v>40</v>
      </c>
      <c r="O8710" s="1" t="n">
        <v>205.06</v>
      </c>
      <c r="P8710" s="1" t="s">
        <v>2455</v>
      </c>
    </row>
    <row r="8711" customFormat="false" ht="15" hidden="false" customHeight="true" outlineLevel="0" collapsed="false">
      <c r="A8711" s="1" t="n">
        <v>2</v>
      </c>
      <c r="B8711" s="75" t="n">
        <v>46282</v>
      </c>
      <c r="C8711" s="1" t="n">
        <v>11</v>
      </c>
      <c r="D8711" s="1" t="s">
        <v>2482</v>
      </c>
      <c r="E8711" s="1" t="n">
        <v>1659</v>
      </c>
      <c r="F8711" s="1" t="s">
        <v>214</v>
      </c>
      <c r="I8711" s="1" t="n">
        <v>895938</v>
      </c>
      <c r="J8711" s="1" t="n">
        <v>82430</v>
      </c>
      <c r="K8711" s="1" t="n">
        <v>7896022208172</v>
      </c>
      <c r="L8711" s="1" t="s">
        <v>5453</v>
      </c>
      <c r="N8711" s="1" t="n">
        <v>20</v>
      </c>
      <c r="O8711" s="1" t="n">
        <v>67.89</v>
      </c>
      <c r="P8711" s="1" t="s">
        <v>2455</v>
      </c>
    </row>
    <row r="8712" customFormat="false" ht="15" hidden="false" customHeight="true" outlineLevel="0" collapsed="false">
      <c r="A8712" s="1" t="n">
        <v>2</v>
      </c>
      <c r="B8712" s="75" t="n">
        <v>46282</v>
      </c>
      <c r="C8712" s="1" t="n">
        <v>11</v>
      </c>
      <c r="D8712" s="1" t="s">
        <v>2482</v>
      </c>
      <c r="E8712" s="1" t="n">
        <v>1659</v>
      </c>
      <c r="F8712" s="1" t="s">
        <v>214</v>
      </c>
      <c r="I8712" s="1" t="n">
        <v>895938</v>
      </c>
      <c r="J8712" s="1" t="n">
        <v>82431</v>
      </c>
      <c r="K8712" s="1" t="n">
        <v>7896022205850</v>
      </c>
      <c r="L8712" s="1" t="s">
        <v>5454</v>
      </c>
      <c r="N8712" s="1" t="n">
        <v>20</v>
      </c>
      <c r="O8712" s="1" t="n">
        <v>84.39</v>
      </c>
      <c r="P8712" s="1" t="s">
        <v>2455</v>
      </c>
    </row>
    <row r="8713" customFormat="false" ht="15" hidden="false" customHeight="true" outlineLevel="0" collapsed="false">
      <c r="A8713" s="1" t="n">
        <v>2</v>
      </c>
      <c r="B8713" s="75" t="n">
        <v>46282</v>
      </c>
      <c r="C8713" s="1" t="n">
        <v>11</v>
      </c>
      <c r="D8713" s="1" t="s">
        <v>2482</v>
      </c>
      <c r="E8713" s="1" t="n">
        <v>10009</v>
      </c>
      <c r="F8713" s="1" t="s">
        <v>464</v>
      </c>
      <c r="I8713" s="1" t="n">
        <v>1448339</v>
      </c>
      <c r="J8713" s="1" t="n">
        <v>102114</v>
      </c>
      <c r="K8713" s="1" t="n">
        <v>7891000008119</v>
      </c>
      <c r="L8713" s="1" t="s">
        <v>5455</v>
      </c>
      <c r="N8713" s="1" t="n">
        <v>6</v>
      </c>
      <c r="O8713" s="1" t="n">
        <v>70.22</v>
      </c>
      <c r="P8713" s="1" t="s">
        <v>2455</v>
      </c>
    </row>
    <row r="8714" customFormat="false" ht="15" hidden="false" customHeight="true" outlineLevel="0" collapsed="false">
      <c r="A8714" s="1" t="n">
        <v>2</v>
      </c>
      <c r="B8714" s="75" t="n">
        <v>46282</v>
      </c>
      <c r="C8714" s="1" t="n">
        <v>11</v>
      </c>
      <c r="D8714" s="1" t="s">
        <v>2482</v>
      </c>
      <c r="E8714" s="1" t="n">
        <v>10009</v>
      </c>
      <c r="F8714" s="1" t="s">
        <v>464</v>
      </c>
      <c r="I8714" s="1" t="n">
        <v>1448339</v>
      </c>
      <c r="J8714" s="1" t="n">
        <v>103473</v>
      </c>
      <c r="K8714" s="1" t="n">
        <v>7891000367506</v>
      </c>
      <c r="L8714" s="1" t="s">
        <v>3138</v>
      </c>
      <c r="N8714" s="1" t="n">
        <v>64</v>
      </c>
      <c r="O8714" s="1" t="n">
        <v>105.52</v>
      </c>
      <c r="P8714" s="1" t="s">
        <v>2455</v>
      </c>
    </row>
    <row r="8715" customFormat="false" ht="15" hidden="false" customHeight="true" outlineLevel="0" collapsed="false">
      <c r="A8715" s="1" t="n">
        <v>2</v>
      </c>
      <c r="B8715" s="75" t="n">
        <v>46282</v>
      </c>
      <c r="C8715" s="1" t="n">
        <v>11</v>
      </c>
      <c r="D8715" s="1" t="s">
        <v>2482</v>
      </c>
      <c r="E8715" s="1" t="n">
        <v>10009</v>
      </c>
      <c r="F8715" s="1" t="s">
        <v>464</v>
      </c>
      <c r="I8715" s="1" t="n">
        <v>1448339</v>
      </c>
      <c r="J8715" s="1" t="n">
        <v>11844</v>
      </c>
      <c r="K8715" s="1" t="n">
        <v>7891000070673</v>
      </c>
      <c r="L8715" s="1" t="s">
        <v>3141</v>
      </c>
      <c r="N8715" s="1" t="n">
        <v>20</v>
      </c>
      <c r="O8715" s="1" t="n">
        <v>111.45</v>
      </c>
      <c r="P8715" s="1" t="s">
        <v>2455</v>
      </c>
    </row>
    <row r="8716" customFormat="false" ht="15" hidden="false" customHeight="true" outlineLevel="0" collapsed="false">
      <c r="A8716" s="1" t="n">
        <v>2</v>
      </c>
      <c r="B8716" s="75" t="n">
        <v>46282</v>
      </c>
      <c r="C8716" s="1" t="n">
        <v>11</v>
      </c>
      <c r="D8716" s="1" t="s">
        <v>2482</v>
      </c>
      <c r="E8716" s="1" t="n">
        <v>10009</v>
      </c>
      <c r="F8716" s="1" t="s">
        <v>464</v>
      </c>
      <c r="I8716" s="1" t="n">
        <v>1448339</v>
      </c>
      <c r="J8716" s="1" t="n">
        <v>12411</v>
      </c>
      <c r="K8716" s="1" t="n">
        <v>7891000050927</v>
      </c>
      <c r="L8716" s="1" t="s">
        <v>3142</v>
      </c>
      <c r="N8716" s="1" t="n">
        <v>20</v>
      </c>
      <c r="O8716" s="1" t="n">
        <v>111.44</v>
      </c>
      <c r="P8716" s="1" t="s">
        <v>2455</v>
      </c>
    </row>
    <row r="8717" customFormat="false" ht="15" hidden="false" customHeight="true" outlineLevel="0" collapsed="false">
      <c r="A8717" s="1" t="n">
        <v>2</v>
      </c>
      <c r="B8717" s="75" t="n">
        <v>46282</v>
      </c>
      <c r="C8717" s="1" t="n">
        <v>11</v>
      </c>
      <c r="D8717" s="1" t="s">
        <v>2482</v>
      </c>
      <c r="E8717" s="1" t="n">
        <v>10009</v>
      </c>
      <c r="F8717" s="1" t="s">
        <v>464</v>
      </c>
      <c r="I8717" s="1" t="n">
        <v>1448339</v>
      </c>
      <c r="J8717" s="1" t="n">
        <v>12803</v>
      </c>
      <c r="K8717" s="1" t="n">
        <v>7891000050880</v>
      </c>
      <c r="L8717" s="1" t="s">
        <v>3145</v>
      </c>
      <c r="N8717" s="1" t="n">
        <v>20</v>
      </c>
      <c r="O8717" s="1" t="n">
        <v>111.45</v>
      </c>
      <c r="P8717" s="1" t="s">
        <v>2455</v>
      </c>
    </row>
    <row r="8718" customFormat="false" ht="15" hidden="false" customHeight="true" outlineLevel="0" collapsed="false">
      <c r="A8718" s="1" t="n">
        <v>2</v>
      </c>
      <c r="B8718" s="75" t="n">
        <v>46282</v>
      </c>
      <c r="C8718" s="1" t="n">
        <v>11</v>
      </c>
      <c r="D8718" s="1" t="s">
        <v>2482</v>
      </c>
      <c r="E8718" s="1" t="n">
        <v>10009</v>
      </c>
      <c r="F8718" s="1" t="s">
        <v>464</v>
      </c>
      <c r="I8718" s="1" t="n">
        <v>1448339</v>
      </c>
      <c r="J8718" s="1" t="n">
        <v>26982</v>
      </c>
      <c r="K8718" s="1" t="n">
        <v>7891000255445</v>
      </c>
      <c r="L8718" s="1" t="s">
        <v>3160</v>
      </c>
      <c r="N8718" s="1" t="n">
        <v>20</v>
      </c>
      <c r="O8718" s="1" t="n">
        <v>111.44</v>
      </c>
      <c r="P8718" s="1" t="s">
        <v>2455</v>
      </c>
    </row>
    <row r="8719" customFormat="false" ht="15" hidden="false" customHeight="true" outlineLevel="0" collapsed="false">
      <c r="A8719" s="1" t="n">
        <v>2</v>
      </c>
      <c r="B8719" s="75" t="n">
        <v>46282</v>
      </c>
      <c r="C8719" s="1" t="n">
        <v>11</v>
      </c>
      <c r="D8719" s="1" t="s">
        <v>2482</v>
      </c>
      <c r="E8719" s="1" t="n">
        <v>10009</v>
      </c>
      <c r="F8719" s="1" t="s">
        <v>464</v>
      </c>
      <c r="I8719" s="1" t="n">
        <v>1448339</v>
      </c>
      <c r="J8719" s="1" t="n">
        <v>43621</v>
      </c>
      <c r="K8719" s="1" t="n">
        <v>7891000357460</v>
      </c>
      <c r="L8719" s="1" t="s">
        <v>5456</v>
      </c>
      <c r="N8719" s="1" t="n">
        <v>6</v>
      </c>
      <c r="O8719" s="1" t="n">
        <v>52.12</v>
      </c>
      <c r="P8719" s="1" t="s">
        <v>2455</v>
      </c>
    </row>
    <row r="8720" customFormat="false" ht="15" hidden="false" customHeight="true" outlineLevel="0" collapsed="false">
      <c r="A8720" s="1" t="n">
        <v>2</v>
      </c>
      <c r="B8720" s="75" t="n">
        <v>46282</v>
      </c>
      <c r="C8720" s="1" t="n">
        <v>11</v>
      </c>
      <c r="D8720" s="1" t="s">
        <v>2482</v>
      </c>
      <c r="E8720" s="1" t="n">
        <v>10009</v>
      </c>
      <c r="F8720" s="1" t="s">
        <v>464</v>
      </c>
      <c r="I8720" s="1" t="n">
        <v>1448339</v>
      </c>
      <c r="J8720" s="1" t="n">
        <v>44193</v>
      </c>
      <c r="K8720" s="1" t="n">
        <v>7891000356838</v>
      </c>
      <c r="L8720" s="1" t="s">
        <v>5457</v>
      </c>
      <c r="N8720" s="1" t="n">
        <v>4</v>
      </c>
      <c r="O8720" s="1" t="n">
        <v>62.7</v>
      </c>
      <c r="P8720" s="1" t="s">
        <v>2455</v>
      </c>
    </row>
    <row r="8721" customFormat="false" ht="15" hidden="false" customHeight="true" outlineLevel="0" collapsed="false">
      <c r="A8721" s="1" t="n">
        <v>2</v>
      </c>
      <c r="B8721" s="75" t="n">
        <v>46282</v>
      </c>
      <c r="C8721" s="1" t="n">
        <v>11</v>
      </c>
      <c r="D8721" s="1" t="s">
        <v>2482</v>
      </c>
      <c r="E8721" s="1" t="n">
        <v>10009</v>
      </c>
      <c r="F8721" s="1" t="s">
        <v>464</v>
      </c>
      <c r="I8721" s="1" t="n">
        <v>1448339</v>
      </c>
      <c r="J8721" s="1" t="n">
        <v>44416</v>
      </c>
      <c r="K8721" s="1" t="n">
        <v>7891000356791</v>
      </c>
      <c r="L8721" s="1" t="s">
        <v>5458</v>
      </c>
      <c r="N8721" s="1" t="n">
        <v>6</v>
      </c>
      <c r="O8721" s="1" t="n">
        <v>93.95</v>
      </c>
      <c r="P8721" s="1" t="s">
        <v>2455</v>
      </c>
    </row>
    <row r="8722" customFormat="false" ht="15" hidden="false" customHeight="true" outlineLevel="0" collapsed="false">
      <c r="A8722" s="1" t="n">
        <v>2</v>
      </c>
      <c r="B8722" s="75" t="n">
        <v>46282</v>
      </c>
      <c r="C8722" s="1" t="n">
        <v>11</v>
      </c>
      <c r="D8722" s="1" t="s">
        <v>2482</v>
      </c>
      <c r="E8722" s="1" t="n">
        <v>10009</v>
      </c>
      <c r="F8722" s="1" t="s">
        <v>464</v>
      </c>
      <c r="I8722" s="1" t="n">
        <v>1448339</v>
      </c>
      <c r="J8722" s="1" t="n">
        <v>76659</v>
      </c>
      <c r="K8722" s="1" t="n">
        <v>7891000423806</v>
      </c>
      <c r="L8722" s="1" t="s">
        <v>5459</v>
      </c>
      <c r="N8722" s="1" t="n">
        <v>64</v>
      </c>
      <c r="O8722" s="1" t="n">
        <v>105.52</v>
      </c>
      <c r="P8722" s="1" t="s">
        <v>2455</v>
      </c>
    </row>
    <row r="8723" customFormat="false" ht="15" hidden="false" customHeight="true" outlineLevel="0" collapsed="false">
      <c r="A8723" s="1" t="n">
        <v>2</v>
      </c>
      <c r="B8723" s="75" t="n">
        <v>46282</v>
      </c>
      <c r="C8723" s="1" t="n">
        <v>11</v>
      </c>
      <c r="D8723" s="1" t="s">
        <v>2482</v>
      </c>
      <c r="E8723" s="1" t="n">
        <v>1637</v>
      </c>
      <c r="F8723" s="1" t="s">
        <v>871</v>
      </c>
      <c r="I8723" s="1" t="n">
        <v>1936305</v>
      </c>
      <c r="J8723" s="1" t="n">
        <v>101859</v>
      </c>
      <c r="K8723" s="1" t="n">
        <v>7896224807098</v>
      </c>
      <c r="L8723" s="1" t="s">
        <v>4674</v>
      </c>
      <c r="N8723" s="1" t="n">
        <v>60</v>
      </c>
      <c r="O8723" s="1" t="n">
        <v>779.4</v>
      </c>
      <c r="P8723" s="1" t="s">
        <v>2455</v>
      </c>
    </row>
    <row r="8724" customFormat="false" ht="15" hidden="false" customHeight="true" outlineLevel="0" collapsed="false">
      <c r="A8724" s="1" t="n">
        <v>2</v>
      </c>
      <c r="B8724" s="75" t="n">
        <v>46282</v>
      </c>
      <c r="C8724" s="1" t="n">
        <v>11</v>
      </c>
      <c r="D8724" s="1" t="s">
        <v>2482</v>
      </c>
      <c r="E8724" s="1" t="n">
        <v>1637</v>
      </c>
      <c r="F8724" s="1" t="s">
        <v>871</v>
      </c>
      <c r="I8724" s="1" t="n">
        <v>1936305</v>
      </c>
      <c r="J8724" s="1" t="n">
        <v>101877</v>
      </c>
      <c r="K8724" s="1" t="n">
        <v>7896224813082</v>
      </c>
      <c r="L8724" s="1" t="s">
        <v>2779</v>
      </c>
      <c r="N8724" s="1" t="n">
        <v>20</v>
      </c>
      <c r="O8724" s="1" t="n">
        <v>263.8</v>
      </c>
      <c r="P8724" s="1" t="s">
        <v>2455</v>
      </c>
    </row>
    <row r="8725" customFormat="false" ht="15" hidden="false" customHeight="true" outlineLevel="0" collapsed="false">
      <c r="A8725" s="1" t="n">
        <v>2</v>
      </c>
      <c r="B8725" s="75" t="n">
        <v>46282</v>
      </c>
      <c r="C8725" s="1" t="n">
        <v>11</v>
      </c>
      <c r="D8725" s="1" t="s">
        <v>2482</v>
      </c>
      <c r="E8725" s="1" t="n">
        <v>1637</v>
      </c>
      <c r="F8725" s="1" t="s">
        <v>871</v>
      </c>
      <c r="I8725" s="1" t="n">
        <v>1936306</v>
      </c>
      <c r="J8725" s="1" t="n">
        <v>101859</v>
      </c>
      <c r="K8725" s="1" t="n">
        <v>7896224807098</v>
      </c>
      <c r="L8725" s="1" t="s">
        <v>4674</v>
      </c>
      <c r="N8725" s="1" t="n">
        <v>20</v>
      </c>
      <c r="O8725" s="1" t="n">
        <v>259.8</v>
      </c>
      <c r="P8725" s="1" t="s">
        <v>2455</v>
      </c>
    </row>
    <row r="8726" customFormat="false" ht="15" hidden="false" customHeight="true" outlineLevel="0" collapsed="false">
      <c r="A8726" s="1" t="n">
        <v>2</v>
      </c>
      <c r="B8726" s="75" t="n">
        <v>46282</v>
      </c>
      <c r="C8726" s="1" t="n">
        <v>11</v>
      </c>
      <c r="D8726" s="1" t="s">
        <v>2482</v>
      </c>
      <c r="E8726" s="1" t="n">
        <v>1637</v>
      </c>
      <c r="F8726" s="1" t="s">
        <v>871</v>
      </c>
      <c r="I8726" s="1" t="n">
        <v>1936306</v>
      </c>
      <c r="J8726" s="1" t="n">
        <v>101877</v>
      </c>
      <c r="K8726" s="1" t="n">
        <v>7896224813082</v>
      </c>
      <c r="L8726" s="1" t="s">
        <v>2779</v>
      </c>
      <c r="N8726" s="1" t="n">
        <v>40</v>
      </c>
      <c r="O8726" s="1" t="n">
        <v>527.6</v>
      </c>
      <c r="P8726" s="1" t="s">
        <v>2455</v>
      </c>
    </row>
    <row r="8727" customFormat="false" ht="15" hidden="false" customHeight="true" outlineLevel="0" collapsed="false">
      <c r="A8727" s="1" t="n">
        <v>2</v>
      </c>
      <c r="B8727" s="75" t="n">
        <v>46282</v>
      </c>
      <c r="C8727" s="1" t="n">
        <v>11</v>
      </c>
      <c r="D8727" s="1" t="s">
        <v>2482</v>
      </c>
      <c r="E8727" s="1" t="n">
        <v>1637</v>
      </c>
      <c r="F8727" s="1" t="s">
        <v>871</v>
      </c>
      <c r="I8727" s="1" t="n">
        <v>1936307</v>
      </c>
      <c r="J8727" s="1" t="n">
        <v>101859</v>
      </c>
      <c r="K8727" s="1" t="n">
        <v>7896224807098</v>
      </c>
      <c r="L8727" s="1" t="s">
        <v>4674</v>
      </c>
      <c r="N8727" s="1" t="n">
        <v>20</v>
      </c>
      <c r="O8727" s="1" t="n">
        <v>259.8</v>
      </c>
      <c r="P8727" s="1" t="s">
        <v>2455</v>
      </c>
    </row>
    <row r="8728" customFormat="false" ht="15" hidden="false" customHeight="true" outlineLevel="0" collapsed="false">
      <c r="A8728" s="1" t="n">
        <v>2</v>
      </c>
      <c r="B8728" s="75" t="n">
        <v>46282</v>
      </c>
      <c r="C8728" s="1" t="n">
        <v>11</v>
      </c>
      <c r="D8728" s="1" t="s">
        <v>2482</v>
      </c>
      <c r="E8728" s="1" t="n">
        <v>1637</v>
      </c>
      <c r="F8728" s="1" t="s">
        <v>871</v>
      </c>
      <c r="I8728" s="1" t="n">
        <v>1936307</v>
      </c>
      <c r="J8728" s="1" t="n">
        <v>101877</v>
      </c>
      <c r="K8728" s="1" t="n">
        <v>7896224813082</v>
      </c>
      <c r="L8728" s="1" t="s">
        <v>2779</v>
      </c>
      <c r="N8728" s="1" t="n">
        <v>40</v>
      </c>
      <c r="O8728" s="1" t="n">
        <v>527.6</v>
      </c>
      <c r="P8728" s="1" t="s">
        <v>2455</v>
      </c>
    </row>
    <row r="8729" customFormat="false" ht="15" hidden="false" customHeight="true" outlineLevel="0" collapsed="false">
      <c r="A8729" s="1" t="n">
        <v>2</v>
      </c>
      <c r="B8729" s="75" t="n">
        <v>46282</v>
      </c>
      <c r="C8729" s="1" t="n">
        <v>171</v>
      </c>
      <c r="D8729" s="1" t="s">
        <v>3028</v>
      </c>
      <c r="E8729" s="1" t="n">
        <v>1659</v>
      </c>
      <c r="F8729" s="1" t="s">
        <v>214</v>
      </c>
      <c r="I8729" s="1" t="n">
        <v>895937</v>
      </c>
      <c r="J8729" s="1" t="n">
        <v>82055</v>
      </c>
      <c r="K8729" s="1" t="n">
        <v>7896022208141</v>
      </c>
      <c r="L8729" s="1" t="s">
        <v>5447</v>
      </c>
      <c r="N8729" s="1" t="n">
        <v>12</v>
      </c>
      <c r="O8729" s="1" t="n">
        <v>46.4</v>
      </c>
      <c r="P8729" s="1" t="s">
        <v>3030</v>
      </c>
    </row>
    <row r="8730" customFormat="false" ht="15" hidden="false" customHeight="true" outlineLevel="0" collapsed="false">
      <c r="A8730" s="1" t="n">
        <v>2</v>
      </c>
      <c r="B8730" s="75" t="n">
        <v>46282</v>
      </c>
      <c r="C8730" s="1" t="n">
        <v>171</v>
      </c>
      <c r="D8730" s="1" t="s">
        <v>3028</v>
      </c>
      <c r="E8730" s="1" t="n">
        <v>1659</v>
      </c>
      <c r="F8730" s="1" t="s">
        <v>214</v>
      </c>
      <c r="I8730" s="1" t="n">
        <v>895937</v>
      </c>
      <c r="J8730" s="1" t="n">
        <v>82426</v>
      </c>
      <c r="K8730" s="1" t="n">
        <v>7896022205669</v>
      </c>
      <c r="L8730" s="1" t="s">
        <v>5449</v>
      </c>
      <c r="N8730" s="1" t="n">
        <v>20</v>
      </c>
      <c r="O8730" s="1" t="n">
        <v>79.52</v>
      </c>
      <c r="P8730" s="1" t="s">
        <v>3030</v>
      </c>
    </row>
    <row r="8731" customFormat="false" ht="15" hidden="false" customHeight="true" outlineLevel="0" collapsed="false">
      <c r="A8731" s="1" t="n">
        <v>2</v>
      </c>
      <c r="B8731" s="75" t="n">
        <v>46282</v>
      </c>
      <c r="C8731" s="1" t="n">
        <v>171</v>
      </c>
      <c r="D8731" s="1" t="s">
        <v>3028</v>
      </c>
      <c r="E8731" s="1" t="n">
        <v>1659</v>
      </c>
      <c r="F8731" s="1" t="s">
        <v>214</v>
      </c>
      <c r="I8731" s="1" t="n">
        <v>895937</v>
      </c>
      <c r="J8731" s="1" t="n">
        <v>82428</v>
      </c>
      <c r="K8731" s="1" t="n">
        <v>7896022205713</v>
      </c>
      <c r="L8731" s="1" t="s">
        <v>5451</v>
      </c>
      <c r="N8731" s="1" t="n">
        <v>40</v>
      </c>
      <c r="O8731" s="1" t="n">
        <v>71.55</v>
      </c>
      <c r="P8731" s="1" t="s">
        <v>3030</v>
      </c>
    </row>
    <row r="8732" customFormat="false" ht="15" hidden="false" customHeight="true" outlineLevel="0" collapsed="false">
      <c r="A8732" s="1" t="n">
        <v>2</v>
      </c>
      <c r="B8732" s="75" t="n">
        <v>46282</v>
      </c>
      <c r="C8732" s="1" t="n">
        <v>171</v>
      </c>
      <c r="D8732" s="1" t="s">
        <v>3028</v>
      </c>
      <c r="E8732" s="1" t="n">
        <v>1659</v>
      </c>
      <c r="F8732" s="1" t="s">
        <v>214</v>
      </c>
      <c r="I8732" s="1" t="n">
        <v>895937</v>
      </c>
      <c r="J8732" s="1" t="n">
        <v>82429</v>
      </c>
      <c r="K8732" s="1" t="n">
        <v>7896022208134</v>
      </c>
      <c r="L8732" s="1" t="s">
        <v>5452</v>
      </c>
      <c r="N8732" s="1" t="n">
        <v>20</v>
      </c>
      <c r="O8732" s="1" t="n">
        <v>102.53</v>
      </c>
      <c r="P8732" s="1" t="s">
        <v>3030</v>
      </c>
    </row>
    <row r="8733" customFormat="false" ht="15" hidden="false" customHeight="true" outlineLevel="0" collapsed="false">
      <c r="A8733" s="1" t="n">
        <v>2</v>
      </c>
      <c r="B8733" s="75" t="n">
        <v>46283</v>
      </c>
      <c r="C8733" s="1" t="n">
        <v>6</v>
      </c>
      <c r="D8733" s="1" t="s">
        <v>2564</v>
      </c>
      <c r="E8733" s="1" t="n">
        <v>48</v>
      </c>
      <c r="F8733" s="1" t="s">
        <v>153</v>
      </c>
      <c r="I8733" s="1" t="n">
        <v>2679</v>
      </c>
      <c r="J8733" s="1" t="n">
        <v>110142</v>
      </c>
      <c r="K8733" s="1" t="n">
        <v>16699</v>
      </c>
      <c r="L8733" s="1" t="s">
        <v>2560</v>
      </c>
      <c r="N8733" s="1" t="n">
        <v>20</v>
      </c>
      <c r="O8733" s="1" t="n">
        <v>120</v>
      </c>
      <c r="P8733" s="1" t="s">
        <v>2455</v>
      </c>
    </row>
    <row r="8734" customFormat="false" ht="15" hidden="false" customHeight="true" outlineLevel="0" collapsed="false">
      <c r="A8734" s="1" t="n">
        <v>2</v>
      </c>
      <c r="B8734" s="75" t="n">
        <v>46283</v>
      </c>
      <c r="C8734" s="1" t="n">
        <v>6</v>
      </c>
      <c r="D8734" s="1" t="s">
        <v>2564</v>
      </c>
      <c r="E8734" s="1" t="n">
        <v>48</v>
      </c>
      <c r="F8734" s="1" t="s">
        <v>153</v>
      </c>
      <c r="I8734" s="1" t="n">
        <v>2683</v>
      </c>
      <c r="J8734" s="1" t="n">
        <v>100115</v>
      </c>
      <c r="K8734" s="1" t="n">
        <v>116</v>
      </c>
      <c r="L8734" s="1" t="s">
        <v>2705</v>
      </c>
      <c r="N8734" s="1" t="n">
        <v>15</v>
      </c>
      <c r="O8734" s="1" t="n">
        <v>170</v>
      </c>
      <c r="P8734" s="1" t="s">
        <v>2455</v>
      </c>
    </row>
    <row r="8735" customFormat="false" ht="15" hidden="false" customHeight="true" outlineLevel="0" collapsed="false">
      <c r="A8735" s="1" t="n">
        <v>2</v>
      </c>
      <c r="B8735" s="75" t="n">
        <v>46283</v>
      </c>
      <c r="C8735" s="1" t="n">
        <v>6</v>
      </c>
      <c r="D8735" s="1" t="s">
        <v>2564</v>
      </c>
      <c r="E8735" s="1" t="n">
        <v>48</v>
      </c>
      <c r="F8735" s="1" t="s">
        <v>153</v>
      </c>
      <c r="I8735" s="1" t="n">
        <v>2683</v>
      </c>
      <c r="J8735" s="1" t="n">
        <v>100129</v>
      </c>
      <c r="K8735" s="1" t="n">
        <v>130</v>
      </c>
      <c r="L8735" s="1" t="s">
        <v>2609</v>
      </c>
      <c r="N8735" s="1" t="n">
        <v>15</v>
      </c>
      <c r="O8735" s="1" t="n">
        <v>83</v>
      </c>
      <c r="P8735" s="1" t="s">
        <v>2455</v>
      </c>
    </row>
    <row r="8736" customFormat="false" ht="15" hidden="false" customHeight="true" outlineLevel="0" collapsed="false">
      <c r="A8736" s="1" t="n">
        <v>2</v>
      </c>
      <c r="B8736" s="75" t="n">
        <v>46283</v>
      </c>
      <c r="C8736" s="1" t="n">
        <v>6</v>
      </c>
      <c r="D8736" s="1" t="s">
        <v>2564</v>
      </c>
      <c r="E8736" s="1" t="n">
        <v>48</v>
      </c>
      <c r="F8736" s="1" t="s">
        <v>153</v>
      </c>
      <c r="I8736" s="1" t="n">
        <v>2683</v>
      </c>
      <c r="J8736" s="1" t="n">
        <v>100130</v>
      </c>
      <c r="K8736" s="1" t="n">
        <v>131</v>
      </c>
      <c r="L8736" s="1" t="s">
        <v>2556</v>
      </c>
      <c r="N8736" s="1" t="n">
        <v>10</v>
      </c>
      <c r="O8736" s="1" t="n">
        <v>80</v>
      </c>
      <c r="P8736" s="1" t="s">
        <v>2455</v>
      </c>
    </row>
    <row r="8737" customFormat="false" ht="15" hidden="false" customHeight="true" outlineLevel="0" collapsed="false">
      <c r="A8737" s="1" t="n">
        <v>2</v>
      </c>
      <c r="B8737" s="75" t="n">
        <v>46283</v>
      </c>
      <c r="C8737" s="1" t="n">
        <v>6</v>
      </c>
      <c r="D8737" s="1" t="s">
        <v>2564</v>
      </c>
      <c r="E8737" s="1" t="n">
        <v>48</v>
      </c>
      <c r="F8737" s="1" t="s">
        <v>153</v>
      </c>
      <c r="I8737" s="1" t="n">
        <v>2683</v>
      </c>
      <c r="J8737" s="1" t="n">
        <v>100132</v>
      </c>
      <c r="K8737" s="1" t="n">
        <v>133</v>
      </c>
      <c r="L8737" s="1" t="s">
        <v>2557</v>
      </c>
      <c r="N8737" s="1" t="n">
        <v>50</v>
      </c>
      <c r="O8737" s="1" t="n">
        <v>138.5</v>
      </c>
      <c r="P8737" s="1" t="s">
        <v>2455</v>
      </c>
    </row>
    <row r="8738" customFormat="false" ht="15" hidden="false" customHeight="true" outlineLevel="0" collapsed="false">
      <c r="A8738" s="1" t="n">
        <v>2</v>
      </c>
      <c r="B8738" s="75" t="n">
        <v>46283</v>
      </c>
      <c r="C8738" s="1" t="n">
        <v>6</v>
      </c>
      <c r="D8738" s="1" t="s">
        <v>2564</v>
      </c>
      <c r="E8738" s="1" t="n">
        <v>48</v>
      </c>
      <c r="F8738" s="1" t="s">
        <v>153</v>
      </c>
      <c r="I8738" s="1" t="n">
        <v>2683</v>
      </c>
      <c r="J8738" s="1" t="n">
        <v>100133</v>
      </c>
      <c r="K8738" s="1" t="n">
        <v>134</v>
      </c>
      <c r="L8738" s="1" t="s">
        <v>2558</v>
      </c>
      <c r="N8738" s="1" t="n">
        <v>20</v>
      </c>
      <c r="O8738" s="1" t="n">
        <v>60</v>
      </c>
      <c r="P8738" s="1" t="s">
        <v>2455</v>
      </c>
    </row>
    <row r="8739" customFormat="false" ht="15" hidden="false" customHeight="true" outlineLevel="0" collapsed="false">
      <c r="A8739" s="1" t="n">
        <v>2</v>
      </c>
      <c r="B8739" s="75" t="n">
        <v>46283</v>
      </c>
      <c r="C8739" s="1" t="n">
        <v>6</v>
      </c>
      <c r="D8739" s="1" t="s">
        <v>2564</v>
      </c>
      <c r="E8739" s="1" t="n">
        <v>48</v>
      </c>
      <c r="F8739" s="1" t="s">
        <v>153</v>
      </c>
      <c r="I8739" s="1" t="n">
        <v>2683</v>
      </c>
      <c r="J8739" s="1" t="n">
        <v>110165</v>
      </c>
      <c r="K8739" s="1" t="n">
        <v>37441</v>
      </c>
      <c r="L8739" s="1" t="s">
        <v>4693</v>
      </c>
      <c r="N8739" s="1" t="n">
        <v>20</v>
      </c>
      <c r="O8739" s="1" t="n">
        <v>200</v>
      </c>
      <c r="P8739" s="1" t="s">
        <v>2455</v>
      </c>
    </row>
    <row r="8740" customFormat="false" ht="15" hidden="false" customHeight="true" outlineLevel="0" collapsed="false">
      <c r="A8740" s="1" t="n">
        <v>2</v>
      </c>
      <c r="B8740" s="75" t="n">
        <v>46283</v>
      </c>
      <c r="C8740" s="1" t="n">
        <v>6</v>
      </c>
      <c r="D8740" s="1" t="s">
        <v>2564</v>
      </c>
      <c r="E8740" s="1" t="n">
        <v>48</v>
      </c>
      <c r="F8740" s="1" t="s">
        <v>153</v>
      </c>
      <c r="I8740" s="1" t="n">
        <v>2683</v>
      </c>
      <c r="J8740" s="1" t="n">
        <v>110489</v>
      </c>
      <c r="K8740" s="1" t="n">
        <v>54743</v>
      </c>
      <c r="L8740" s="1" t="s">
        <v>2561</v>
      </c>
      <c r="N8740" s="1" t="n">
        <v>40</v>
      </c>
      <c r="O8740" s="1" t="n">
        <v>260</v>
      </c>
      <c r="P8740" s="1" t="s">
        <v>2455</v>
      </c>
    </row>
    <row r="8741" customFormat="false" ht="15" hidden="false" customHeight="true" outlineLevel="0" collapsed="false">
      <c r="A8741" s="1" t="n">
        <v>2</v>
      </c>
      <c r="B8741" s="75" t="n">
        <v>46283</v>
      </c>
      <c r="C8741" s="1" t="n">
        <v>6</v>
      </c>
      <c r="D8741" s="1" t="s">
        <v>2564</v>
      </c>
      <c r="E8741" s="1" t="n">
        <v>48</v>
      </c>
      <c r="F8741" s="1" t="s">
        <v>153</v>
      </c>
      <c r="I8741" s="1" t="n">
        <v>2683</v>
      </c>
      <c r="J8741" s="1" t="n">
        <v>74674</v>
      </c>
      <c r="K8741" s="1" t="n">
        <v>741</v>
      </c>
      <c r="L8741" s="1" t="s">
        <v>2749</v>
      </c>
      <c r="N8741" s="1" t="n">
        <v>20</v>
      </c>
      <c r="O8741" s="1" t="n">
        <v>260</v>
      </c>
      <c r="P8741" s="1" t="s">
        <v>2455</v>
      </c>
    </row>
    <row r="8742" customFormat="false" ht="15" hidden="false" customHeight="true" outlineLevel="0" collapsed="false">
      <c r="A8742" s="1" t="n">
        <v>2</v>
      </c>
      <c r="B8742" s="75" t="n">
        <v>46283</v>
      </c>
      <c r="C8742" s="1" t="n">
        <v>6</v>
      </c>
      <c r="D8742" s="1" t="s">
        <v>2564</v>
      </c>
      <c r="E8742" s="1" t="n">
        <v>48</v>
      </c>
      <c r="F8742" s="1" t="s">
        <v>153</v>
      </c>
      <c r="I8742" s="1" t="n">
        <v>2683</v>
      </c>
      <c r="J8742" s="1" t="n">
        <v>80078</v>
      </c>
      <c r="K8742" s="1" t="n">
        <v>710</v>
      </c>
      <c r="L8742" s="1" t="s">
        <v>2562</v>
      </c>
      <c r="N8742" s="1" t="n">
        <v>10</v>
      </c>
      <c r="O8742" s="1" t="n">
        <v>30</v>
      </c>
      <c r="P8742" s="1" t="s">
        <v>2455</v>
      </c>
    </row>
    <row r="8743" customFormat="false" ht="15" hidden="false" customHeight="true" outlineLevel="0" collapsed="false">
      <c r="A8743" s="1" t="n">
        <v>2</v>
      </c>
      <c r="B8743" s="75" t="n">
        <v>46283</v>
      </c>
      <c r="C8743" s="1" t="n">
        <v>6</v>
      </c>
      <c r="D8743" s="1" t="s">
        <v>2564</v>
      </c>
      <c r="E8743" s="1" t="n">
        <v>48</v>
      </c>
      <c r="F8743" s="1" t="s">
        <v>153</v>
      </c>
      <c r="I8743" s="1" t="n">
        <v>2683</v>
      </c>
      <c r="J8743" s="1" t="n">
        <v>81699</v>
      </c>
      <c r="K8743" s="1" t="n">
        <v>1311</v>
      </c>
      <c r="L8743" s="1" t="s">
        <v>4056</v>
      </c>
      <c r="N8743" s="1" t="n">
        <v>20</v>
      </c>
      <c r="O8743" s="1" t="n">
        <v>80</v>
      </c>
      <c r="P8743" s="1" t="s">
        <v>2455</v>
      </c>
    </row>
    <row r="8744" customFormat="false" ht="15" hidden="false" customHeight="true" outlineLevel="0" collapsed="false">
      <c r="A8744" s="1" t="n">
        <v>2</v>
      </c>
      <c r="B8744" s="75" t="n">
        <v>46283</v>
      </c>
      <c r="C8744" s="1" t="n">
        <v>6</v>
      </c>
      <c r="D8744" s="1" t="s">
        <v>2564</v>
      </c>
      <c r="E8744" s="1" t="n">
        <v>48</v>
      </c>
      <c r="F8744" s="1" t="s">
        <v>153</v>
      </c>
      <c r="I8744" s="1" t="n">
        <v>2683</v>
      </c>
      <c r="J8744" s="1" t="n">
        <v>82200</v>
      </c>
      <c r="K8744" s="1" t="n">
        <v>1366</v>
      </c>
      <c r="L8744" s="1" t="s">
        <v>5460</v>
      </c>
      <c r="N8744" s="1" t="n">
        <v>40</v>
      </c>
      <c r="O8744" s="1" t="n">
        <v>200</v>
      </c>
      <c r="P8744" s="1" t="s">
        <v>2455</v>
      </c>
    </row>
    <row r="8745" customFormat="false" ht="15" hidden="false" customHeight="true" outlineLevel="0" collapsed="false">
      <c r="A8745" s="1" t="n">
        <v>2</v>
      </c>
      <c r="B8745" s="75" t="n">
        <v>46283</v>
      </c>
      <c r="C8745" s="1" t="n">
        <v>11</v>
      </c>
      <c r="D8745" s="1" t="s">
        <v>2482</v>
      </c>
      <c r="E8745" s="1" t="n">
        <v>10035</v>
      </c>
      <c r="F8745" s="1" t="s">
        <v>86</v>
      </c>
      <c r="I8745" s="1" t="n">
        <v>444</v>
      </c>
      <c r="J8745" s="1" t="n">
        <v>38652</v>
      </c>
      <c r="K8745" s="1" t="n">
        <v>7898994684220</v>
      </c>
      <c r="L8745" s="1" t="s">
        <v>2722</v>
      </c>
      <c r="N8745" s="1" t="n">
        <v>25</v>
      </c>
      <c r="O8745" s="1" t="n">
        <v>237.5</v>
      </c>
      <c r="P8745" s="1" t="s">
        <v>2455</v>
      </c>
    </row>
    <row r="8746" customFormat="false" ht="15" hidden="false" customHeight="true" outlineLevel="0" collapsed="false">
      <c r="A8746" s="1" t="n">
        <v>2</v>
      </c>
      <c r="B8746" s="75" t="n">
        <v>46283</v>
      </c>
      <c r="C8746" s="1" t="n">
        <v>11</v>
      </c>
      <c r="D8746" s="1" t="s">
        <v>2482</v>
      </c>
      <c r="E8746" s="1" t="n">
        <v>10035</v>
      </c>
      <c r="F8746" s="1" t="s">
        <v>86</v>
      </c>
      <c r="I8746" s="1" t="n">
        <v>444</v>
      </c>
      <c r="J8746" s="1" t="n">
        <v>38653</v>
      </c>
      <c r="K8746" s="1" t="n">
        <v>7898994684275</v>
      </c>
      <c r="L8746" s="1" t="s">
        <v>2723</v>
      </c>
      <c r="N8746" s="1" t="n">
        <v>15</v>
      </c>
      <c r="O8746" s="1" t="n">
        <v>72</v>
      </c>
      <c r="P8746" s="1" t="s">
        <v>2455</v>
      </c>
    </row>
    <row r="8747" customFormat="false" ht="15" hidden="false" customHeight="true" outlineLevel="0" collapsed="false">
      <c r="A8747" s="1" t="n">
        <v>2</v>
      </c>
      <c r="B8747" s="75" t="n">
        <v>46283</v>
      </c>
      <c r="C8747" s="1" t="n">
        <v>11</v>
      </c>
      <c r="D8747" s="1" t="s">
        <v>2482</v>
      </c>
      <c r="E8747" s="1" t="n">
        <v>1263</v>
      </c>
      <c r="F8747" s="1" t="s">
        <v>666</v>
      </c>
      <c r="I8747" s="1" t="n">
        <v>994</v>
      </c>
      <c r="J8747" s="1" t="n">
        <v>82436</v>
      </c>
      <c r="K8747" s="1" t="n">
        <v>7898124508259</v>
      </c>
      <c r="L8747" s="1" t="s">
        <v>5461</v>
      </c>
      <c r="N8747" s="1" t="n">
        <v>3</v>
      </c>
      <c r="O8747" s="1" t="n">
        <v>68.43</v>
      </c>
      <c r="P8747" s="1" t="s">
        <v>2455</v>
      </c>
    </row>
    <row r="8748" customFormat="false" ht="15" hidden="false" customHeight="true" outlineLevel="0" collapsed="false">
      <c r="A8748" s="1" t="n">
        <v>2</v>
      </c>
      <c r="B8748" s="75" t="n">
        <v>46283</v>
      </c>
      <c r="C8748" s="1" t="n">
        <v>11</v>
      </c>
      <c r="D8748" s="1" t="s">
        <v>2482</v>
      </c>
      <c r="E8748" s="1" t="n">
        <v>1263</v>
      </c>
      <c r="F8748" s="1" t="s">
        <v>666</v>
      </c>
      <c r="I8748" s="1" t="n">
        <v>994</v>
      </c>
      <c r="J8748" s="1" t="n">
        <v>82437</v>
      </c>
      <c r="K8748" s="1" t="n">
        <v>7899074790336</v>
      </c>
      <c r="L8748" s="1" t="s">
        <v>5462</v>
      </c>
      <c r="N8748" s="1" t="n">
        <v>6</v>
      </c>
      <c r="O8748" s="1" t="n">
        <v>94.2</v>
      </c>
      <c r="P8748" s="1" t="s">
        <v>2455</v>
      </c>
    </row>
    <row r="8749" customFormat="false" ht="15" hidden="false" customHeight="true" outlineLevel="0" collapsed="false">
      <c r="A8749" s="1" t="n">
        <v>2</v>
      </c>
      <c r="B8749" s="75" t="n">
        <v>46283</v>
      </c>
      <c r="C8749" s="1" t="n">
        <v>11</v>
      </c>
      <c r="D8749" s="1" t="s">
        <v>2482</v>
      </c>
      <c r="E8749" s="1" t="n">
        <v>1263</v>
      </c>
      <c r="F8749" s="1" t="s">
        <v>666</v>
      </c>
      <c r="I8749" s="1" t="n">
        <v>994</v>
      </c>
      <c r="J8749" s="1" t="n">
        <v>82438</v>
      </c>
      <c r="K8749" s="1" t="n">
        <v>7899074724263</v>
      </c>
      <c r="L8749" s="1" t="s">
        <v>5463</v>
      </c>
      <c r="N8749" s="1" t="n">
        <v>6</v>
      </c>
      <c r="O8749" s="1" t="n">
        <v>94.2</v>
      </c>
      <c r="P8749" s="1" t="s">
        <v>2455</v>
      </c>
    </row>
    <row r="8750" customFormat="false" ht="15" hidden="false" customHeight="true" outlineLevel="0" collapsed="false">
      <c r="A8750" s="1" t="n">
        <v>2</v>
      </c>
      <c r="B8750" s="75" t="n">
        <v>46283</v>
      </c>
      <c r="C8750" s="1" t="n">
        <v>11</v>
      </c>
      <c r="D8750" s="1" t="s">
        <v>2482</v>
      </c>
      <c r="E8750" s="1" t="n">
        <v>1263</v>
      </c>
      <c r="F8750" s="1" t="s">
        <v>666</v>
      </c>
      <c r="I8750" s="1" t="n">
        <v>994</v>
      </c>
      <c r="J8750" s="1" t="n">
        <v>82439</v>
      </c>
      <c r="K8750" s="1" t="n">
        <v>7899074724072</v>
      </c>
      <c r="L8750" s="1" t="s">
        <v>5464</v>
      </c>
      <c r="N8750" s="1" t="n">
        <v>6</v>
      </c>
      <c r="O8750" s="1" t="n">
        <v>143.4</v>
      </c>
      <c r="P8750" s="1" t="s">
        <v>2455</v>
      </c>
    </row>
    <row r="8751" customFormat="false" ht="15" hidden="false" customHeight="true" outlineLevel="0" collapsed="false">
      <c r="A8751" s="1" t="n">
        <v>2</v>
      </c>
      <c r="B8751" s="75" t="n">
        <v>46283</v>
      </c>
      <c r="C8751" s="1" t="n">
        <v>11</v>
      </c>
      <c r="D8751" s="1" t="s">
        <v>2482</v>
      </c>
      <c r="E8751" s="1" t="n">
        <v>1263</v>
      </c>
      <c r="F8751" s="1" t="s">
        <v>666</v>
      </c>
      <c r="I8751" s="1" t="n">
        <v>994</v>
      </c>
      <c r="J8751" s="1" t="n">
        <v>82457</v>
      </c>
      <c r="K8751" s="1" t="n">
        <v>9999999018510</v>
      </c>
      <c r="L8751" s="1" t="s">
        <v>5465</v>
      </c>
      <c r="N8751" s="1" t="n">
        <v>8</v>
      </c>
      <c r="O8751" s="1" t="n">
        <v>171.68</v>
      </c>
      <c r="P8751" s="1" t="s">
        <v>2455</v>
      </c>
    </row>
    <row r="8752" customFormat="false" ht="15" hidden="false" customHeight="true" outlineLevel="0" collapsed="false">
      <c r="A8752" s="1" t="n">
        <v>2</v>
      </c>
      <c r="B8752" s="75" t="n">
        <v>46283</v>
      </c>
      <c r="C8752" s="1" t="n">
        <v>11</v>
      </c>
      <c r="D8752" s="1" t="s">
        <v>2482</v>
      </c>
      <c r="E8752" s="1" t="n">
        <v>607</v>
      </c>
      <c r="F8752" s="1" t="s">
        <v>281</v>
      </c>
      <c r="I8752" s="1" t="n">
        <v>11681</v>
      </c>
      <c r="J8752" s="1" t="n">
        <v>110429</v>
      </c>
      <c r="K8752" s="1" t="n">
        <v>51748</v>
      </c>
      <c r="L8752" s="1" t="s">
        <v>3623</v>
      </c>
      <c r="N8752" s="1" t="n">
        <v>151.5</v>
      </c>
      <c r="O8752" s="1" t="n">
        <v>1088.4</v>
      </c>
      <c r="P8752" s="1" t="s">
        <v>2455</v>
      </c>
    </row>
    <row r="8753" customFormat="false" ht="15" hidden="false" customHeight="true" outlineLevel="0" collapsed="false">
      <c r="A8753" s="1" t="n">
        <v>2</v>
      </c>
      <c r="B8753" s="75" t="n">
        <v>46283</v>
      </c>
      <c r="C8753" s="1" t="n">
        <v>11</v>
      </c>
      <c r="D8753" s="1" t="s">
        <v>2482</v>
      </c>
      <c r="E8753" s="1" t="n">
        <v>607</v>
      </c>
      <c r="F8753" s="1" t="s">
        <v>281</v>
      </c>
      <c r="I8753" s="1" t="n">
        <v>11681</v>
      </c>
      <c r="J8753" s="1" t="n">
        <v>110524</v>
      </c>
      <c r="K8753" s="1" t="n">
        <v>57100</v>
      </c>
      <c r="L8753" s="1" t="s">
        <v>3624</v>
      </c>
      <c r="N8753" s="1" t="n">
        <v>151.5</v>
      </c>
      <c r="O8753" s="1" t="n">
        <v>977.55</v>
      </c>
      <c r="P8753" s="1" t="s">
        <v>2455</v>
      </c>
    </row>
    <row r="8754" customFormat="false" ht="15" hidden="false" customHeight="true" outlineLevel="0" collapsed="false">
      <c r="A8754" s="1" t="n">
        <v>2</v>
      </c>
      <c r="B8754" s="75" t="n">
        <v>46283</v>
      </c>
      <c r="C8754" s="1" t="n">
        <v>11</v>
      </c>
      <c r="D8754" s="1" t="s">
        <v>2482</v>
      </c>
      <c r="E8754" s="1" t="n">
        <v>607</v>
      </c>
      <c r="F8754" s="1" t="s">
        <v>281</v>
      </c>
      <c r="I8754" s="1" t="n">
        <v>11681</v>
      </c>
      <c r="J8754" s="1" t="n">
        <v>110547</v>
      </c>
      <c r="K8754" s="1" t="n">
        <v>59436</v>
      </c>
      <c r="L8754" s="1" t="s">
        <v>3625</v>
      </c>
      <c r="N8754" s="1" t="n">
        <v>101</v>
      </c>
      <c r="O8754" s="1" t="n">
        <v>748.9</v>
      </c>
      <c r="P8754" s="1" t="s">
        <v>2455</v>
      </c>
    </row>
    <row r="8755" customFormat="false" ht="15" hidden="false" customHeight="true" outlineLevel="0" collapsed="false">
      <c r="A8755" s="1" t="n">
        <v>2</v>
      </c>
      <c r="B8755" s="75" t="n">
        <v>46283</v>
      </c>
      <c r="C8755" s="1" t="n">
        <v>11</v>
      </c>
      <c r="D8755" s="1" t="s">
        <v>2482</v>
      </c>
      <c r="E8755" s="1" t="n">
        <v>607</v>
      </c>
      <c r="F8755" s="1" t="s">
        <v>281</v>
      </c>
      <c r="I8755" s="1" t="n">
        <v>11681</v>
      </c>
      <c r="J8755" s="1" t="n">
        <v>73858</v>
      </c>
      <c r="K8755" s="1" t="n">
        <v>7898674093052</v>
      </c>
      <c r="L8755" s="1" t="s">
        <v>5466</v>
      </c>
      <c r="N8755" s="1" t="n">
        <v>2</v>
      </c>
      <c r="O8755" s="1" t="n">
        <v>206.26</v>
      </c>
      <c r="P8755" s="1" t="s">
        <v>2455</v>
      </c>
    </row>
    <row r="8756" customFormat="false" ht="15" hidden="false" customHeight="true" outlineLevel="0" collapsed="false">
      <c r="A8756" s="1" t="n">
        <v>2</v>
      </c>
      <c r="B8756" s="75" t="n">
        <v>46283</v>
      </c>
      <c r="C8756" s="1" t="n">
        <v>11</v>
      </c>
      <c r="D8756" s="1" t="s">
        <v>2482</v>
      </c>
      <c r="E8756" s="1" t="n">
        <v>607</v>
      </c>
      <c r="F8756" s="1" t="s">
        <v>281</v>
      </c>
      <c r="I8756" s="1" t="n">
        <v>11681</v>
      </c>
      <c r="J8756" s="1" t="n">
        <v>81788</v>
      </c>
      <c r="K8756" s="1" t="n">
        <v>7898674093472</v>
      </c>
      <c r="L8756" s="1" t="s">
        <v>5467</v>
      </c>
      <c r="N8756" s="1" t="n">
        <v>54</v>
      </c>
      <c r="O8756" s="1" t="n">
        <v>110.22</v>
      </c>
      <c r="P8756" s="1" t="s">
        <v>2455</v>
      </c>
    </row>
    <row r="8757" customFormat="false" ht="15" hidden="false" customHeight="true" outlineLevel="0" collapsed="false">
      <c r="A8757" s="1" t="n">
        <v>2</v>
      </c>
      <c r="B8757" s="75" t="n">
        <v>46283</v>
      </c>
      <c r="C8757" s="1" t="n">
        <v>11</v>
      </c>
      <c r="D8757" s="1" t="s">
        <v>2482</v>
      </c>
      <c r="E8757" s="1" t="n">
        <v>607</v>
      </c>
      <c r="F8757" s="1" t="s">
        <v>281</v>
      </c>
      <c r="I8757" s="1" t="n">
        <v>11681</v>
      </c>
      <c r="J8757" s="1" t="n">
        <v>81789</v>
      </c>
      <c r="K8757" s="1" t="n">
        <v>7898674093427</v>
      </c>
      <c r="L8757" s="1" t="s">
        <v>5468</v>
      </c>
      <c r="N8757" s="1" t="n">
        <v>54</v>
      </c>
      <c r="O8757" s="1" t="n">
        <v>110.22</v>
      </c>
      <c r="P8757" s="1" t="s">
        <v>2455</v>
      </c>
    </row>
    <row r="8758" customFormat="false" ht="15" hidden="false" customHeight="true" outlineLevel="0" collapsed="false">
      <c r="A8758" s="1" t="n">
        <v>2</v>
      </c>
      <c r="B8758" s="75" t="n">
        <v>46283</v>
      </c>
      <c r="C8758" s="1" t="n">
        <v>11</v>
      </c>
      <c r="D8758" s="1" t="s">
        <v>2482</v>
      </c>
      <c r="E8758" s="1" t="n">
        <v>607</v>
      </c>
      <c r="F8758" s="1" t="s">
        <v>281</v>
      </c>
      <c r="I8758" s="1" t="n">
        <v>11681</v>
      </c>
      <c r="J8758" s="1" t="n">
        <v>81790</v>
      </c>
      <c r="K8758" s="1" t="n">
        <v>7898674093465</v>
      </c>
      <c r="L8758" s="1" t="s">
        <v>5469</v>
      </c>
      <c r="N8758" s="1" t="n">
        <v>54</v>
      </c>
      <c r="O8758" s="1" t="n">
        <v>110.22</v>
      </c>
      <c r="P8758" s="1" t="s">
        <v>2455</v>
      </c>
    </row>
    <row r="8759" customFormat="false" ht="15" hidden="false" customHeight="true" outlineLevel="0" collapsed="false">
      <c r="A8759" s="1" t="n">
        <v>2</v>
      </c>
      <c r="B8759" s="75" t="n">
        <v>46283</v>
      </c>
      <c r="C8759" s="1" t="n">
        <v>11</v>
      </c>
      <c r="D8759" s="1" t="s">
        <v>2482</v>
      </c>
      <c r="E8759" s="1" t="n">
        <v>607</v>
      </c>
      <c r="F8759" s="1" t="s">
        <v>281</v>
      </c>
      <c r="I8759" s="1" t="n">
        <v>11681</v>
      </c>
      <c r="J8759" s="1" t="n">
        <v>82390</v>
      </c>
      <c r="K8759" s="1" t="n">
        <v>7898674093410</v>
      </c>
      <c r="L8759" s="1" t="s">
        <v>5470</v>
      </c>
      <c r="N8759" s="1" t="n">
        <v>54</v>
      </c>
      <c r="O8759" s="1" t="n">
        <v>110.22</v>
      </c>
      <c r="P8759" s="1" t="s">
        <v>2455</v>
      </c>
    </row>
    <row r="8760" customFormat="false" ht="15" hidden="false" customHeight="true" outlineLevel="0" collapsed="false">
      <c r="A8760" s="1" t="n">
        <v>2</v>
      </c>
      <c r="B8760" s="75" t="n">
        <v>46283</v>
      </c>
      <c r="C8760" s="1" t="n">
        <v>11</v>
      </c>
      <c r="D8760" s="1" t="s">
        <v>2482</v>
      </c>
      <c r="E8760" s="1" t="n">
        <v>607</v>
      </c>
      <c r="F8760" s="1" t="s">
        <v>281</v>
      </c>
      <c r="I8760" s="1" t="n">
        <v>11681</v>
      </c>
      <c r="J8760" s="1" t="n">
        <v>82391</v>
      </c>
      <c r="K8760" s="1" t="n">
        <v>7898674093441</v>
      </c>
      <c r="L8760" s="1" t="s">
        <v>5471</v>
      </c>
      <c r="N8760" s="1" t="n">
        <v>54</v>
      </c>
      <c r="O8760" s="1" t="n">
        <v>110.22</v>
      </c>
      <c r="P8760" s="1" t="s">
        <v>2455</v>
      </c>
    </row>
    <row r="8761" customFormat="false" ht="15" hidden="false" customHeight="true" outlineLevel="0" collapsed="false">
      <c r="A8761" s="1" t="n">
        <v>2</v>
      </c>
      <c r="B8761" s="75" t="n">
        <v>46283</v>
      </c>
      <c r="C8761" s="1" t="n">
        <v>11</v>
      </c>
      <c r="D8761" s="1" t="s">
        <v>2482</v>
      </c>
      <c r="E8761" s="1" t="n">
        <v>607</v>
      </c>
      <c r="F8761" s="1" t="s">
        <v>281</v>
      </c>
      <c r="I8761" s="1" t="n">
        <v>11681</v>
      </c>
      <c r="J8761" s="1" t="n">
        <v>82412</v>
      </c>
      <c r="K8761" s="1" t="n">
        <v>7898674093991</v>
      </c>
      <c r="L8761" s="1" t="s">
        <v>5472</v>
      </c>
      <c r="N8761" s="1" t="n">
        <v>2</v>
      </c>
      <c r="O8761" s="1" t="n">
        <v>216.56</v>
      </c>
      <c r="P8761" s="1" t="s">
        <v>2455</v>
      </c>
    </row>
    <row r="8762" customFormat="false" ht="15" hidden="false" customHeight="true" outlineLevel="0" collapsed="false">
      <c r="A8762" s="1" t="n">
        <v>2</v>
      </c>
      <c r="B8762" s="75" t="n">
        <v>46283</v>
      </c>
      <c r="C8762" s="1" t="n">
        <v>11</v>
      </c>
      <c r="D8762" s="1" t="s">
        <v>2482</v>
      </c>
      <c r="E8762" s="1" t="n">
        <v>607</v>
      </c>
      <c r="F8762" s="1" t="s">
        <v>281</v>
      </c>
      <c r="I8762" s="1" t="n">
        <v>11681</v>
      </c>
      <c r="J8762" s="1" t="n">
        <v>82488</v>
      </c>
      <c r="K8762" s="1" t="n">
        <v>7898674093007</v>
      </c>
      <c r="L8762" s="1" t="s">
        <v>5473</v>
      </c>
      <c r="N8762" s="1" t="n">
        <v>5</v>
      </c>
      <c r="O8762" s="1" t="n">
        <v>930.7</v>
      </c>
      <c r="P8762" s="1" t="s">
        <v>2455</v>
      </c>
    </row>
    <row r="8763" customFormat="false" ht="15" hidden="false" customHeight="true" outlineLevel="0" collapsed="false">
      <c r="A8763" s="1" t="n">
        <v>2</v>
      </c>
      <c r="B8763" s="75" t="n">
        <v>46283</v>
      </c>
      <c r="C8763" s="1" t="n">
        <v>11</v>
      </c>
      <c r="D8763" s="1" t="s">
        <v>2482</v>
      </c>
      <c r="E8763" s="1" t="n">
        <v>1625</v>
      </c>
      <c r="F8763" s="1" t="s">
        <v>270</v>
      </c>
      <c r="I8763" s="1" t="n">
        <v>15388</v>
      </c>
      <c r="J8763" s="1" t="n">
        <v>29079</v>
      </c>
      <c r="K8763" s="1" t="n">
        <v>55515</v>
      </c>
      <c r="L8763" s="1" t="s">
        <v>2460</v>
      </c>
      <c r="N8763" s="1" t="n">
        <v>66.6</v>
      </c>
      <c r="O8763" s="1" t="n">
        <v>2131.2</v>
      </c>
      <c r="P8763" s="1" t="s">
        <v>2455</v>
      </c>
    </row>
    <row r="8764" customFormat="false" ht="15" hidden="false" customHeight="true" outlineLevel="0" collapsed="false">
      <c r="A8764" s="1" t="n">
        <v>2</v>
      </c>
      <c r="B8764" s="75" t="n">
        <v>46283</v>
      </c>
      <c r="C8764" s="1" t="n">
        <v>11</v>
      </c>
      <c r="D8764" s="1" t="s">
        <v>2482</v>
      </c>
      <c r="E8764" s="1" t="n">
        <v>1625</v>
      </c>
      <c r="F8764" s="1" t="s">
        <v>270</v>
      </c>
      <c r="I8764" s="1" t="n">
        <v>15388</v>
      </c>
      <c r="J8764" s="1" t="n">
        <v>29080</v>
      </c>
      <c r="K8764" s="1" t="n">
        <v>55516</v>
      </c>
      <c r="L8764" s="1" t="s">
        <v>2461</v>
      </c>
      <c r="N8764" s="1" t="n">
        <v>59.6</v>
      </c>
      <c r="O8764" s="1" t="n">
        <v>1311.2</v>
      </c>
      <c r="P8764" s="1" t="s">
        <v>2455</v>
      </c>
    </row>
    <row r="8765" customFormat="false" ht="15" hidden="false" customHeight="true" outlineLevel="0" collapsed="false">
      <c r="A8765" s="1" t="n">
        <v>2</v>
      </c>
      <c r="B8765" s="75" t="n">
        <v>46283</v>
      </c>
      <c r="C8765" s="1" t="n">
        <v>11</v>
      </c>
      <c r="D8765" s="1" t="s">
        <v>2482</v>
      </c>
      <c r="E8765" s="1" t="n">
        <v>1621</v>
      </c>
      <c r="F8765" s="1" t="s">
        <v>232</v>
      </c>
      <c r="I8765" s="1" t="n">
        <v>16306</v>
      </c>
      <c r="J8765" s="1" t="n">
        <v>103792</v>
      </c>
      <c r="K8765" s="1" t="n">
        <v>7891149010509</v>
      </c>
      <c r="L8765" s="1" t="s">
        <v>3609</v>
      </c>
      <c r="N8765" s="1" t="n">
        <v>48</v>
      </c>
      <c r="O8765" s="1" t="n">
        <v>155.839992</v>
      </c>
      <c r="P8765" s="1" t="s">
        <v>2455</v>
      </c>
    </row>
    <row r="8766" customFormat="false" ht="15" hidden="false" customHeight="true" outlineLevel="0" collapsed="false">
      <c r="A8766" s="1" t="n">
        <v>2</v>
      </c>
      <c r="B8766" s="75" t="n">
        <v>46283</v>
      </c>
      <c r="C8766" s="1" t="n">
        <v>11</v>
      </c>
      <c r="D8766" s="1" t="s">
        <v>2482</v>
      </c>
      <c r="E8766" s="1" t="n">
        <v>1621</v>
      </c>
      <c r="F8766" s="1" t="s">
        <v>232</v>
      </c>
      <c r="I8766" s="1" t="n">
        <v>16306</v>
      </c>
      <c r="J8766" s="1" t="n">
        <v>20242</v>
      </c>
      <c r="K8766" s="1" t="n">
        <v>7891149104932</v>
      </c>
      <c r="L8766" s="1" t="s">
        <v>3782</v>
      </c>
      <c r="N8766" s="1" t="n">
        <v>36</v>
      </c>
      <c r="O8766" s="1" t="n">
        <v>123.05</v>
      </c>
      <c r="P8766" s="1" t="s">
        <v>2455</v>
      </c>
    </row>
    <row r="8767" customFormat="false" ht="15" hidden="false" customHeight="true" outlineLevel="0" collapsed="false">
      <c r="A8767" s="1" t="n">
        <v>2</v>
      </c>
      <c r="B8767" s="75" t="n">
        <v>46283</v>
      </c>
      <c r="C8767" s="1" t="n">
        <v>11</v>
      </c>
      <c r="D8767" s="1" t="s">
        <v>2482</v>
      </c>
      <c r="E8767" s="1" t="n">
        <v>1621</v>
      </c>
      <c r="F8767" s="1" t="s">
        <v>232</v>
      </c>
      <c r="I8767" s="1" t="n">
        <v>16306</v>
      </c>
      <c r="J8767" s="1" t="n">
        <v>103630</v>
      </c>
      <c r="K8767" s="1" t="n">
        <v>7891991004107</v>
      </c>
      <c r="L8767" s="1" t="s">
        <v>3081</v>
      </c>
      <c r="N8767" s="1" t="n">
        <v>90</v>
      </c>
      <c r="O8767" s="1" t="n">
        <v>412.2</v>
      </c>
      <c r="P8767" s="1" t="s">
        <v>2455</v>
      </c>
    </row>
    <row r="8768" customFormat="false" ht="15" hidden="false" customHeight="true" outlineLevel="0" collapsed="false">
      <c r="A8768" s="1" t="n">
        <v>2</v>
      </c>
      <c r="B8768" s="75" t="n">
        <v>46283</v>
      </c>
      <c r="C8768" s="1" t="n">
        <v>11</v>
      </c>
      <c r="D8768" s="1" t="s">
        <v>2482</v>
      </c>
      <c r="E8768" s="1" t="n">
        <v>1621</v>
      </c>
      <c r="F8768" s="1" t="s">
        <v>232</v>
      </c>
      <c r="I8768" s="1" t="n">
        <v>16306</v>
      </c>
      <c r="J8768" s="1" t="n">
        <v>26391</v>
      </c>
      <c r="K8768" s="1" t="n">
        <v>7891991010061</v>
      </c>
      <c r="L8768" s="1" t="s">
        <v>3092</v>
      </c>
      <c r="N8768" s="1" t="n">
        <v>15</v>
      </c>
      <c r="O8768" s="1" t="n">
        <v>42.269899</v>
      </c>
      <c r="P8768" s="1" t="s">
        <v>2455</v>
      </c>
    </row>
    <row r="8769" customFormat="false" ht="15" hidden="false" customHeight="true" outlineLevel="0" collapsed="false">
      <c r="A8769" s="1" t="n">
        <v>2</v>
      </c>
      <c r="B8769" s="75" t="n">
        <v>46283</v>
      </c>
      <c r="C8769" s="1" t="n">
        <v>11</v>
      </c>
      <c r="D8769" s="1" t="s">
        <v>2482</v>
      </c>
      <c r="E8769" s="1" t="n">
        <v>1621</v>
      </c>
      <c r="F8769" s="1" t="s">
        <v>232</v>
      </c>
      <c r="I8769" s="1" t="n">
        <v>16306</v>
      </c>
      <c r="J8769" s="1" t="n">
        <v>32100</v>
      </c>
      <c r="K8769" s="1" t="n">
        <v>7891991015493</v>
      </c>
      <c r="L8769" s="1" t="s">
        <v>3785</v>
      </c>
      <c r="N8769" s="1" t="n">
        <v>48</v>
      </c>
      <c r="O8769" s="1" t="n">
        <v>192.840063</v>
      </c>
      <c r="P8769" s="1" t="s">
        <v>2455</v>
      </c>
    </row>
    <row r="8770" customFormat="false" ht="15" hidden="false" customHeight="true" outlineLevel="0" collapsed="false">
      <c r="A8770" s="1" t="n">
        <v>2</v>
      </c>
      <c r="B8770" s="75" t="n">
        <v>46283</v>
      </c>
      <c r="C8770" s="1" t="n">
        <v>11</v>
      </c>
      <c r="D8770" s="1" t="s">
        <v>2482</v>
      </c>
      <c r="E8770" s="1" t="n">
        <v>1621</v>
      </c>
      <c r="F8770" s="1" t="s">
        <v>232</v>
      </c>
      <c r="I8770" s="1" t="n">
        <v>16306</v>
      </c>
      <c r="J8770" s="1" t="n">
        <v>35190</v>
      </c>
      <c r="K8770" s="1" t="n">
        <v>7891991016223</v>
      </c>
      <c r="L8770" s="1" t="s">
        <v>5223</v>
      </c>
      <c r="N8770" s="1" t="n">
        <v>8</v>
      </c>
      <c r="O8770" s="1" t="n">
        <v>33.859932</v>
      </c>
      <c r="P8770" s="1" t="s">
        <v>2455</v>
      </c>
    </row>
    <row r="8771" customFormat="false" ht="15" hidden="false" customHeight="true" outlineLevel="0" collapsed="false">
      <c r="A8771" s="1" t="n">
        <v>2</v>
      </c>
      <c r="B8771" s="75" t="n">
        <v>46283</v>
      </c>
      <c r="C8771" s="1" t="n">
        <v>11</v>
      </c>
      <c r="D8771" s="1" t="s">
        <v>2482</v>
      </c>
      <c r="E8771" s="1" t="n">
        <v>1621</v>
      </c>
      <c r="F8771" s="1" t="s">
        <v>232</v>
      </c>
      <c r="I8771" s="1" t="n">
        <v>16306</v>
      </c>
      <c r="J8771" s="1" t="n">
        <v>48997</v>
      </c>
      <c r="K8771" s="1" t="n">
        <v>7891991302029</v>
      </c>
      <c r="L8771" s="1" t="s">
        <v>5474</v>
      </c>
      <c r="N8771" s="1" t="n">
        <v>32</v>
      </c>
      <c r="O8771" s="1" t="n">
        <v>150.650128</v>
      </c>
      <c r="P8771" s="1" t="s">
        <v>2455</v>
      </c>
    </row>
    <row r="8772" customFormat="false" ht="15" hidden="false" customHeight="true" outlineLevel="0" collapsed="false">
      <c r="A8772" s="1" t="n">
        <v>2</v>
      </c>
      <c r="B8772" s="75" t="n">
        <v>46283</v>
      </c>
      <c r="C8772" s="1" t="n">
        <v>11</v>
      </c>
      <c r="D8772" s="1" t="s">
        <v>2482</v>
      </c>
      <c r="E8772" s="1" t="n">
        <v>1621</v>
      </c>
      <c r="F8772" s="1" t="s">
        <v>232</v>
      </c>
      <c r="I8772" s="1" t="n">
        <v>16306</v>
      </c>
      <c r="J8772" s="1" t="n">
        <v>48997</v>
      </c>
      <c r="K8772" s="1" t="n">
        <v>7891991302029</v>
      </c>
      <c r="L8772" s="1" t="s">
        <v>5474</v>
      </c>
      <c r="N8772" s="1" t="n">
        <v>8</v>
      </c>
      <c r="O8772" s="1" t="n">
        <v>34.580005</v>
      </c>
      <c r="P8772" s="1" t="s">
        <v>2455</v>
      </c>
    </row>
    <row r="8773" customFormat="false" ht="15" hidden="false" customHeight="true" outlineLevel="0" collapsed="false">
      <c r="A8773" s="1" t="n">
        <v>2</v>
      </c>
      <c r="B8773" s="75" t="n">
        <v>46283</v>
      </c>
      <c r="C8773" s="1" t="n">
        <v>11</v>
      </c>
      <c r="D8773" s="1" t="s">
        <v>2482</v>
      </c>
      <c r="E8773" s="1" t="n">
        <v>1621</v>
      </c>
      <c r="F8773" s="1" t="s">
        <v>232</v>
      </c>
      <c r="I8773" s="1" t="n">
        <v>16306</v>
      </c>
      <c r="J8773" s="1" t="n">
        <v>78038</v>
      </c>
      <c r="K8773" s="1" t="n">
        <v>7891991010481</v>
      </c>
      <c r="L8773" s="1" t="s">
        <v>3110</v>
      </c>
      <c r="N8773" s="1" t="n">
        <v>48</v>
      </c>
      <c r="O8773" s="1" t="n">
        <v>176.399916</v>
      </c>
      <c r="P8773" s="1" t="s">
        <v>2455</v>
      </c>
    </row>
    <row r="8774" customFormat="false" ht="15" hidden="false" customHeight="true" outlineLevel="0" collapsed="false">
      <c r="A8774" s="1" t="n">
        <v>2</v>
      </c>
      <c r="B8774" s="75" t="n">
        <v>46283</v>
      </c>
      <c r="C8774" s="1" t="n">
        <v>11</v>
      </c>
      <c r="D8774" s="1" t="s">
        <v>2482</v>
      </c>
      <c r="E8774" s="1" t="n">
        <v>911</v>
      </c>
      <c r="F8774" s="1" t="s">
        <v>487</v>
      </c>
      <c r="I8774" s="1" t="n">
        <v>59578</v>
      </c>
      <c r="J8774" s="1" t="n">
        <v>60347</v>
      </c>
      <c r="K8774" s="1" t="n">
        <v>7898007220728</v>
      </c>
      <c r="L8774" s="1" t="s">
        <v>5243</v>
      </c>
      <c r="N8774" s="1" t="n">
        <v>24</v>
      </c>
      <c r="O8774" s="1" t="n">
        <v>44.32</v>
      </c>
      <c r="P8774" s="1" t="s">
        <v>2455</v>
      </c>
    </row>
    <row r="8775" customFormat="false" ht="15" hidden="false" customHeight="true" outlineLevel="0" collapsed="false">
      <c r="A8775" s="1" t="n">
        <v>2</v>
      </c>
      <c r="B8775" s="75" t="n">
        <v>46283</v>
      </c>
      <c r="C8775" s="1" t="n">
        <v>11</v>
      </c>
      <c r="D8775" s="1" t="s">
        <v>2482</v>
      </c>
      <c r="E8775" s="1" t="n">
        <v>911</v>
      </c>
      <c r="F8775" s="1" t="s">
        <v>487</v>
      </c>
      <c r="I8775" s="1" t="n">
        <v>59578</v>
      </c>
      <c r="J8775" s="1" t="n">
        <v>102391</v>
      </c>
      <c r="K8775" s="1" t="n">
        <v>95188790348</v>
      </c>
      <c r="L8775" s="1" t="s">
        <v>3936</v>
      </c>
      <c r="N8775" s="1" t="n">
        <v>6</v>
      </c>
      <c r="O8775" s="1" t="n">
        <v>45</v>
      </c>
      <c r="P8775" s="1" t="s">
        <v>2455</v>
      </c>
    </row>
    <row r="8776" customFormat="false" ht="15" hidden="false" customHeight="true" outlineLevel="0" collapsed="false">
      <c r="A8776" s="1" t="n">
        <v>2</v>
      </c>
      <c r="B8776" s="75" t="n">
        <v>46283</v>
      </c>
      <c r="C8776" s="1" t="n">
        <v>11</v>
      </c>
      <c r="D8776" s="1" t="s">
        <v>2482</v>
      </c>
      <c r="E8776" s="1" t="n">
        <v>911</v>
      </c>
      <c r="F8776" s="1" t="s">
        <v>487</v>
      </c>
      <c r="I8776" s="1" t="n">
        <v>59578</v>
      </c>
      <c r="J8776" s="1" t="n">
        <v>50676</v>
      </c>
      <c r="K8776" s="1" t="n">
        <v>7898007221176</v>
      </c>
      <c r="L8776" s="1" t="s">
        <v>3040</v>
      </c>
      <c r="N8776" s="1" t="n">
        <v>12</v>
      </c>
      <c r="O8776" s="1" t="n">
        <v>30.6</v>
      </c>
      <c r="P8776" s="1" t="s">
        <v>2455</v>
      </c>
    </row>
    <row r="8777" customFormat="false" ht="15" hidden="false" customHeight="true" outlineLevel="0" collapsed="false">
      <c r="A8777" s="1" t="n">
        <v>2</v>
      </c>
      <c r="B8777" s="75" t="n">
        <v>46283</v>
      </c>
      <c r="C8777" s="1" t="n">
        <v>11</v>
      </c>
      <c r="D8777" s="1" t="s">
        <v>2482</v>
      </c>
      <c r="E8777" s="1" t="n">
        <v>911</v>
      </c>
      <c r="F8777" s="1" t="s">
        <v>487</v>
      </c>
      <c r="I8777" s="1" t="n">
        <v>59578</v>
      </c>
      <c r="J8777" s="1" t="n">
        <v>60811</v>
      </c>
      <c r="K8777" s="1" t="n">
        <v>7898007220162</v>
      </c>
      <c r="L8777" s="1" t="s">
        <v>5244</v>
      </c>
      <c r="N8777" s="1" t="n">
        <v>120</v>
      </c>
      <c r="O8777" s="1" t="n">
        <v>155.02</v>
      </c>
      <c r="P8777" s="1" t="s">
        <v>2455</v>
      </c>
    </row>
    <row r="8778" customFormat="false" ht="15" hidden="false" customHeight="true" outlineLevel="0" collapsed="false">
      <c r="A8778" s="1" t="n">
        <v>2</v>
      </c>
      <c r="B8778" s="75" t="n">
        <v>46283</v>
      </c>
      <c r="C8778" s="1" t="n">
        <v>11</v>
      </c>
      <c r="D8778" s="1" t="s">
        <v>2482</v>
      </c>
      <c r="E8778" s="1" t="n">
        <v>911</v>
      </c>
      <c r="F8778" s="1" t="s">
        <v>487</v>
      </c>
      <c r="I8778" s="1" t="n">
        <v>59578</v>
      </c>
      <c r="J8778" s="1" t="n">
        <v>63644</v>
      </c>
      <c r="K8778" s="1" t="n">
        <v>95188870507</v>
      </c>
      <c r="L8778" s="1" t="s">
        <v>3937</v>
      </c>
      <c r="N8778" s="1" t="n">
        <v>6</v>
      </c>
      <c r="O8778" s="1" t="n">
        <v>59.94</v>
      </c>
      <c r="P8778" s="1" t="s">
        <v>2455</v>
      </c>
    </row>
    <row r="8779" customFormat="false" ht="15" hidden="false" customHeight="true" outlineLevel="0" collapsed="false">
      <c r="A8779" s="1" t="n">
        <v>2</v>
      </c>
      <c r="B8779" s="75" t="n">
        <v>46283</v>
      </c>
      <c r="C8779" s="1" t="n">
        <v>11</v>
      </c>
      <c r="D8779" s="1" t="s">
        <v>2482</v>
      </c>
      <c r="E8779" s="1" t="n">
        <v>911</v>
      </c>
      <c r="F8779" s="1" t="s">
        <v>487</v>
      </c>
      <c r="I8779" s="1" t="n">
        <v>59578</v>
      </c>
      <c r="J8779" s="1" t="n">
        <v>65695</v>
      </c>
      <c r="K8779" s="1" t="n">
        <v>7898007221312</v>
      </c>
      <c r="L8779" s="1" t="s">
        <v>3042</v>
      </c>
      <c r="N8779" s="1" t="n">
        <v>12</v>
      </c>
      <c r="O8779" s="1" t="n">
        <v>30.6</v>
      </c>
      <c r="P8779" s="1" t="s">
        <v>2455</v>
      </c>
    </row>
    <row r="8780" customFormat="false" ht="15" hidden="false" customHeight="true" outlineLevel="0" collapsed="false">
      <c r="A8780" s="1" t="n">
        <v>2</v>
      </c>
      <c r="B8780" s="75" t="n">
        <v>46283</v>
      </c>
      <c r="C8780" s="1" t="n">
        <v>11</v>
      </c>
      <c r="D8780" s="1" t="s">
        <v>2482</v>
      </c>
      <c r="E8780" s="1" t="n">
        <v>1626</v>
      </c>
      <c r="F8780" s="1" t="s">
        <v>77</v>
      </c>
      <c r="I8780" s="1" t="n">
        <v>321762</v>
      </c>
      <c r="J8780" s="1" t="n">
        <v>100058</v>
      </c>
      <c r="K8780" s="1" t="n">
        <v>59</v>
      </c>
      <c r="L8780" s="1" t="s">
        <v>3591</v>
      </c>
      <c r="N8780" s="1" t="n">
        <v>30</v>
      </c>
      <c r="O8780" s="1" t="n">
        <v>569.7</v>
      </c>
      <c r="P8780" s="1" t="s">
        <v>2455</v>
      </c>
    </row>
    <row r="8781" customFormat="false" ht="15" hidden="false" customHeight="true" outlineLevel="0" collapsed="false">
      <c r="A8781" s="1" t="n">
        <v>2</v>
      </c>
      <c r="B8781" s="75" t="n">
        <v>46283</v>
      </c>
      <c r="C8781" s="1" t="n">
        <v>11</v>
      </c>
      <c r="D8781" s="1" t="s">
        <v>2482</v>
      </c>
      <c r="E8781" s="1" t="n">
        <v>1626</v>
      </c>
      <c r="F8781" s="1" t="s">
        <v>77</v>
      </c>
      <c r="I8781" s="1" t="n">
        <v>321762</v>
      </c>
      <c r="J8781" s="1" t="n">
        <v>103851</v>
      </c>
      <c r="K8781" s="1" t="n">
        <v>7893000482401</v>
      </c>
      <c r="L8781" s="1" t="s">
        <v>3770</v>
      </c>
      <c r="N8781" s="1" t="n">
        <v>24</v>
      </c>
      <c r="O8781" s="1" t="n">
        <v>383.76</v>
      </c>
      <c r="P8781" s="1" t="s">
        <v>2455</v>
      </c>
    </row>
    <row r="8782" customFormat="false" ht="15" hidden="false" customHeight="true" outlineLevel="0" collapsed="false">
      <c r="A8782" s="1" t="n">
        <v>2</v>
      </c>
      <c r="B8782" s="75" t="n">
        <v>46283</v>
      </c>
      <c r="C8782" s="1" t="n">
        <v>11</v>
      </c>
      <c r="D8782" s="1" t="s">
        <v>2482</v>
      </c>
      <c r="E8782" s="1" t="n">
        <v>1626</v>
      </c>
      <c r="F8782" s="1" t="s">
        <v>77</v>
      </c>
      <c r="I8782" s="1" t="n">
        <v>321762</v>
      </c>
      <c r="J8782" s="1" t="n">
        <v>16273</v>
      </c>
      <c r="K8782" s="1" t="n">
        <v>7894904003495</v>
      </c>
      <c r="L8782" s="1" t="s">
        <v>4068</v>
      </c>
      <c r="N8782" s="1" t="n">
        <v>72</v>
      </c>
      <c r="O8782" s="1" t="n">
        <v>115.48</v>
      </c>
      <c r="P8782" s="1" t="s">
        <v>2455</v>
      </c>
    </row>
    <row r="8783" customFormat="false" ht="15" hidden="false" customHeight="true" outlineLevel="0" collapsed="false">
      <c r="A8783" s="1" t="n">
        <v>2</v>
      </c>
      <c r="B8783" s="75" t="n">
        <v>46283</v>
      </c>
      <c r="C8783" s="1" t="n">
        <v>11</v>
      </c>
      <c r="D8783" s="1" t="s">
        <v>2482</v>
      </c>
      <c r="E8783" s="1" t="n">
        <v>1626</v>
      </c>
      <c r="F8783" s="1" t="s">
        <v>77</v>
      </c>
      <c r="I8783" s="1" t="n">
        <v>321762</v>
      </c>
      <c r="J8783" s="1" t="n">
        <v>16681</v>
      </c>
      <c r="K8783" s="1" t="n">
        <v>7894904082704</v>
      </c>
      <c r="L8783" s="1" t="s">
        <v>3592</v>
      </c>
      <c r="N8783" s="1" t="n">
        <v>10</v>
      </c>
      <c r="O8783" s="1" t="n">
        <v>155.25</v>
      </c>
      <c r="P8783" s="1" t="s">
        <v>2455</v>
      </c>
    </row>
    <row r="8784" customFormat="false" ht="15" hidden="false" customHeight="true" outlineLevel="0" collapsed="false">
      <c r="A8784" s="1" t="n">
        <v>2</v>
      </c>
      <c r="B8784" s="75" t="n">
        <v>46283</v>
      </c>
      <c r="C8784" s="1" t="n">
        <v>11</v>
      </c>
      <c r="D8784" s="1" t="s">
        <v>2482</v>
      </c>
      <c r="E8784" s="1" t="n">
        <v>1626</v>
      </c>
      <c r="F8784" s="1" t="s">
        <v>77</v>
      </c>
      <c r="I8784" s="1" t="n">
        <v>321762</v>
      </c>
      <c r="J8784" s="1" t="n">
        <v>16832</v>
      </c>
      <c r="K8784" s="1" t="n">
        <v>7894904500116</v>
      </c>
      <c r="L8784" s="1" t="s">
        <v>2612</v>
      </c>
      <c r="N8784" s="1" t="n">
        <v>16</v>
      </c>
      <c r="O8784" s="1" t="n">
        <v>112.23</v>
      </c>
      <c r="P8784" s="1" t="s">
        <v>2455</v>
      </c>
    </row>
    <row r="8785" customFormat="false" ht="15" hidden="false" customHeight="true" outlineLevel="0" collapsed="false">
      <c r="A8785" s="1" t="n">
        <v>2</v>
      </c>
      <c r="B8785" s="75" t="n">
        <v>46283</v>
      </c>
      <c r="C8785" s="1" t="n">
        <v>11</v>
      </c>
      <c r="D8785" s="1" t="s">
        <v>2482</v>
      </c>
      <c r="E8785" s="1" t="n">
        <v>1626</v>
      </c>
      <c r="F8785" s="1" t="s">
        <v>77</v>
      </c>
      <c r="I8785" s="1" t="n">
        <v>321762</v>
      </c>
      <c r="J8785" s="1" t="n">
        <v>21348</v>
      </c>
      <c r="K8785" s="1" t="n">
        <v>7891143013193</v>
      </c>
      <c r="L8785" s="1" t="s">
        <v>3593</v>
      </c>
      <c r="N8785" s="1" t="n">
        <v>12</v>
      </c>
      <c r="O8785" s="1" t="n">
        <v>95.19</v>
      </c>
      <c r="P8785" s="1" t="s">
        <v>2455</v>
      </c>
    </row>
    <row r="8786" customFormat="false" ht="15" hidden="false" customHeight="true" outlineLevel="0" collapsed="false">
      <c r="A8786" s="1" t="n">
        <v>2</v>
      </c>
      <c r="B8786" s="75" t="n">
        <v>46283</v>
      </c>
      <c r="C8786" s="1" t="n">
        <v>11</v>
      </c>
      <c r="D8786" s="1" t="s">
        <v>2482</v>
      </c>
      <c r="E8786" s="1" t="n">
        <v>1626</v>
      </c>
      <c r="F8786" s="1" t="s">
        <v>77</v>
      </c>
      <c r="I8786" s="1" t="n">
        <v>321762</v>
      </c>
      <c r="J8786" s="1" t="n">
        <v>23413</v>
      </c>
      <c r="K8786" s="1" t="n">
        <v>7898542022900</v>
      </c>
      <c r="L8786" s="1" t="s">
        <v>3319</v>
      </c>
      <c r="N8786" s="1" t="n">
        <v>72</v>
      </c>
      <c r="O8786" s="1" t="n">
        <v>101.51</v>
      </c>
      <c r="P8786" s="1" t="s">
        <v>2455</v>
      </c>
    </row>
    <row r="8787" customFormat="false" ht="15" hidden="false" customHeight="true" outlineLevel="0" collapsed="false">
      <c r="A8787" s="1" t="n">
        <v>2</v>
      </c>
      <c r="B8787" s="75" t="n">
        <v>46283</v>
      </c>
      <c r="C8787" s="1" t="n">
        <v>11</v>
      </c>
      <c r="D8787" s="1" t="s">
        <v>2482</v>
      </c>
      <c r="E8787" s="1" t="n">
        <v>1626</v>
      </c>
      <c r="F8787" s="1" t="s">
        <v>77</v>
      </c>
      <c r="I8787" s="1" t="n">
        <v>321762</v>
      </c>
      <c r="J8787" s="1" t="n">
        <v>28140</v>
      </c>
      <c r="K8787" s="1" t="n">
        <v>7894904985500</v>
      </c>
      <c r="L8787" s="1" t="s">
        <v>5475</v>
      </c>
      <c r="N8787" s="1" t="n">
        <v>36</v>
      </c>
      <c r="O8787" s="1" t="n">
        <v>394.37</v>
      </c>
      <c r="P8787" s="1" t="s">
        <v>2455</v>
      </c>
    </row>
    <row r="8788" customFormat="false" ht="15" hidden="false" customHeight="true" outlineLevel="0" collapsed="false">
      <c r="A8788" s="1" t="n">
        <v>2</v>
      </c>
      <c r="B8788" s="75" t="n">
        <v>46283</v>
      </c>
      <c r="C8788" s="1" t="n">
        <v>11</v>
      </c>
      <c r="D8788" s="1" t="s">
        <v>2482</v>
      </c>
      <c r="E8788" s="1" t="n">
        <v>1626</v>
      </c>
      <c r="F8788" s="1" t="s">
        <v>77</v>
      </c>
      <c r="I8788" s="1" t="n">
        <v>321762</v>
      </c>
      <c r="J8788" s="1" t="n">
        <v>36202</v>
      </c>
      <c r="K8788" s="1" t="n">
        <v>7898268720531</v>
      </c>
      <c r="L8788" s="1" t="s">
        <v>4069</v>
      </c>
      <c r="N8788" s="1" t="n">
        <v>12</v>
      </c>
      <c r="O8788" s="1" t="n">
        <v>71.79</v>
      </c>
      <c r="P8788" s="1" t="s">
        <v>2455</v>
      </c>
    </row>
    <row r="8789" customFormat="false" ht="15" hidden="false" customHeight="true" outlineLevel="0" collapsed="false">
      <c r="A8789" s="1" t="n">
        <v>2</v>
      </c>
      <c r="B8789" s="75" t="n">
        <v>46283</v>
      </c>
      <c r="C8789" s="1" t="n">
        <v>11</v>
      </c>
      <c r="D8789" s="1" t="s">
        <v>2482</v>
      </c>
      <c r="E8789" s="1" t="n">
        <v>1626</v>
      </c>
      <c r="F8789" s="1" t="s">
        <v>77</v>
      </c>
      <c r="I8789" s="1" t="n">
        <v>321762</v>
      </c>
      <c r="J8789" s="1" t="n">
        <v>56951</v>
      </c>
      <c r="K8789" s="1" t="n">
        <v>7894904280001</v>
      </c>
      <c r="L8789" s="1" t="s">
        <v>3598</v>
      </c>
      <c r="N8789" s="1" t="n">
        <v>25</v>
      </c>
      <c r="O8789" s="1" t="n">
        <v>106.25</v>
      </c>
      <c r="P8789" s="1" t="s">
        <v>2455</v>
      </c>
    </row>
    <row r="8790" customFormat="false" ht="15" hidden="false" customHeight="true" outlineLevel="0" collapsed="false">
      <c r="A8790" s="1" t="n">
        <v>2</v>
      </c>
      <c r="B8790" s="75" t="n">
        <v>46283</v>
      </c>
      <c r="C8790" s="1" t="n">
        <v>11</v>
      </c>
      <c r="D8790" s="1" t="s">
        <v>2482</v>
      </c>
      <c r="E8790" s="1" t="n">
        <v>1626</v>
      </c>
      <c r="F8790" s="1" t="s">
        <v>77</v>
      </c>
      <c r="I8790" s="1" t="n">
        <v>321762</v>
      </c>
      <c r="J8790" s="1" t="n">
        <v>79706</v>
      </c>
      <c r="K8790" s="1" t="n">
        <v>7894904605002</v>
      </c>
      <c r="L8790" s="1" t="s">
        <v>4070</v>
      </c>
      <c r="N8790" s="1" t="n">
        <v>12</v>
      </c>
      <c r="O8790" s="1" t="n">
        <v>107.83</v>
      </c>
      <c r="P8790" s="1" t="s">
        <v>2455</v>
      </c>
    </row>
    <row r="8791" customFormat="false" ht="15" hidden="false" customHeight="true" outlineLevel="0" collapsed="false">
      <c r="A8791" s="1" t="n">
        <v>2</v>
      </c>
      <c r="B8791" s="75" t="n">
        <v>46283</v>
      </c>
      <c r="C8791" s="1" t="n">
        <v>11</v>
      </c>
      <c r="D8791" s="1" t="s">
        <v>2482</v>
      </c>
      <c r="E8791" s="1" t="n">
        <v>1675</v>
      </c>
      <c r="F8791" s="1" t="s">
        <v>289</v>
      </c>
      <c r="I8791" s="1" t="n">
        <v>515341</v>
      </c>
      <c r="J8791" s="1" t="n">
        <v>101986</v>
      </c>
      <c r="K8791" s="1" t="n">
        <v>7896005286524</v>
      </c>
      <c r="L8791" s="1" t="s">
        <v>4412</v>
      </c>
      <c r="N8791" s="1" t="n">
        <v>72</v>
      </c>
      <c r="O8791" s="1" t="n">
        <v>308.88</v>
      </c>
      <c r="P8791" s="1" t="s">
        <v>2455</v>
      </c>
    </row>
    <row r="8792" customFormat="false" ht="15" hidden="false" customHeight="true" outlineLevel="0" collapsed="false">
      <c r="A8792" s="1" t="n">
        <v>2</v>
      </c>
      <c r="B8792" s="75" t="n">
        <v>46283</v>
      </c>
      <c r="C8792" s="1" t="n">
        <v>11</v>
      </c>
      <c r="D8792" s="1" t="s">
        <v>2482</v>
      </c>
      <c r="E8792" s="1" t="n">
        <v>1675</v>
      </c>
      <c r="F8792" s="1" t="s">
        <v>289</v>
      </c>
      <c r="I8792" s="1" t="n">
        <v>515341</v>
      </c>
      <c r="J8792" s="1" t="n">
        <v>46984</v>
      </c>
      <c r="K8792" s="1" t="n">
        <v>7896005286593</v>
      </c>
      <c r="L8792" s="1" t="s">
        <v>5476</v>
      </c>
      <c r="N8792" s="1" t="n">
        <v>24</v>
      </c>
      <c r="O8792" s="1" t="n">
        <v>116.4</v>
      </c>
      <c r="P8792" s="1" t="s">
        <v>2455</v>
      </c>
    </row>
    <row r="8793" customFormat="false" ht="15" hidden="false" customHeight="true" outlineLevel="0" collapsed="false">
      <c r="A8793" s="1" t="n">
        <v>2</v>
      </c>
      <c r="B8793" s="75" t="n">
        <v>46283</v>
      </c>
      <c r="C8793" s="1" t="n">
        <v>11</v>
      </c>
      <c r="D8793" s="1" t="s">
        <v>2482</v>
      </c>
      <c r="E8793" s="1" t="n">
        <v>1675</v>
      </c>
      <c r="F8793" s="1" t="s">
        <v>289</v>
      </c>
      <c r="I8793" s="1" t="n">
        <v>515341</v>
      </c>
      <c r="J8793" s="1" t="n">
        <v>67456</v>
      </c>
      <c r="K8793" s="1" t="n">
        <v>7896005281710</v>
      </c>
      <c r="L8793" s="1" t="s">
        <v>5477</v>
      </c>
      <c r="N8793" s="1" t="n">
        <v>24</v>
      </c>
      <c r="O8793" s="1" t="n">
        <v>116.4</v>
      </c>
      <c r="P8793" s="1" t="s">
        <v>2455</v>
      </c>
    </row>
    <row r="8794" customFormat="false" ht="15" hidden="false" customHeight="true" outlineLevel="0" collapsed="false">
      <c r="A8794" s="1" t="n">
        <v>2</v>
      </c>
      <c r="B8794" s="75" t="n">
        <v>46283</v>
      </c>
      <c r="C8794" s="1" t="n">
        <v>11</v>
      </c>
      <c r="D8794" s="1" t="s">
        <v>2482</v>
      </c>
      <c r="E8794" s="1" t="n">
        <v>1642</v>
      </c>
      <c r="F8794" s="1" t="s">
        <v>228</v>
      </c>
      <c r="I8794" s="1" t="n">
        <v>1042436</v>
      </c>
      <c r="J8794" s="1" t="n">
        <v>105779</v>
      </c>
      <c r="K8794" s="1" t="n">
        <v>7896289211274</v>
      </c>
      <c r="L8794" s="1" t="s">
        <v>5478</v>
      </c>
      <c r="N8794" s="1" t="n">
        <v>1</v>
      </c>
      <c r="O8794" s="1" t="n">
        <v>16.87</v>
      </c>
      <c r="P8794" s="1" t="s">
        <v>2455</v>
      </c>
    </row>
    <row r="8795" customFormat="false" ht="15" hidden="false" customHeight="true" outlineLevel="0" collapsed="false">
      <c r="A8795" s="1" t="n">
        <v>2</v>
      </c>
      <c r="B8795" s="75" t="n">
        <v>46283</v>
      </c>
      <c r="C8795" s="1" t="n">
        <v>11</v>
      </c>
      <c r="D8795" s="1" t="s">
        <v>2482</v>
      </c>
      <c r="E8795" s="1" t="n">
        <v>1642</v>
      </c>
      <c r="F8795" s="1" t="s">
        <v>228</v>
      </c>
      <c r="I8795" s="1" t="n">
        <v>1042436</v>
      </c>
      <c r="J8795" s="1" t="n">
        <v>105780</v>
      </c>
      <c r="K8795" s="1" t="n">
        <v>7896289210017</v>
      </c>
      <c r="L8795" s="1" t="s">
        <v>2522</v>
      </c>
      <c r="N8795" s="1" t="n">
        <v>10</v>
      </c>
      <c r="O8795" s="1" t="n">
        <v>106.7</v>
      </c>
      <c r="P8795" s="1" t="s">
        <v>2455</v>
      </c>
    </row>
    <row r="8796" customFormat="false" ht="15" hidden="false" customHeight="true" outlineLevel="0" collapsed="false">
      <c r="A8796" s="1" t="n">
        <v>2</v>
      </c>
      <c r="B8796" s="75" t="n">
        <v>46283</v>
      </c>
      <c r="C8796" s="1" t="n">
        <v>11</v>
      </c>
      <c r="D8796" s="1" t="s">
        <v>2482</v>
      </c>
      <c r="E8796" s="1" t="n">
        <v>1642</v>
      </c>
      <c r="F8796" s="1" t="s">
        <v>228</v>
      </c>
      <c r="I8796" s="1" t="n">
        <v>1042436</v>
      </c>
      <c r="J8796" s="1" t="n">
        <v>105782</v>
      </c>
      <c r="K8796" s="1" t="n">
        <v>7896289210352</v>
      </c>
      <c r="L8796" s="1" t="s">
        <v>2523</v>
      </c>
      <c r="N8796" s="1" t="n">
        <v>5</v>
      </c>
      <c r="O8796" s="1" t="n">
        <v>34.3</v>
      </c>
      <c r="P8796" s="1" t="s">
        <v>2455</v>
      </c>
    </row>
    <row r="8797" customFormat="false" ht="15" hidden="false" customHeight="true" outlineLevel="0" collapsed="false">
      <c r="A8797" s="1" t="n">
        <v>2</v>
      </c>
      <c r="B8797" s="75" t="n">
        <v>46283</v>
      </c>
      <c r="C8797" s="1" t="n">
        <v>11</v>
      </c>
      <c r="D8797" s="1" t="s">
        <v>2482</v>
      </c>
      <c r="E8797" s="1" t="n">
        <v>1642</v>
      </c>
      <c r="F8797" s="1" t="s">
        <v>228</v>
      </c>
      <c r="I8797" s="1" t="n">
        <v>1042436</v>
      </c>
      <c r="J8797" s="1" t="n">
        <v>106079</v>
      </c>
      <c r="K8797" s="1" t="n">
        <v>7896289210130</v>
      </c>
      <c r="L8797" s="1" t="s">
        <v>2524</v>
      </c>
      <c r="N8797" s="1" t="n">
        <v>2</v>
      </c>
      <c r="O8797" s="1" t="n">
        <v>27.4</v>
      </c>
      <c r="P8797" s="1" t="s">
        <v>2455</v>
      </c>
    </row>
    <row r="8798" customFormat="false" ht="15" hidden="false" customHeight="true" outlineLevel="0" collapsed="false">
      <c r="A8798" s="1" t="n">
        <v>2</v>
      </c>
      <c r="B8798" s="75" t="n">
        <v>46283</v>
      </c>
      <c r="C8798" s="1" t="n">
        <v>11</v>
      </c>
      <c r="D8798" s="1" t="s">
        <v>2482</v>
      </c>
      <c r="E8798" s="1" t="n">
        <v>1642</v>
      </c>
      <c r="F8798" s="1" t="s">
        <v>228</v>
      </c>
      <c r="I8798" s="1" t="n">
        <v>1042436</v>
      </c>
      <c r="J8798" s="1" t="n">
        <v>106274</v>
      </c>
      <c r="K8798" s="1" t="n">
        <v>7896289210086</v>
      </c>
      <c r="L8798" s="1" t="s">
        <v>2525</v>
      </c>
      <c r="N8798" s="1" t="n">
        <v>4</v>
      </c>
      <c r="O8798" s="1" t="n">
        <v>50.24</v>
      </c>
      <c r="P8798" s="1" t="s">
        <v>2455</v>
      </c>
    </row>
    <row r="8799" customFormat="false" ht="15" hidden="false" customHeight="true" outlineLevel="0" collapsed="false">
      <c r="A8799" s="1" t="n">
        <v>2</v>
      </c>
      <c r="B8799" s="75" t="n">
        <v>46283</v>
      </c>
      <c r="C8799" s="1" t="n">
        <v>11</v>
      </c>
      <c r="D8799" s="1" t="s">
        <v>2482</v>
      </c>
      <c r="E8799" s="1" t="n">
        <v>1642</v>
      </c>
      <c r="F8799" s="1" t="s">
        <v>228</v>
      </c>
      <c r="I8799" s="1" t="n">
        <v>1042436</v>
      </c>
      <c r="J8799" s="1" t="n">
        <v>106280</v>
      </c>
      <c r="K8799" s="1" t="n">
        <v>7896289210062</v>
      </c>
      <c r="L8799" s="1" t="s">
        <v>2526</v>
      </c>
      <c r="N8799" s="1" t="n">
        <v>3</v>
      </c>
      <c r="O8799" s="1" t="n">
        <v>37.68</v>
      </c>
      <c r="P8799" s="1" t="s">
        <v>2455</v>
      </c>
    </row>
    <row r="8800" customFormat="false" ht="15" hidden="false" customHeight="true" outlineLevel="0" collapsed="false">
      <c r="A8800" s="1" t="n">
        <v>2</v>
      </c>
      <c r="B8800" s="75" t="n">
        <v>46283</v>
      </c>
      <c r="C8800" s="1" t="n">
        <v>11</v>
      </c>
      <c r="D8800" s="1" t="s">
        <v>2482</v>
      </c>
      <c r="E8800" s="1" t="n">
        <v>1642</v>
      </c>
      <c r="F8800" s="1" t="s">
        <v>228</v>
      </c>
      <c r="I8800" s="1" t="n">
        <v>1042436</v>
      </c>
      <c r="J8800" s="1" t="n">
        <v>106407</v>
      </c>
      <c r="K8800" s="1" t="n">
        <v>7896289210031</v>
      </c>
      <c r="L8800" s="1" t="s">
        <v>2527</v>
      </c>
      <c r="N8800" s="1" t="n">
        <v>5</v>
      </c>
      <c r="O8800" s="1" t="n">
        <v>58.2</v>
      </c>
      <c r="P8800" s="1" t="s">
        <v>2455</v>
      </c>
    </row>
    <row r="8801" customFormat="false" ht="15" hidden="false" customHeight="true" outlineLevel="0" collapsed="false">
      <c r="A8801" s="1" t="n">
        <v>2</v>
      </c>
      <c r="B8801" s="75" t="n">
        <v>46283</v>
      </c>
      <c r="C8801" s="1" t="n">
        <v>11</v>
      </c>
      <c r="D8801" s="1" t="s">
        <v>2482</v>
      </c>
      <c r="E8801" s="1" t="n">
        <v>1705</v>
      </c>
      <c r="F8801" s="1" t="s">
        <v>130</v>
      </c>
      <c r="I8801" s="1" t="n">
        <v>1294293</v>
      </c>
      <c r="J8801" s="1" t="n">
        <v>21183</v>
      </c>
      <c r="K8801" s="1" t="n">
        <v>7894900556063</v>
      </c>
      <c r="L8801" s="1" t="s">
        <v>4375</v>
      </c>
      <c r="N8801" s="1" t="n">
        <v>6</v>
      </c>
      <c r="O8801" s="1" t="n">
        <v>43.22</v>
      </c>
      <c r="P8801" s="1" t="s">
        <v>2455</v>
      </c>
    </row>
    <row r="8802" customFormat="false" ht="15" hidden="false" customHeight="true" outlineLevel="0" collapsed="false">
      <c r="A8802" s="1" t="n">
        <v>2</v>
      </c>
      <c r="B8802" s="75" t="n">
        <v>46283</v>
      </c>
      <c r="C8802" s="1" t="n">
        <v>11</v>
      </c>
      <c r="D8802" s="1" t="s">
        <v>2482</v>
      </c>
      <c r="E8802" s="1" t="n">
        <v>1705</v>
      </c>
      <c r="F8802" s="1" t="s">
        <v>130</v>
      </c>
      <c r="I8802" s="1" t="n">
        <v>1294293</v>
      </c>
      <c r="J8802" s="1" t="n">
        <v>22346</v>
      </c>
      <c r="K8802" s="1" t="n">
        <v>7894900150018</v>
      </c>
      <c r="L8802" s="1" t="s">
        <v>5479</v>
      </c>
      <c r="N8802" s="1" t="n">
        <v>6</v>
      </c>
      <c r="O8802" s="1" t="n">
        <v>17.34</v>
      </c>
      <c r="P8802" s="1" t="s">
        <v>2455</v>
      </c>
    </row>
    <row r="8803" customFormat="false" ht="15" hidden="false" customHeight="true" outlineLevel="0" collapsed="false">
      <c r="A8803" s="1" t="n">
        <v>2</v>
      </c>
      <c r="B8803" s="75" t="n">
        <v>46283</v>
      </c>
      <c r="C8803" s="1" t="n">
        <v>11</v>
      </c>
      <c r="D8803" s="1" t="s">
        <v>2482</v>
      </c>
      <c r="E8803" s="1" t="n">
        <v>1705</v>
      </c>
      <c r="F8803" s="1" t="s">
        <v>130</v>
      </c>
      <c r="I8803" s="1" t="n">
        <v>1294293</v>
      </c>
      <c r="J8803" s="1" t="n">
        <v>22893</v>
      </c>
      <c r="K8803" s="1" t="n">
        <v>7894900550061</v>
      </c>
      <c r="L8803" s="1" t="s">
        <v>3896</v>
      </c>
      <c r="N8803" s="1" t="n">
        <v>6</v>
      </c>
      <c r="O8803" s="1" t="n">
        <v>43.22</v>
      </c>
      <c r="P8803" s="1" t="s">
        <v>2455</v>
      </c>
    </row>
    <row r="8804" customFormat="false" ht="15" hidden="false" customHeight="true" outlineLevel="0" collapsed="false">
      <c r="A8804" s="1" t="n">
        <v>2</v>
      </c>
      <c r="B8804" s="75" t="n">
        <v>46283</v>
      </c>
      <c r="C8804" s="1" t="n">
        <v>11</v>
      </c>
      <c r="D8804" s="1" t="s">
        <v>2482</v>
      </c>
      <c r="E8804" s="1" t="n">
        <v>1705</v>
      </c>
      <c r="F8804" s="1" t="s">
        <v>130</v>
      </c>
      <c r="I8804" s="1" t="n">
        <v>1294293</v>
      </c>
      <c r="J8804" s="1" t="n">
        <v>29614</v>
      </c>
      <c r="K8804" s="1" t="n">
        <v>7894900550030</v>
      </c>
      <c r="L8804" s="1" t="s">
        <v>3564</v>
      </c>
      <c r="N8804" s="1" t="n">
        <v>12</v>
      </c>
      <c r="O8804" s="1" t="n">
        <v>72.89</v>
      </c>
      <c r="P8804" s="1" t="s">
        <v>2455</v>
      </c>
    </row>
    <row r="8805" customFormat="false" ht="15" hidden="false" customHeight="true" outlineLevel="0" collapsed="false">
      <c r="A8805" s="1" t="n">
        <v>2</v>
      </c>
      <c r="B8805" s="75" t="n">
        <v>46283</v>
      </c>
      <c r="C8805" s="1" t="n">
        <v>11</v>
      </c>
      <c r="D8805" s="1" t="s">
        <v>2482</v>
      </c>
      <c r="E8805" s="1" t="n">
        <v>1705</v>
      </c>
      <c r="F8805" s="1" t="s">
        <v>130</v>
      </c>
      <c r="I8805" s="1" t="n">
        <v>1295018</v>
      </c>
      <c r="J8805" s="1" t="n">
        <v>24324</v>
      </c>
      <c r="K8805" s="1" t="n">
        <v>70847022015</v>
      </c>
      <c r="L8805" s="1" t="s">
        <v>2473</v>
      </c>
      <c r="N8805" s="1" t="n">
        <v>72</v>
      </c>
      <c r="O8805" s="1" t="n">
        <v>610.26</v>
      </c>
      <c r="P8805" s="1" t="s">
        <v>2455</v>
      </c>
    </row>
    <row r="8806" customFormat="false" ht="15" hidden="false" customHeight="true" outlineLevel="0" collapsed="false">
      <c r="A8806" s="1" t="n">
        <v>2</v>
      </c>
      <c r="B8806" s="75" t="n">
        <v>46283</v>
      </c>
      <c r="C8806" s="1" t="n">
        <v>11</v>
      </c>
      <c r="D8806" s="1" t="s">
        <v>2482</v>
      </c>
      <c r="E8806" s="1" t="n">
        <v>1705</v>
      </c>
      <c r="F8806" s="1" t="s">
        <v>130</v>
      </c>
      <c r="I8806" s="1" t="n">
        <v>1295018</v>
      </c>
      <c r="J8806" s="1" t="n">
        <v>74598</v>
      </c>
      <c r="K8806" s="1" t="n">
        <v>7898938890113</v>
      </c>
      <c r="L8806" s="1" t="s">
        <v>4668</v>
      </c>
      <c r="N8806" s="1" t="n">
        <v>12</v>
      </c>
      <c r="O8806" s="1" t="n">
        <v>101.71</v>
      </c>
      <c r="P8806" s="1" t="s">
        <v>2455</v>
      </c>
    </row>
    <row r="8807" customFormat="false" ht="15" hidden="false" customHeight="true" outlineLevel="0" collapsed="false">
      <c r="A8807" s="1" t="n">
        <v>2</v>
      </c>
      <c r="B8807" s="75" t="n">
        <v>46283</v>
      </c>
      <c r="C8807" s="1" t="n">
        <v>11</v>
      </c>
      <c r="D8807" s="1" t="s">
        <v>2482</v>
      </c>
      <c r="E8807" s="1" t="n">
        <v>1705</v>
      </c>
      <c r="F8807" s="1" t="s">
        <v>130</v>
      </c>
      <c r="I8807" s="1" t="n">
        <v>1295018</v>
      </c>
      <c r="J8807" s="1" t="n">
        <v>78241</v>
      </c>
      <c r="K8807" s="1" t="n">
        <v>7898938890120</v>
      </c>
      <c r="L8807" s="1" t="s">
        <v>5306</v>
      </c>
      <c r="N8807" s="1" t="n">
        <v>12</v>
      </c>
      <c r="O8807" s="1" t="n">
        <v>101.71</v>
      </c>
      <c r="P8807" s="1" t="s">
        <v>2455</v>
      </c>
    </row>
    <row r="8808" customFormat="false" ht="15" hidden="false" customHeight="true" outlineLevel="0" collapsed="false">
      <c r="A8808" s="1" t="n">
        <v>2</v>
      </c>
      <c r="B8808" s="75" t="n">
        <v>46283</v>
      </c>
      <c r="C8808" s="1" t="n">
        <v>11</v>
      </c>
      <c r="D8808" s="1" t="s">
        <v>2482</v>
      </c>
      <c r="E8808" s="1" t="n">
        <v>1705</v>
      </c>
      <c r="F8808" s="1" t="s">
        <v>130</v>
      </c>
      <c r="I8808" s="1" t="n">
        <v>1295018</v>
      </c>
      <c r="J8808" s="1" t="n">
        <v>81668</v>
      </c>
      <c r="K8808" s="1" t="n">
        <v>7898770420011</v>
      </c>
      <c r="L8808" s="1" t="s">
        <v>3895</v>
      </c>
      <c r="N8808" s="1" t="n">
        <v>12</v>
      </c>
      <c r="O8808" s="1" t="n">
        <v>101.71</v>
      </c>
      <c r="P8808" s="1" t="s">
        <v>2455</v>
      </c>
    </row>
    <row r="8809" customFormat="false" ht="15" hidden="false" customHeight="true" outlineLevel="0" collapsed="false">
      <c r="A8809" s="1" t="n">
        <v>2</v>
      </c>
      <c r="B8809" s="75" t="n">
        <v>46283</v>
      </c>
      <c r="C8809" s="1" t="n">
        <v>11</v>
      </c>
      <c r="D8809" s="1" t="s">
        <v>2482</v>
      </c>
      <c r="E8809" s="1" t="n">
        <v>1613</v>
      </c>
      <c r="F8809" s="1" t="s">
        <v>50</v>
      </c>
      <c r="I8809" s="1" t="n">
        <v>1632482</v>
      </c>
      <c r="J8809" s="1" t="n">
        <v>103795</v>
      </c>
      <c r="K8809" s="1" t="n">
        <v>7893000436800</v>
      </c>
      <c r="L8809" s="1" t="s">
        <v>2981</v>
      </c>
      <c r="N8809" s="1" t="n">
        <v>12</v>
      </c>
      <c r="O8809" s="1" t="n">
        <v>116.76</v>
      </c>
      <c r="P8809" s="1" t="s">
        <v>2455</v>
      </c>
    </row>
    <row r="8810" customFormat="false" ht="15" hidden="false" customHeight="true" outlineLevel="0" collapsed="false">
      <c r="A8810" s="1" t="n">
        <v>2</v>
      </c>
      <c r="B8810" s="75" t="n">
        <v>46283</v>
      </c>
      <c r="C8810" s="1" t="n">
        <v>11</v>
      </c>
      <c r="D8810" s="1" t="s">
        <v>2482</v>
      </c>
      <c r="E8810" s="1" t="n">
        <v>1613</v>
      </c>
      <c r="F8810" s="1" t="s">
        <v>50</v>
      </c>
      <c r="I8810" s="1" t="n">
        <v>1632482</v>
      </c>
      <c r="J8810" s="1" t="n">
        <v>104014</v>
      </c>
      <c r="K8810" s="1" t="n">
        <v>7893000863125</v>
      </c>
      <c r="L8810" s="1" t="s">
        <v>2984</v>
      </c>
      <c r="N8810" s="1" t="n">
        <v>12</v>
      </c>
      <c r="O8810" s="1" t="n">
        <v>183.12</v>
      </c>
      <c r="P8810" s="1" t="s">
        <v>2455</v>
      </c>
    </row>
    <row r="8811" customFormat="false" ht="15" hidden="false" customHeight="true" outlineLevel="0" collapsed="false">
      <c r="A8811" s="1" t="n">
        <v>2</v>
      </c>
      <c r="B8811" s="75" t="n">
        <v>46283</v>
      </c>
      <c r="C8811" s="1" t="n">
        <v>11</v>
      </c>
      <c r="D8811" s="1" t="s">
        <v>2482</v>
      </c>
      <c r="E8811" s="1" t="n">
        <v>1613</v>
      </c>
      <c r="F8811" s="1" t="s">
        <v>50</v>
      </c>
      <c r="I8811" s="1" t="n">
        <v>1632482</v>
      </c>
      <c r="J8811" s="1" t="n">
        <v>108550</v>
      </c>
      <c r="K8811" s="1" t="n">
        <v>7893000674233</v>
      </c>
      <c r="L8811" s="1" t="s">
        <v>3772</v>
      </c>
      <c r="N8811" s="1" t="n">
        <v>12</v>
      </c>
      <c r="O8811" s="1" t="n">
        <v>123.37</v>
      </c>
      <c r="P8811" s="1" t="s">
        <v>2455</v>
      </c>
    </row>
    <row r="8812" customFormat="false" ht="15" hidden="false" customHeight="true" outlineLevel="0" collapsed="false">
      <c r="A8812" s="1" t="n">
        <v>2</v>
      </c>
      <c r="B8812" s="75" t="n">
        <v>46283</v>
      </c>
      <c r="C8812" s="1" t="n">
        <v>11</v>
      </c>
      <c r="D8812" s="1" t="s">
        <v>2482</v>
      </c>
      <c r="E8812" s="1" t="n">
        <v>1613</v>
      </c>
      <c r="F8812" s="1" t="s">
        <v>50</v>
      </c>
      <c r="I8812" s="1" t="n">
        <v>1632482</v>
      </c>
      <c r="J8812" s="1" t="n">
        <v>108581</v>
      </c>
      <c r="K8812" s="1" t="n">
        <v>7893000949355</v>
      </c>
      <c r="L8812" s="1" t="s">
        <v>2986</v>
      </c>
      <c r="N8812" s="1" t="n">
        <v>16</v>
      </c>
      <c r="O8812" s="1" t="n">
        <v>136.72</v>
      </c>
      <c r="P8812" s="1" t="s">
        <v>2455</v>
      </c>
    </row>
    <row r="8813" customFormat="false" ht="15" hidden="false" customHeight="true" outlineLevel="0" collapsed="false">
      <c r="A8813" s="1" t="n">
        <v>2</v>
      </c>
      <c r="B8813" s="75" t="n">
        <v>46283</v>
      </c>
      <c r="C8813" s="1" t="n">
        <v>11</v>
      </c>
      <c r="D8813" s="1" t="s">
        <v>2482</v>
      </c>
      <c r="E8813" s="1" t="n">
        <v>1613</v>
      </c>
      <c r="F8813" s="1" t="s">
        <v>50</v>
      </c>
      <c r="I8813" s="1" t="n">
        <v>1632482</v>
      </c>
      <c r="J8813" s="1" t="n">
        <v>23694</v>
      </c>
      <c r="K8813" s="1" t="n">
        <v>7891515474737</v>
      </c>
      <c r="L8813" s="1" t="s">
        <v>2989</v>
      </c>
      <c r="N8813" s="1" t="n">
        <v>90</v>
      </c>
      <c r="O8813" s="1" t="n">
        <v>139.62</v>
      </c>
      <c r="P8813" s="1" t="s">
        <v>2455</v>
      </c>
    </row>
    <row r="8814" customFormat="false" ht="15" hidden="false" customHeight="true" outlineLevel="0" collapsed="false">
      <c r="A8814" s="1" t="n">
        <v>2</v>
      </c>
      <c r="B8814" s="75" t="n">
        <v>46283</v>
      </c>
      <c r="C8814" s="1" t="n">
        <v>11</v>
      </c>
      <c r="D8814" s="1" t="s">
        <v>2482</v>
      </c>
      <c r="E8814" s="1" t="n">
        <v>1613</v>
      </c>
      <c r="F8814" s="1" t="s">
        <v>50</v>
      </c>
      <c r="I8814" s="1" t="n">
        <v>1632482</v>
      </c>
      <c r="J8814" s="1" t="n">
        <v>23695</v>
      </c>
      <c r="K8814" s="1" t="n">
        <v>7891515474126</v>
      </c>
      <c r="L8814" s="1" t="s">
        <v>2990</v>
      </c>
      <c r="N8814" s="1" t="n">
        <v>90</v>
      </c>
      <c r="O8814" s="1" t="n">
        <v>147.38</v>
      </c>
      <c r="P8814" s="1" t="s">
        <v>2455</v>
      </c>
    </row>
    <row r="8815" customFormat="false" ht="15" hidden="false" customHeight="true" outlineLevel="0" collapsed="false">
      <c r="A8815" s="1" t="n">
        <v>2</v>
      </c>
      <c r="B8815" s="75" t="n">
        <v>46283</v>
      </c>
      <c r="C8815" s="1" t="n">
        <v>11</v>
      </c>
      <c r="D8815" s="1" t="s">
        <v>2482</v>
      </c>
      <c r="E8815" s="1" t="n">
        <v>1613</v>
      </c>
      <c r="F8815" s="1" t="s">
        <v>50</v>
      </c>
      <c r="I8815" s="1" t="n">
        <v>1632482</v>
      </c>
      <c r="J8815" s="1" t="n">
        <v>36042</v>
      </c>
      <c r="K8815" s="1" t="n">
        <v>7891515428617</v>
      </c>
      <c r="L8815" s="1" t="s">
        <v>5480</v>
      </c>
      <c r="N8815" s="1" t="n">
        <v>15</v>
      </c>
      <c r="O8815" s="1" t="n">
        <v>59.76</v>
      </c>
      <c r="P8815" s="1" t="s">
        <v>2455</v>
      </c>
    </row>
    <row r="8816" customFormat="false" ht="15" hidden="false" customHeight="true" outlineLevel="0" collapsed="false">
      <c r="A8816" s="1" t="n">
        <v>2</v>
      </c>
      <c r="B8816" s="75" t="n">
        <v>46283</v>
      </c>
      <c r="C8816" s="1" t="n">
        <v>11</v>
      </c>
      <c r="D8816" s="1" t="s">
        <v>2482</v>
      </c>
      <c r="E8816" s="1" t="n">
        <v>1705</v>
      </c>
      <c r="F8816" s="1" t="s">
        <v>130</v>
      </c>
      <c r="I8816" s="1" t="n">
        <v>2047847</v>
      </c>
      <c r="J8816" s="1" t="n">
        <v>103139</v>
      </c>
      <c r="K8816" s="1" t="n">
        <v>7894900051759</v>
      </c>
      <c r="L8816" s="1" t="s">
        <v>2665</v>
      </c>
      <c r="N8816" s="1" t="n">
        <v>18</v>
      </c>
      <c r="O8816" s="1" t="n">
        <v>101.83</v>
      </c>
      <c r="P8816" s="1" t="s">
        <v>2455</v>
      </c>
    </row>
    <row r="8817" customFormat="false" ht="15" hidden="false" customHeight="true" outlineLevel="0" collapsed="false">
      <c r="A8817" s="1" t="n">
        <v>2</v>
      </c>
      <c r="B8817" s="75" t="n">
        <v>46283</v>
      </c>
      <c r="C8817" s="1" t="n">
        <v>11</v>
      </c>
      <c r="D8817" s="1" t="s">
        <v>2482</v>
      </c>
      <c r="E8817" s="1" t="n">
        <v>1705</v>
      </c>
      <c r="F8817" s="1" t="s">
        <v>130</v>
      </c>
      <c r="I8817" s="1" t="n">
        <v>2047847</v>
      </c>
      <c r="J8817" s="1" t="n">
        <v>103140</v>
      </c>
      <c r="K8817" s="1" t="n">
        <v>7894900031751</v>
      </c>
      <c r="L8817" s="1" t="s">
        <v>2666</v>
      </c>
      <c r="N8817" s="1" t="n">
        <v>18</v>
      </c>
      <c r="O8817" s="1" t="n">
        <v>101.83</v>
      </c>
      <c r="P8817" s="1" t="s">
        <v>2455</v>
      </c>
    </row>
    <row r="8818" customFormat="false" ht="15" hidden="false" customHeight="true" outlineLevel="0" collapsed="false">
      <c r="A8818" s="1" t="n">
        <v>2</v>
      </c>
      <c r="B8818" s="75" t="n">
        <v>46283</v>
      </c>
      <c r="C8818" s="1" t="n">
        <v>11</v>
      </c>
      <c r="D8818" s="1" t="s">
        <v>2482</v>
      </c>
      <c r="E8818" s="1" t="n">
        <v>1705</v>
      </c>
      <c r="F8818" s="1" t="s">
        <v>130</v>
      </c>
      <c r="I8818" s="1" t="n">
        <v>2047847</v>
      </c>
      <c r="J8818" s="1" t="n">
        <v>103145</v>
      </c>
      <c r="K8818" s="1" t="n">
        <v>7894900051513</v>
      </c>
      <c r="L8818" s="1" t="s">
        <v>3006</v>
      </c>
      <c r="N8818" s="1" t="n">
        <v>12</v>
      </c>
      <c r="O8818" s="1" t="n">
        <v>89.99</v>
      </c>
      <c r="P8818" s="1" t="s">
        <v>2455</v>
      </c>
    </row>
    <row r="8819" customFormat="false" ht="15" hidden="false" customHeight="true" outlineLevel="0" collapsed="false">
      <c r="A8819" s="1" t="n">
        <v>2</v>
      </c>
      <c r="B8819" s="75" t="n">
        <v>46283</v>
      </c>
      <c r="C8819" s="1" t="n">
        <v>11</v>
      </c>
      <c r="D8819" s="1" t="s">
        <v>2482</v>
      </c>
      <c r="E8819" s="1" t="n">
        <v>1705</v>
      </c>
      <c r="F8819" s="1" t="s">
        <v>130</v>
      </c>
      <c r="I8819" s="1" t="n">
        <v>2047847</v>
      </c>
      <c r="J8819" s="1" t="n">
        <v>103161</v>
      </c>
      <c r="K8819" s="1" t="n">
        <v>7894900010015</v>
      </c>
      <c r="L8819" s="1" t="s">
        <v>2580</v>
      </c>
      <c r="N8819" s="1" t="n">
        <v>60</v>
      </c>
      <c r="O8819" s="1" t="n">
        <v>192.31</v>
      </c>
      <c r="P8819" s="1" t="s">
        <v>2455</v>
      </c>
    </row>
    <row r="8820" customFormat="false" ht="15" hidden="false" customHeight="true" outlineLevel="0" collapsed="false">
      <c r="A8820" s="1" t="n">
        <v>2</v>
      </c>
      <c r="B8820" s="75" t="n">
        <v>46283</v>
      </c>
      <c r="C8820" s="1" t="n">
        <v>11</v>
      </c>
      <c r="D8820" s="1" t="s">
        <v>2482</v>
      </c>
      <c r="E8820" s="1" t="n">
        <v>1705</v>
      </c>
      <c r="F8820" s="1" t="s">
        <v>130</v>
      </c>
      <c r="I8820" s="1" t="n">
        <v>2047847</v>
      </c>
      <c r="J8820" s="1" t="n">
        <v>105323</v>
      </c>
      <c r="K8820" s="1" t="n">
        <v>7894900701753</v>
      </c>
      <c r="L8820" s="1" t="s">
        <v>2581</v>
      </c>
      <c r="N8820" s="1" t="n">
        <v>30</v>
      </c>
      <c r="O8820" s="1" t="n">
        <v>182.84</v>
      </c>
      <c r="P8820" s="1" t="s">
        <v>2455</v>
      </c>
    </row>
    <row r="8821" customFormat="false" ht="15" hidden="false" customHeight="true" outlineLevel="0" collapsed="false">
      <c r="A8821" s="1" t="n">
        <v>2</v>
      </c>
      <c r="B8821" s="75" t="n">
        <v>46283</v>
      </c>
      <c r="C8821" s="1" t="n">
        <v>11</v>
      </c>
      <c r="D8821" s="1" t="s">
        <v>2482</v>
      </c>
      <c r="E8821" s="1" t="n">
        <v>1705</v>
      </c>
      <c r="F8821" s="1" t="s">
        <v>130</v>
      </c>
      <c r="I8821" s="1" t="n">
        <v>2047847</v>
      </c>
      <c r="J8821" s="1" t="n">
        <v>107100</v>
      </c>
      <c r="K8821" s="1" t="n">
        <v>7894900700015</v>
      </c>
      <c r="L8821" s="1" t="s">
        <v>2583</v>
      </c>
      <c r="N8821" s="1" t="n">
        <v>24</v>
      </c>
      <c r="O8821" s="1" t="n">
        <v>74.97</v>
      </c>
      <c r="P8821" s="1" t="s">
        <v>2455</v>
      </c>
    </row>
    <row r="8822" customFormat="false" ht="15" hidden="false" customHeight="true" outlineLevel="0" collapsed="false">
      <c r="A8822" s="1" t="n">
        <v>2</v>
      </c>
      <c r="B8822" s="75" t="n">
        <v>46283</v>
      </c>
      <c r="C8822" s="1" t="n">
        <v>11</v>
      </c>
      <c r="D8822" s="1" t="s">
        <v>2482</v>
      </c>
      <c r="E8822" s="1" t="n">
        <v>1705</v>
      </c>
      <c r="F8822" s="1" t="s">
        <v>130</v>
      </c>
      <c r="I8822" s="1" t="n">
        <v>2047847</v>
      </c>
      <c r="J8822" s="1" t="n">
        <v>10830</v>
      </c>
      <c r="K8822" s="1" t="n">
        <v>7894900701517</v>
      </c>
      <c r="L8822" s="1" t="s">
        <v>2584</v>
      </c>
      <c r="N8822" s="1" t="n">
        <v>30</v>
      </c>
      <c r="O8822" s="1" t="n">
        <v>256.72</v>
      </c>
      <c r="P8822" s="1" t="s">
        <v>2455</v>
      </c>
    </row>
    <row r="8823" customFormat="false" ht="15" hidden="false" customHeight="true" outlineLevel="0" collapsed="false">
      <c r="A8823" s="1" t="n">
        <v>2</v>
      </c>
      <c r="B8823" s="75" t="n">
        <v>46283</v>
      </c>
      <c r="C8823" s="1" t="n">
        <v>11</v>
      </c>
      <c r="D8823" s="1" t="s">
        <v>2482</v>
      </c>
      <c r="E8823" s="1" t="n">
        <v>1705</v>
      </c>
      <c r="F8823" s="1" t="s">
        <v>130</v>
      </c>
      <c r="I8823" s="1" t="n">
        <v>2047847</v>
      </c>
      <c r="J8823" s="1" t="n">
        <v>11678</v>
      </c>
      <c r="K8823" s="1" t="n">
        <v>7894900701593</v>
      </c>
      <c r="L8823" s="1" t="s">
        <v>2479</v>
      </c>
      <c r="N8823" s="1" t="n">
        <v>30</v>
      </c>
      <c r="O8823" s="1" t="n">
        <v>289.99</v>
      </c>
      <c r="P8823" s="1" t="s">
        <v>2455</v>
      </c>
    </row>
    <row r="8824" customFormat="false" ht="15" hidden="false" customHeight="true" outlineLevel="0" collapsed="false">
      <c r="A8824" s="1" t="n">
        <v>2</v>
      </c>
      <c r="B8824" s="75" t="n">
        <v>46283</v>
      </c>
      <c r="C8824" s="1" t="n">
        <v>11</v>
      </c>
      <c r="D8824" s="1" t="s">
        <v>2482</v>
      </c>
      <c r="E8824" s="1" t="n">
        <v>1705</v>
      </c>
      <c r="F8824" s="1" t="s">
        <v>130</v>
      </c>
      <c r="I8824" s="1" t="n">
        <v>2047847</v>
      </c>
      <c r="J8824" s="1" t="n">
        <v>21425</v>
      </c>
      <c r="K8824" s="1" t="n">
        <v>7894900034219</v>
      </c>
      <c r="L8824" s="1" t="s">
        <v>2480</v>
      </c>
      <c r="N8824" s="1" t="n">
        <v>9</v>
      </c>
      <c r="O8824" s="1" t="n">
        <v>52.56</v>
      </c>
      <c r="P8824" s="1" t="s">
        <v>2455</v>
      </c>
    </row>
    <row r="8825" customFormat="false" ht="15" hidden="false" customHeight="true" outlineLevel="0" collapsed="false">
      <c r="A8825" s="1" t="n">
        <v>2</v>
      </c>
      <c r="B8825" s="75" t="n">
        <v>46283</v>
      </c>
      <c r="C8825" s="1" t="n">
        <v>11</v>
      </c>
      <c r="D8825" s="1" t="s">
        <v>2482</v>
      </c>
      <c r="E8825" s="1" t="n">
        <v>1705</v>
      </c>
      <c r="F8825" s="1" t="s">
        <v>130</v>
      </c>
      <c r="I8825" s="1" t="n">
        <v>2047847</v>
      </c>
      <c r="J8825" s="1" t="n">
        <v>21426</v>
      </c>
      <c r="K8825" s="1" t="n">
        <v>7894900014211</v>
      </c>
      <c r="L8825" s="1" t="s">
        <v>2481</v>
      </c>
      <c r="N8825" s="1" t="n">
        <v>45</v>
      </c>
      <c r="O8825" s="1" t="n">
        <v>301.74</v>
      </c>
      <c r="P8825" s="1" t="s">
        <v>2455</v>
      </c>
    </row>
    <row r="8826" customFormat="false" ht="15" hidden="false" customHeight="true" outlineLevel="0" collapsed="false">
      <c r="A8826" s="1" t="n">
        <v>2</v>
      </c>
      <c r="B8826" s="75" t="n">
        <v>46283</v>
      </c>
      <c r="C8826" s="1" t="n">
        <v>11</v>
      </c>
      <c r="D8826" s="1" t="s">
        <v>2482</v>
      </c>
      <c r="E8826" s="1" t="n">
        <v>1705</v>
      </c>
      <c r="F8826" s="1" t="s">
        <v>130</v>
      </c>
      <c r="I8826" s="1" t="n">
        <v>2047847</v>
      </c>
      <c r="J8826" s="1" t="n">
        <v>27673</v>
      </c>
      <c r="K8826" s="1" t="n">
        <v>7894900701715</v>
      </c>
      <c r="L8826" s="1" t="s">
        <v>2671</v>
      </c>
      <c r="N8826" s="1" t="n">
        <v>30</v>
      </c>
      <c r="O8826" s="1" t="n">
        <v>182.23</v>
      </c>
      <c r="P8826" s="1" t="s">
        <v>2455</v>
      </c>
    </row>
    <row r="8827" customFormat="false" ht="15" hidden="false" customHeight="true" outlineLevel="0" collapsed="false">
      <c r="A8827" s="1" t="n">
        <v>2</v>
      </c>
      <c r="B8827" s="75" t="n">
        <v>46283</v>
      </c>
      <c r="C8827" s="1" t="n">
        <v>11</v>
      </c>
      <c r="D8827" s="1" t="s">
        <v>2482</v>
      </c>
      <c r="E8827" s="1" t="n">
        <v>1705</v>
      </c>
      <c r="F8827" s="1" t="s">
        <v>130</v>
      </c>
      <c r="I8827" s="1" t="n">
        <v>2047847</v>
      </c>
      <c r="J8827" s="1" t="n">
        <v>28739</v>
      </c>
      <c r="K8827" s="1" t="n">
        <v>7894900027044</v>
      </c>
      <c r="L8827" s="1" t="s">
        <v>2669</v>
      </c>
      <c r="N8827" s="1" t="n">
        <v>48</v>
      </c>
      <c r="O8827" s="1" t="n">
        <v>306.23</v>
      </c>
      <c r="P8827" s="1" t="s">
        <v>2455</v>
      </c>
    </row>
    <row r="8828" customFormat="false" ht="15" hidden="false" customHeight="true" outlineLevel="0" collapsed="false">
      <c r="A8828" s="1" t="n">
        <v>2</v>
      </c>
      <c r="B8828" s="75" t="n">
        <v>46283</v>
      </c>
      <c r="C8828" s="1" t="n">
        <v>11</v>
      </c>
      <c r="D8828" s="1" t="s">
        <v>2482</v>
      </c>
      <c r="E8828" s="1" t="n">
        <v>1705</v>
      </c>
      <c r="F8828" s="1" t="s">
        <v>130</v>
      </c>
      <c r="I8828" s="1" t="n">
        <v>2047847</v>
      </c>
      <c r="J8828" s="1" t="n">
        <v>34629</v>
      </c>
      <c r="K8828" s="1" t="n">
        <v>7894900027020</v>
      </c>
      <c r="L8828" s="1" t="s">
        <v>2489</v>
      </c>
      <c r="N8828" s="1" t="n">
        <v>30</v>
      </c>
      <c r="O8828" s="1" t="n">
        <v>297.92</v>
      </c>
      <c r="P8828" s="1" t="s">
        <v>2455</v>
      </c>
    </row>
    <row r="8829" customFormat="false" ht="15" hidden="false" customHeight="true" outlineLevel="0" collapsed="false">
      <c r="A8829" s="1" t="n">
        <v>2</v>
      </c>
      <c r="B8829" s="75" t="n">
        <v>46283</v>
      </c>
      <c r="C8829" s="1" t="n">
        <v>11</v>
      </c>
      <c r="D8829" s="1" t="s">
        <v>2482</v>
      </c>
      <c r="E8829" s="1" t="n">
        <v>1705</v>
      </c>
      <c r="F8829" s="1" t="s">
        <v>130</v>
      </c>
      <c r="I8829" s="1" t="n">
        <v>2047847</v>
      </c>
      <c r="J8829" s="1" t="n">
        <v>37279</v>
      </c>
      <c r="K8829" s="1" t="n">
        <v>7894900027013</v>
      </c>
      <c r="L8829" s="1" t="s">
        <v>2586</v>
      </c>
      <c r="N8829" s="1" t="n">
        <v>60</v>
      </c>
      <c r="O8829" s="1" t="n">
        <v>529.3</v>
      </c>
      <c r="P8829" s="1" t="s">
        <v>2455</v>
      </c>
    </row>
    <row r="8830" customFormat="false" ht="15" hidden="false" customHeight="true" outlineLevel="0" collapsed="false">
      <c r="A8830" s="1" t="n">
        <v>2</v>
      </c>
      <c r="B8830" s="75" t="n">
        <v>46283</v>
      </c>
      <c r="C8830" s="1" t="n">
        <v>11</v>
      </c>
      <c r="D8830" s="1" t="s">
        <v>2482</v>
      </c>
      <c r="E8830" s="1" t="n">
        <v>1705</v>
      </c>
      <c r="F8830" s="1" t="s">
        <v>130</v>
      </c>
      <c r="I8830" s="1" t="n">
        <v>2047847</v>
      </c>
      <c r="J8830" s="1" t="n">
        <v>38060</v>
      </c>
      <c r="K8830" s="1" t="n">
        <v>7894900701609</v>
      </c>
      <c r="L8830" s="1" t="s">
        <v>2587</v>
      </c>
      <c r="N8830" s="1" t="n">
        <v>12</v>
      </c>
      <c r="O8830" s="1" t="n">
        <v>44.08</v>
      </c>
      <c r="P8830" s="1" t="s">
        <v>2455</v>
      </c>
    </row>
    <row r="8831" customFormat="false" ht="15" hidden="false" customHeight="true" outlineLevel="0" collapsed="false">
      <c r="A8831" s="1" t="n">
        <v>2</v>
      </c>
      <c r="B8831" s="75" t="n">
        <v>46283</v>
      </c>
      <c r="C8831" s="1" t="n">
        <v>11</v>
      </c>
      <c r="D8831" s="1" t="s">
        <v>2482</v>
      </c>
      <c r="E8831" s="1" t="n">
        <v>1705</v>
      </c>
      <c r="F8831" s="1" t="s">
        <v>130</v>
      </c>
      <c r="I8831" s="1" t="n">
        <v>2047847</v>
      </c>
      <c r="J8831" s="1" t="n">
        <v>41322</v>
      </c>
      <c r="K8831" s="1" t="n">
        <v>7897105200076</v>
      </c>
      <c r="L8831" s="1" t="s">
        <v>2672</v>
      </c>
      <c r="N8831" s="1" t="n">
        <v>18</v>
      </c>
      <c r="O8831" s="1" t="n">
        <v>61.36</v>
      </c>
      <c r="P8831" s="1" t="s">
        <v>2455</v>
      </c>
    </row>
    <row r="8832" customFormat="false" ht="15" hidden="false" customHeight="true" outlineLevel="0" collapsed="false">
      <c r="A8832" s="1" t="n">
        <v>2</v>
      </c>
      <c r="B8832" s="75" t="n">
        <v>46283</v>
      </c>
      <c r="C8832" s="1" t="n">
        <v>22</v>
      </c>
      <c r="D8832" s="1" t="s">
        <v>2490</v>
      </c>
      <c r="E8832" s="1" t="n">
        <v>48</v>
      </c>
      <c r="F8832" s="1" t="s">
        <v>153</v>
      </c>
      <c r="I8832" s="1" t="n">
        <v>2681</v>
      </c>
      <c r="J8832" s="1" t="n">
        <v>100000</v>
      </c>
      <c r="K8832" s="1" t="n">
        <v>1</v>
      </c>
      <c r="L8832" s="1" t="s">
        <v>2491</v>
      </c>
      <c r="N8832" s="1" t="n">
        <v>2.53</v>
      </c>
      <c r="O8832" s="1" t="n">
        <v>46.47</v>
      </c>
      <c r="P8832" s="1" t="s">
        <v>2455</v>
      </c>
    </row>
    <row r="8833" customFormat="false" ht="15" hidden="false" customHeight="true" outlineLevel="0" collapsed="false">
      <c r="A8833" s="1" t="n">
        <v>2</v>
      </c>
      <c r="B8833" s="75" t="n">
        <v>46283</v>
      </c>
      <c r="C8833" s="1" t="n">
        <v>22</v>
      </c>
      <c r="D8833" s="1" t="s">
        <v>2490</v>
      </c>
      <c r="E8833" s="1" t="n">
        <v>48</v>
      </c>
      <c r="F8833" s="1" t="s">
        <v>153</v>
      </c>
      <c r="I8833" s="1" t="n">
        <v>2681</v>
      </c>
      <c r="J8833" s="1" t="n">
        <v>100000</v>
      </c>
      <c r="K8833" s="1" t="n">
        <v>1</v>
      </c>
      <c r="L8833" s="1" t="s">
        <v>2491</v>
      </c>
      <c r="N8833" s="1" t="n">
        <v>2.774</v>
      </c>
      <c r="O8833" s="1" t="n">
        <v>55.31</v>
      </c>
      <c r="P8833" s="1" t="s">
        <v>2455</v>
      </c>
    </row>
    <row r="8834" customFormat="false" ht="15" hidden="false" customHeight="true" outlineLevel="0" collapsed="false">
      <c r="A8834" s="1" t="n">
        <v>2</v>
      </c>
      <c r="B8834" s="75" t="n">
        <v>46283</v>
      </c>
      <c r="C8834" s="1" t="n">
        <v>22</v>
      </c>
      <c r="D8834" s="1" t="s">
        <v>2490</v>
      </c>
      <c r="E8834" s="1" t="n">
        <v>48</v>
      </c>
      <c r="F8834" s="1" t="s">
        <v>153</v>
      </c>
      <c r="I8834" s="1" t="n">
        <v>2681</v>
      </c>
      <c r="J8834" s="1" t="n">
        <v>100001</v>
      </c>
      <c r="K8834" s="1" t="n">
        <v>2</v>
      </c>
      <c r="L8834" s="1" t="s">
        <v>2492</v>
      </c>
      <c r="N8834" s="1" t="n">
        <v>11.15</v>
      </c>
      <c r="O8834" s="1" t="n">
        <v>221.85</v>
      </c>
      <c r="P8834" s="1" t="s">
        <v>2455</v>
      </c>
    </row>
    <row r="8835" customFormat="false" ht="15" hidden="false" customHeight="true" outlineLevel="0" collapsed="false">
      <c r="A8835" s="1" t="n">
        <v>2</v>
      </c>
      <c r="B8835" s="75" t="n">
        <v>46283</v>
      </c>
      <c r="C8835" s="1" t="n">
        <v>22</v>
      </c>
      <c r="D8835" s="1" t="s">
        <v>2490</v>
      </c>
      <c r="E8835" s="1" t="n">
        <v>48</v>
      </c>
      <c r="F8835" s="1" t="s">
        <v>153</v>
      </c>
      <c r="I8835" s="1" t="n">
        <v>2681</v>
      </c>
      <c r="J8835" s="1" t="n">
        <v>100002</v>
      </c>
      <c r="K8835" s="1" t="n">
        <v>3</v>
      </c>
      <c r="L8835" s="1" t="s">
        <v>2493</v>
      </c>
      <c r="N8835" s="1" t="n">
        <v>18.54</v>
      </c>
      <c r="O8835" s="1" t="n">
        <v>425.67</v>
      </c>
      <c r="P8835" s="1" t="s">
        <v>2455</v>
      </c>
    </row>
    <row r="8836" customFormat="false" ht="15" hidden="false" customHeight="true" outlineLevel="0" collapsed="false">
      <c r="A8836" s="1" t="n">
        <v>2</v>
      </c>
      <c r="B8836" s="75" t="n">
        <v>46283</v>
      </c>
      <c r="C8836" s="1" t="n">
        <v>22</v>
      </c>
      <c r="D8836" s="1" t="s">
        <v>2490</v>
      </c>
      <c r="E8836" s="1" t="n">
        <v>48</v>
      </c>
      <c r="F8836" s="1" t="s">
        <v>153</v>
      </c>
      <c r="I8836" s="1" t="n">
        <v>2681</v>
      </c>
      <c r="J8836" s="1" t="n">
        <v>100003</v>
      </c>
      <c r="K8836" s="1" t="n">
        <v>4</v>
      </c>
      <c r="L8836" s="1" t="s">
        <v>2494</v>
      </c>
      <c r="N8836" s="1" t="n">
        <v>15.25</v>
      </c>
      <c r="O8836" s="1" t="n">
        <v>373.48</v>
      </c>
      <c r="P8836" s="1" t="s">
        <v>2455</v>
      </c>
    </row>
    <row r="8837" customFormat="false" ht="15" hidden="false" customHeight="true" outlineLevel="0" collapsed="false">
      <c r="A8837" s="1" t="n">
        <v>2</v>
      </c>
      <c r="B8837" s="75" t="n">
        <v>46283</v>
      </c>
      <c r="C8837" s="1" t="n">
        <v>22</v>
      </c>
      <c r="D8837" s="1" t="s">
        <v>2490</v>
      </c>
      <c r="E8837" s="1" t="n">
        <v>48</v>
      </c>
      <c r="F8837" s="1" t="s">
        <v>153</v>
      </c>
      <c r="I8837" s="1" t="n">
        <v>2681</v>
      </c>
      <c r="J8837" s="1" t="n">
        <v>100004</v>
      </c>
      <c r="K8837" s="1" t="n">
        <v>5</v>
      </c>
      <c r="L8837" s="1" t="s">
        <v>2495</v>
      </c>
      <c r="N8837" s="1" t="n">
        <v>1.11</v>
      </c>
      <c r="O8837" s="1" t="n">
        <v>23.79</v>
      </c>
      <c r="P8837" s="1" t="s">
        <v>2455</v>
      </c>
    </row>
    <row r="8838" customFormat="false" ht="15" hidden="false" customHeight="true" outlineLevel="0" collapsed="false">
      <c r="A8838" s="1" t="n">
        <v>2</v>
      </c>
      <c r="B8838" s="75" t="n">
        <v>46283</v>
      </c>
      <c r="C8838" s="1" t="n">
        <v>22</v>
      </c>
      <c r="D8838" s="1" t="s">
        <v>2490</v>
      </c>
      <c r="E8838" s="1" t="n">
        <v>48</v>
      </c>
      <c r="F8838" s="1" t="s">
        <v>153</v>
      </c>
      <c r="I8838" s="1" t="n">
        <v>2681</v>
      </c>
      <c r="J8838" s="1" t="n">
        <v>100005</v>
      </c>
      <c r="K8838" s="1" t="n">
        <v>6</v>
      </c>
      <c r="L8838" s="1" t="s">
        <v>2593</v>
      </c>
      <c r="N8838" s="1" t="n">
        <v>3.5</v>
      </c>
      <c r="O8838" s="1" t="n">
        <v>80.36</v>
      </c>
      <c r="P8838" s="1" t="s">
        <v>2455</v>
      </c>
    </row>
    <row r="8839" customFormat="false" ht="15" hidden="false" customHeight="true" outlineLevel="0" collapsed="false">
      <c r="A8839" s="1" t="n">
        <v>2</v>
      </c>
      <c r="B8839" s="75" t="n">
        <v>46283</v>
      </c>
      <c r="C8839" s="1" t="n">
        <v>22</v>
      </c>
      <c r="D8839" s="1" t="s">
        <v>2490</v>
      </c>
      <c r="E8839" s="1" t="n">
        <v>48</v>
      </c>
      <c r="F8839" s="1" t="s">
        <v>153</v>
      </c>
      <c r="I8839" s="1" t="n">
        <v>2681</v>
      </c>
      <c r="J8839" s="1" t="n">
        <v>100006</v>
      </c>
      <c r="K8839" s="1" t="n">
        <v>7</v>
      </c>
      <c r="L8839" s="1" t="s">
        <v>2496</v>
      </c>
      <c r="N8839" s="1" t="n">
        <v>2.274</v>
      </c>
      <c r="O8839" s="1" t="n">
        <v>64.24</v>
      </c>
      <c r="P8839" s="1" t="s">
        <v>2455</v>
      </c>
    </row>
    <row r="8840" customFormat="false" ht="15" hidden="false" customHeight="true" outlineLevel="0" collapsed="false">
      <c r="A8840" s="1" t="n">
        <v>2</v>
      </c>
      <c r="B8840" s="75" t="n">
        <v>46283</v>
      </c>
      <c r="C8840" s="1" t="n">
        <v>22</v>
      </c>
      <c r="D8840" s="1" t="s">
        <v>2490</v>
      </c>
      <c r="E8840" s="1" t="n">
        <v>48</v>
      </c>
      <c r="F8840" s="1" t="s">
        <v>153</v>
      </c>
      <c r="I8840" s="1" t="n">
        <v>2681</v>
      </c>
      <c r="J8840" s="1" t="n">
        <v>100007</v>
      </c>
      <c r="K8840" s="1" t="n">
        <v>8</v>
      </c>
      <c r="L8840" s="1" t="s">
        <v>2497</v>
      </c>
      <c r="N8840" s="1" t="n">
        <v>1.19</v>
      </c>
      <c r="O8840" s="1" t="n">
        <v>29.66</v>
      </c>
      <c r="P8840" s="1" t="s">
        <v>2455</v>
      </c>
    </row>
    <row r="8841" customFormat="false" ht="15" hidden="false" customHeight="true" outlineLevel="0" collapsed="false">
      <c r="A8841" s="1" t="n">
        <v>2</v>
      </c>
      <c r="B8841" s="75" t="n">
        <v>46283</v>
      </c>
      <c r="C8841" s="1" t="n">
        <v>22</v>
      </c>
      <c r="D8841" s="1" t="s">
        <v>2490</v>
      </c>
      <c r="E8841" s="1" t="n">
        <v>48</v>
      </c>
      <c r="F8841" s="1" t="s">
        <v>153</v>
      </c>
      <c r="I8841" s="1" t="n">
        <v>2681</v>
      </c>
      <c r="J8841" s="1" t="n">
        <v>100008</v>
      </c>
      <c r="K8841" s="1" t="n">
        <v>9</v>
      </c>
      <c r="L8841" s="1" t="s">
        <v>2498</v>
      </c>
      <c r="N8841" s="1" t="n">
        <v>12.13</v>
      </c>
      <c r="O8841" s="1" t="n">
        <v>393.05</v>
      </c>
      <c r="P8841" s="1" t="s">
        <v>2455</v>
      </c>
    </row>
    <row r="8842" customFormat="false" ht="15" hidden="false" customHeight="true" outlineLevel="0" collapsed="false">
      <c r="A8842" s="1" t="n">
        <v>2</v>
      </c>
      <c r="B8842" s="75" t="n">
        <v>46283</v>
      </c>
      <c r="C8842" s="1" t="n">
        <v>22</v>
      </c>
      <c r="D8842" s="1" t="s">
        <v>2490</v>
      </c>
      <c r="E8842" s="1" t="n">
        <v>48</v>
      </c>
      <c r="F8842" s="1" t="s">
        <v>153</v>
      </c>
      <c r="I8842" s="1" t="n">
        <v>2681</v>
      </c>
      <c r="J8842" s="1" t="n">
        <v>100011</v>
      </c>
      <c r="K8842" s="1" t="n">
        <v>12</v>
      </c>
      <c r="L8842" s="1" t="s">
        <v>2499</v>
      </c>
      <c r="N8842" s="1" t="n">
        <v>8.865</v>
      </c>
      <c r="O8842" s="1" t="n">
        <v>331.46</v>
      </c>
      <c r="P8842" s="1" t="s">
        <v>2455</v>
      </c>
    </row>
    <row r="8843" customFormat="false" ht="15" hidden="false" customHeight="true" outlineLevel="0" collapsed="false">
      <c r="A8843" s="1" t="n">
        <v>2</v>
      </c>
      <c r="B8843" s="75" t="n">
        <v>46283</v>
      </c>
      <c r="C8843" s="1" t="n">
        <v>22</v>
      </c>
      <c r="D8843" s="1" t="s">
        <v>2490</v>
      </c>
      <c r="E8843" s="1" t="n">
        <v>48</v>
      </c>
      <c r="F8843" s="1" t="s">
        <v>153</v>
      </c>
      <c r="I8843" s="1" t="n">
        <v>2681</v>
      </c>
      <c r="J8843" s="1" t="n">
        <v>100012</v>
      </c>
      <c r="K8843" s="1" t="n">
        <v>13</v>
      </c>
      <c r="L8843" s="1" t="s">
        <v>2500</v>
      </c>
      <c r="N8843" s="1" t="n">
        <v>6</v>
      </c>
      <c r="O8843" s="1" t="n">
        <v>249.27</v>
      </c>
      <c r="P8843" s="1" t="s">
        <v>2455</v>
      </c>
    </row>
    <row r="8844" customFormat="false" ht="15" hidden="false" customHeight="true" outlineLevel="0" collapsed="false">
      <c r="A8844" s="1" t="n">
        <v>2</v>
      </c>
      <c r="B8844" s="75" t="n">
        <v>46283</v>
      </c>
      <c r="C8844" s="1" t="n">
        <v>22</v>
      </c>
      <c r="D8844" s="1" t="s">
        <v>2490</v>
      </c>
      <c r="E8844" s="1" t="n">
        <v>48</v>
      </c>
      <c r="F8844" s="1" t="s">
        <v>153</v>
      </c>
      <c r="I8844" s="1" t="n">
        <v>2681</v>
      </c>
      <c r="J8844" s="1" t="n">
        <v>100013</v>
      </c>
      <c r="K8844" s="1" t="n">
        <v>14</v>
      </c>
      <c r="L8844" s="1" t="s">
        <v>2501</v>
      </c>
      <c r="N8844" s="1" t="n">
        <v>10</v>
      </c>
      <c r="O8844" s="1" t="n">
        <v>440.38</v>
      </c>
      <c r="P8844" s="1" t="s">
        <v>2455</v>
      </c>
    </row>
    <row r="8845" customFormat="false" ht="15" hidden="false" customHeight="true" outlineLevel="0" collapsed="false">
      <c r="A8845" s="1" t="n">
        <v>2</v>
      </c>
      <c r="B8845" s="75" t="n">
        <v>46283</v>
      </c>
      <c r="C8845" s="1" t="n">
        <v>22</v>
      </c>
      <c r="D8845" s="1" t="s">
        <v>2490</v>
      </c>
      <c r="E8845" s="1" t="n">
        <v>48</v>
      </c>
      <c r="F8845" s="1" t="s">
        <v>153</v>
      </c>
      <c r="I8845" s="1" t="n">
        <v>2681</v>
      </c>
      <c r="J8845" s="1" t="n">
        <v>100014</v>
      </c>
      <c r="K8845" s="1" t="n">
        <v>15</v>
      </c>
      <c r="L8845" s="1" t="s">
        <v>2502</v>
      </c>
      <c r="N8845" s="1" t="n">
        <v>4.334</v>
      </c>
      <c r="O8845" s="1" t="n">
        <v>194.46</v>
      </c>
      <c r="P8845" s="1" t="s">
        <v>2455</v>
      </c>
    </row>
    <row r="8846" customFormat="false" ht="15" hidden="false" customHeight="true" outlineLevel="0" collapsed="false">
      <c r="A8846" s="1" t="n">
        <v>2</v>
      </c>
      <c r="B8846" s="75" t="n">
        <v>46283</v>
      </c>
      <c r="C8846" s="1" t="n">
        <v>22</v>
      </c>
      <c r="D8846" s="1" t="s">
        <v>2490</v>
      </c>
      <c r="E8846" s="1" t="n">
        <v>48</v>
      </c>
      <c r="F8846" s="1" t="s">
        <v>153</v>
      </c>
      <c r="I8846" s="1" t="n">
        <v>2681</v>
      </c>
      <c r="J8846" s="1" t="n">
        <v>100015</v>
      </c>
      <c r="K8846" s="1" t="n">
        <v>16</v>
      </c>
      <c r="L8846" s="1" t="s">
        <v>2503</v>
      </c>
      <c r="N8846" s="1" t="n">
        <v>1.75</v>
      </c>
      <c r="O8846" s="1" t="n">
        <v>69.8</v>
      </c>
      <c r="P8846" s="1" t="s">
        <v>2455</v>
      </c>
    </row>
    <row r="8847" customFormat="false" ht="15" hidden="false" customHeight="true" outlineLevel="0" collapsed="false">
      <c r="A8847" s="1" t="n">
        <v>2</v>
      </c>
      <c r="B8847" s="75" t="n">
        <v>46283</v>
      </c>
      <c r="C8847" s="1" t="n">
        <v>22</v>
      </c>
      <c r="D8847" s="1" t="s">
        <v>2490</v>
      </c>
      <c r="E8847" s="1" t="n">
        <v>48</v>
      </c>
      <c r="F8847" s="1" t="s">
        <v>153</v>
      </c>
      <c r="I8847" s="1" t="n">
        <v>2681</v>
      </c>
      <c r="J8847" s="1" t="n">
        <v>100016</v>
      </c>
      <c r="K8847" s="1" t="n">
        <v>17</v>
      </c>
      <c r="L8847" s="1" t="s">
        <v>2504</v>
      </c>
      <c r="N8847" s="1" t="n">
        <v>1.82</v>
      </c>
      <c r="O8847" s="1" t="n">
        <v>90.74</v>
      </c>
      <c r="P8847" s="1" t="s">
        <v>2455</v>
      </c>
    </row>
    <row r="8848" customFormat="false" ht="15" hidden="false" customHeight="true" outlineLevel="0" collapsed="false">
      <c r="A8848" s="1" t="n">
        <v>2</v>
      </c>
      <c r="B8848" s="75" t="n">
        <v>46283</v>
      </c>
      <c r="C8848" s="1" t="n">
        <v>22</v>
      </c>
      <c r="D8848" s="1" t="s">
        <v>2490</v>
      </c>
      <c r="E8848" s="1" t="n">
        <v>48</v>
      </c>
      <c r="F8848" s="1" t="s">
        <v>153</v>
      </c>
      <c r="I8848" s="1" t="n">
        <v>2681</v>
      </c>
      <c r="J8848" s="1" t="n">
        <v>100017</v>
      </c>
      <c r="K8848" s="1" t="n">
        <v>18</v>
      </c>
      <c r="L8848" s="1" t="s">
        <v>2505</v>
      </c>
      <c r="N8848" s="1" t="n">
        <v>1.988</v>
      </c>
      <c r="O8848" s="1" t="n">
        <v>115.63</v>
      </c>
      <c r="P8848" s="1" t="s">
        <v>2455</v>
      </c>
    </row>
    <row r="8849" customFormat="false" ht="15" hidden="false" customHeight="true" outlineLevel="0" collapsed="false">
      <c r="A8849" s="1" t="n">
        <v>2</v>
      </c>
      <c r="B8849" s="75" t="n">
        <v>46283</v>
      </c>
      <c r="C8849" s="1" t="n">
        <v>22</v>
      </c>
      <c r="D8849" s="1" t="s">
        <v>2490</v>
      </c>
      <c r="E8849" s="1" t="n">
        <v>48</v>
      </c>
      <c r="F8849" s="1" t="s">
        <v>153</v>
      </c>
      <c r="I8849" s="1" t="n">
        <v>2681</v>
      </c>
      <c r="J8849" s="1" t="n">
        <v>100019</v>
      </c>
      <c r="K8849" s="1" t="n">
        <v>20</v>
      </c>
      <c r="L8849" s="1" t="s">
        <v>3790</v>
      </c>
      <c r="N8849" s="1" t="n">
        <v>4.018</v>
      </c>
      <c r="O8849" s="1" t="n">
        <v>129.16</v>
      </c>
      <c r="P8849" s="1" t="s">
        <v>2455</v>
      </c>
    </row>
    <row r="8850" customFormat="false" ht="15" hidden="false" customHeight="true" outlineLevel="0" collapsed="false">
      <c r="A8850" s="1" t="n">
        <v>2</v>
      </c>
      <c r="B8850" s="75" t="n">
        <v>46283</v>
      </c>
      <c r="C8850" s="1" t="n">
        <v>22</v>
      </c>
      <c r="D8850" s="1" t="s">
        <v>2490</v>
      </c>
      <c r="E8850" s="1" t="n">
        <v>48</v>
      </c>
      <c r="F8850" s="1" t="s">
        <v>153</v>
      </c>
      <c r="I8850" s="1" t="n">
        <v>2681</v>
      </c>
      <c r="J8850" s="1" t="n">
        <v>100053</v>
      </c>
      <c r="K8850" s="1" t="n">
        <v>54</v>
      </c>
      <c r="L8850" s="1" t="s">
        <v>2506</v>
      </c>
      <c r="N8850" s="1" t="n">
        <v>1.38</v>
      </c>
      <c r="O8850" s="1" t="n">
        <v>50.45</v>
      </c>
      <c r="P8850" s="1" t="s">
        <v>2455</v>
      </c>
    </row>
    <row r="8851" customFormat="false" ht="15" hidden="false" customHeight="true" outlineLevel="0" collapsed="false">
      <c r="A8851" s="1" t="n">
        <v>2</v>
      </c>
      <c r="B8851" s="75" t="n">
        <v>46283</v>
      </c>
      <c r="C8851" s="1" t="n">
        <v>22</v>
      </c>
      <c r="D8851" s="1" t="s">
        <v>2490</v>
      </c>
      <c r="E8851" s="1" t="n">
        <v>48</v>
      </c>
      <c r="F8851" s="1" t="s">
        <v>153</v>
      </c>
      <c r="I8851" s="1" t="n">
        <v>2681</v>
      </c>
      <c r="J8851" s="1" t="n">
        <v>100638</v>
      </c>
      <c r="K8851" s="1" t="n">
        <v>508</v>
      </c>
      <c r="L8851" s="1" t="s">
        <v>2507</v>
      </c>
      <c r="N8851" s="1" t="n">
        <v>1</v>
      </c>
      <c r="O8851" s="1" t="n">
        <v>2.48</v>
      </c>
      <c r="P8851" s="1" t="s">
        <v>2455</v>
      </c>
    </row>
    <row r="8852" customFormat="false" ht="15" hidden="false" customHeight="true" outlineLevel="0" collapsed="false">
      <c r="A8852" s="1" t="n">
        <v>2</v>
      </c>
      <c r="B8852" s="75" t="n">
        <v>46283</v>
      </c>
      <c r="C8852" s="1" t="n">
        <v>22</v>
      </c>
      <c r="D8852" s="1" t="s">
        <v>2490</v>
      </c>
      <c r="E8852" s="1" t="n">
        <v>48</v>
      </c>
      <c r="F8852" s="1" t="s">
        <v>153</v>
      </c>
      <c r="I8852" s="1" t="n">
        <v>2681</v>
      </c>
      <c r="J8852" s="1" t="n">
        <v>100638</v>
      </c>
      <c r="K8852" s="1" t="n">
        <v>508</v>
      </c>
      <c r="L8852" s="1" t="s">
        <v>2507</v>
      </c>
      <c r="N8852" s="1" t="n">
        <v>0.83</v>
      </c>
      <c r="O8852" s="1" t="n">
        <v>1.9</v>
      </c>
      <c r="P8852" s="1" t="s">
        <v>2455</v>
      </c>
    </row>
    <row r="8853" customFormat="false" ht="15" hidden="false" customHeight="true" outlineLevel="0" collapsed="false">
      <c r="A8853" s="1" t="n">
        <v>2</v>
      </c>
      <c r="B8853" s="75" t="n">
        <v>46283</v>
      </c>
      <c r="C8853" s="1" t="n">
        <v>22</v>
      </c>
      <c r="D8853" s="1" t="s">
        <v>2490</v>
      </c>
      <c r="E8853" s="1" t="n">
        <v>48</v>
      </c>
      <c r="F8853" s="1" t="s">
        <v>153</v>
      </c>
      <c r="I8853" s="1" t="n">
        <v>2681</v>
      </c>
      <c r="J8853" s="1" t="n">
        <v>110137</v>
      </c>
      <c r="K8853" s="1" t="n">
        <v>13899</v>
      </c>
      <c r="L8853" s="1" t="s">
        <v>3791</v>
      </c>
      <c r="N8853" s="1" t="n">
        <v>10.675</v>
      </c>
      <c r="O8853" s="1" t="n">
        <v>44.27</v>
      </c>
      <c r="P8853" s="1" t="s">
        <v>2455</v>
      </c>
    </row>
    <row r="8854" customFormat="false" ht="15" hidden="false" customHeight="true" outlineLevel="0" collapsed="false">
      <c r="A8854" s="1" t="n">
        <v>2</v>
      </c>
      <c r="B8854" s="75" t="n">
        <v>46283</v>
      </c>
      <c r="C8854" s="1" t="n">
        <v>22</v>
      </c>
      <c r="D8854" s="1" t="s">
        <v>2490</v>
      </c>
      <c r="E8854" s="1" t="n">
        <v>48</v>
      </c>
      <c r="F8854" s="1" t="s">
        <v>153</v>
      </c>
      <c r="I8854" s="1" t="n">
        <v>2681</v>
      </c>
      <c r="J8854" s="1" t="n">
        <v>110137</v>
      </c>
      <c r="K8854" s="1" t="n">
        <v>13899</v>
      </c>
      <c r="L8854" s="1" t="s">
        <v>3791</v>
      </c>
      <c r="N8854" s="1" t="n">
        <v>2.23</v>
      </c>
      <c r="O8854" s="1" t="n">
        <v>8.52</v>
      </c>
      <c r="P8854" s="1" t="s">
        <v>2455</v>
      </c>
    </row>
    <row r="8855" customFormat="false" ht="15" hidden="false" customHeight="true" outlineLevel="0" collapsed="false">
      <c r="A8855" s="1" t="n">
        <v>2</v>
      </c>
      <c r="B8855" s="75" t="n">
        <v>46283</v>
      </c>
      <c r="C8855" s="1" t="n">
        <v>22</v>
      </c>
      <c r="D8855" s="1" t="s">
        <v>2490</v>
      </c>
      <c r="E8855" s="1" t="n">
        <v>48</v>
      </c>
      <c r="F8855" s="1" t="s">
        <v>153</v>
      </c>
      <c r="I8855" s="1" t="n">
        <v>2681</v>
      </c>
      <c r="J8855" s="1" t="n">
        <v>110455</v>
      </c>
      <c r="K8855" s="1" t="n">
        <v>53212</v>
      </c>
      <c r="L8855" s="1" t="s">
        <v>2509</v>
      </c>
      <c r="N8855" s="1" t="n">
        <v>0.442</v>
      </c>
      <c r="O8855" s="1" t="n">
        <v>0</v>
      </c>
      <c r="P8855" s="1" t="s">
        <v>2455</v>
      </c>
    </row>
    <row r="8856" customFormat="false" ht="15" hidden="false" customHeight="true" outlineLevel="0" collapsed="false">
      <c r="A8856" s="1" t="n">
        <v>2</v>
      </c>
      <c r="B8856" s="75" t="n">
        <v>46283</v>
      </c>
      <c r="C8856" s="1" t="n">
        <v>22</v>
      </c>
      <c r="D8856" s="1" t="s">
        <v>2490</v>
      </c>
      <c r="E8856" s="1" t="n">
        <v>48</v>
      </c>
      <c r="F8856" s="1" t="s">
        <v>153</v>
      </c>
      <c r="I8856" s="1" t="n">
        <v>2681</v>
      </c>
      <c r="J8856" s="1" t="n">
        <v>110455</v>
      </c>
      <c r="K8856" s="1" t="n">
        <v>53212</v>
      </c>
      <c r="L8856" s="1" t="s">
        <v>2509</v>
      </c>
      <c r="N8856" s="1" t="n">
        <v>0.42</v>
      </c>
      <c r="O8856" s="1" t="n">
        <v>0</v>
      </c>
      <c r="P8856" s="1" t="s">
        <v>2455</v>
      </c>
    </row>
    <row r="8857" customFormat="false" ht="15" hidden="false" customHeight="true" outlineLevel="0" collapsed="false">
      <c r="A8857" s="1" t="n">
        <v>2</v>
      </c>
      <c r="B8857" s="75" t="n">
        <v>46283</v>
      </c>
      <c r="C8857" s="1" t="n">
        <v>100</v>
      </c>
      <c r="D8857" s="1" t="s">
        <v>2510</v>
      </c>
      <c r="E8857" s="1" t="n">
        <v>48</v>
      </c>
      <c r="F8857" s="1" t="s">
        <v>153</v>
      </c>
      <c r="I8857" s="1" t="n">
        <v>1720589</v>
      </c>
      <c r="J8857" s="1" t="n">
        <v>100000</v>
      </c>
      <c r="K8857" s="1" t="n">
        <v>1</v>
      </c>
      <c r="L8857" s="1" t="s">
        <v>2491</v>
      </c>
      <c r="N8857" s="1" t="n">
        <v>2.774</v>
      </c>
      <c r="O8857" s="1" t="n">
        <v>55.31</v>
      </c>
      <c r="P8857" s="1" t="s">
        <v>2455</v>
      </c>
    </row>
    <row r="8858" customFormat="false" ht="15" hidden="false" customHeight="true" outlineLevel="0" collapsed="false">
      <c r="A8858" s="1" t="n">
        <v>2</v>
      </c>
      <c r="B8858" s="75" t="n">
        <v>46283</v>
      </c>
      <c r="C8858" s="1" t="n">
        <v>100</v>
      </c>
      <c r="D8858" s="1" t="s">
        <v>2510</v>
      </c>
      <c r="E8858" s="1" t="n">
        <v>48</v>
      </c>
      <c r="F8858" s="1" t="s">
        <v>153</v>
      </c>
      <c r="I8858" s="1" t="n">
        <v>1720589</v>
      </c>
      <c r="J8858" s="1" t="n">
        <v>100006</v>
      </c>
      <c r="K8858" s="1" t="n">
        <v>7</v>
      </c>
      <c r="L8858" s="1" t="s">
        <v>2496</v>
      </c>
      <c r="N8858" s="1" t="n">
        <v>2.274</v>
      </c>
      <c r="O8858" s="1" t="n">
        <v>64.24</v>
      </c>
      <c r="P8858" s="1" t="s">
        <v>2455</v>
      </c>
    </row>
    <row r="8859" customFormat="false" ht="15" hidden="false" customHeight="true" outlineLevel="0" collapsed="false">
      <c r="A8859" s="1" t="n">
        <v>2</v>
      </c>
      <c r="B8859" s="75" t="n">
        <v>46283</v>
      </c>
      <c r="C8859" s="1" t="n">
        <v>100</v>
      </c>
      <c r="D8859" s="1" t="s">
        <v>2510</v>
      </c>
      <c r="E8859" s="1" t="n">
        <v>48</v>
      </c>
      <c r="F8859" s="1" t="s">
        <v>153</v>
      </c>
      <c r="I8859" s="1" t="n">
        <v>1720589</v>
      </c>
      <c r="J8859" s="1" t="n">
        <v>100007</v>
      </c>
      <c r="K8859" s="1" t="n">
        <v>8</v>
      </c>
      <c r="L8859" s="1" t="s">
        <v>2497</v>
      </c>
      <c r="N8859" s="1" t="n">
        <v>1.19</v>
      </c>
      <c r="O8859" s="1" t="n">
        <v>29.66</v>
      </c>
      <c r="P8859" s="1" t="s">
        <v>2455</v>
      </c>
    </row>
    <row r="8860" customFormat="false" ht="15" hidden="false" customHeight="true" outlineLevel="0" collapsed="false">
      <c r="A8860" s="1" t="n">
        <v>2</v>
      </c>
      <c r="B8860" s="75" t="n">
        <v>46283</v>
      </c>
      <c r="C8860" s="1" t="n">
        <v>100</v>
      </c>
      <c r="D8860" s="1" t="s">
        <v>2510</v>
      </c>
      <c r="E8860" s="1" t="n">
        <v>48</v>
      </c>
      <c r="F8860" s="1" t="s">
        <v>153</v>
      </c>
      <c r="I8860" s="1" t="n">
        <v>1720589</v>
      </c>
      <c r="J8860" s="1" t="n">
        <v>100008</v>
      </c>
      <c r="K8860" s="1" t="n">
        <v>9</v>
      </c>
      <c r="L8860" s="1" t="s">
        <v>2498</v>
      </c>
      <c r="N8860" s="1" t="n">
        <v>12.13</v>
      </c>
      <c r="O8860" s="1" t="n">
        <v>393.05</v>
      </c>
      <c r="P8860" s="1" t="s">
        <v>2455</v>
      </c>
    </row>
    <row r="8861" customFormat="false" ht="15" hidden="false" customHeight="true" outlineLevel="0" collapsed="false">
      <c r="A8861" s="1" t="n">
        <v>2</v>
      </c>
      <c r="B8861" s="75" t="n">
        <v>46283</v>
      </c>
      <c r="C8861" s="1" t="n">
        <v>100</v>
      </c>
      <c r="D8861" s="1" t="s">
        <v>2510</v>
      </c>
      <c r="E8861" s="1" t="n">
        <v>48</v>
      </c>
      <c r="F8861" s="1" t="s">
        <v>153</v>
      </c>
      <c r="I8861" s="1" t="n">
        <v>1720589</v>
      </c>
      <c r="J8861" s="1" t="n">
        <v>100011</v>
      </c>
      <c r="K8861" s="1" t="n">
        <v>12</v>
      </c>
      <c r="L8861" s="1" t="s">
        <v>2499</v>
      </c>
      <c r="N8861" s="1" t="n">
        <v>8.865</v>
      </c>
      <c r="O8861" s="1" t="n">
        <v>331.46</v>
      </c>
      <c r="P8861" s="1" t="s">
        <v>2455</v>
      </c>
    </row>
    <row r="8862" customFormat="false" ht="15" hidden="false" customHeight="true" outlineLevel="0" collapsed="false">
      <c r="A8862" s="1" t="n">
        <v>2</v>
      </c>
      <c r="B8862" s="75" t="n">
        <v>46283</v>
      </c>
      <c r="C8862" s="1" t="n">
        <v>100</v>
      </c>
      <c r="D8862" s="1" t="s">
        <v>2510</v>
      </c>
      <c r="E8862" s="1" t="n">
        <v>48</v>
      </c>
      <c r="F8862" s="1" t="s">
        <v>153</v>
      </c>
      <c r="I8862" s="1" t="n">
        <v>1720589</v>
      </c>
      <c r="J8862" s="1" t="n">
        <v>100012</v>
      </c>
      <c r="K8862" s="1" t="n">
        <v>13</v>
      </c>
      <c r="L8862" s="1" t="s">
        <v>2500</v>
      </c>
      <c r="N8862" s="1" t="n">
        <v>6</v>
      </c>
      <c r="O8862" s="1" t="n">
        <v>249.27</v>
      </c>
      <c r="P8862" s="1" t="s">
        <v>2455</v>
      </c>
    </row>
    <row r="8863" customFormat="false" ht="15" hidden="false" customHeight="true" outlineLevel="0" collapsed="false">
      <c r="A8863" s="1" t="n">
        <v>2</v>
      </c>
      <c r="B8863" s="75" t="n">
        <v>46283</v>
      </c>
      <c r="C8863" s="1" t="n">
        <v>100</v>
      </c>
      <c r="D8863" s="1" t="s">
        <v>2510</v>
      </c>
      <c r="E8863" s="1" t="n">
        <v>48</v>
      </c>
      <c r="F8863" s="1" t="s">
        <v>153</v>
      </c>
      <c r="I8863" s="1" t="n">
        <v>1720589</v>
      </c>
      <c r="J8863" s="1" t="n">
        <v>100013</v>
      </c>
      <c r="K8863" s="1" t="n">
        <v>14</v>
      </c>
      <c r="L8863" s="1" t="s">
        <v>2501</v>
      </c>
      <c r="N8863" s="1" t="n">
        <v>10</v>
      </c>
      <c r="O8863" s="1" t="n">
        <v>440.38</v>
      </c>
      <c r="P8863" s="1" t="s">
        <v>2455</v>
      </c>
    </row>
    <row r="8864" customFormat="false" ht="15" hidden="false" customHeight="true" outlineLevel="0" collapsed="false">
      <c r="A8864" s="1" t="n">
        <v>2</v>
      </c>
      <c r="B8864" s="75" t="n">
        <v>46283</v>
      </c>
      <c r="C8864" s="1" t="n">
        <v>100</v>
      </c>
      <c r="D8864" s="1" t="s">
        <v>2510</v>
      </c>
      <c r="E8864" s="1" t="n">
        <v>48</v>
      </c>
      <c r="F8864" s="1" t="s">
        <v>153</v>
      </c>
      <c r="I8864" s="1" t="n">
        <v>1720589</v>
      </c>
      <c r="J8864" s="1" t="n">
        <v>100014</v>
      </c>
      <c r="K8864" s="1" t="n">
        <v>15</v>
      </c>
      <c r="L8864" s="1" t="s">
        <v>2502</v>
      </c>
      <c r="N8864" s="1" t="n">
        <v>4.334</v>
      </c>
      <c r="O8864" s="1" t="n">
        <v>194.46</v>
      </c>
      <c r="P8864" s="1" t="s">
        <v>2455</v>
      </c>
    </row>
    <row r="8865" customFormat="false" ht="15" hidden="false" customHeight="true" outlineLevel="0" collapsed="false">
      <c r="A8865" s="1" t="n">
        <v>2</v>
      </c>
      <c r="B8865" s="75" t="n">
        <v>46283</v>
      </c>
      <c r="C8865" s="1" t="n">
        <v>100</v>
      </c>
      <c r="D8865" s="1" t="s">
        <v>2510</v>
      </c>
      <c r="E8865" s="1" t="n">
        <v>48</v>
      </c>
      <c r="F8865" s="1" t="s">
        <v>153</v>
      </c>
      <c r="I8865" s="1" t="n">
        <v>1720589</v>
      </c>
      <c r="J8865" s="1" t="n">
        <v>100015</v>
      </c>
      <c r="K8865" s="1" t="n">
        <v>16</v>
      </c>
      <c r="L8865" s="1" t="s">
        <v>2503</v>
      </c>
      <c r="N8865" s="1" t="n">
        <v>1.75</v>
      </c>
      <c r="O8865" s="1" t="n">
        <v>69.8</v>
      </c>
      <c r="P8865" s="1" t="s">
        <v>2455</v>
      </c>
    </row>
    <row r="8866" customFormat="false" ht="15" hidden="false" customHeight="true" outlineLevel="0" collapsed="false">
      <c r="A8866" s="1" t="n">
        <v>2</v>
      </c>
      <c r="B8866" s="75" t="n">
        <v>46283</v>
      </c>
      <c r="C8866" s="1" t="n">
        <v>100</v>
      </c>
      <c r="D8866" s="1" t="s">
        <v>2510</v>
      </c>
      <c r="E8866" s="1" t="n">
        <v>48</v>
      </c>
      <c r="F8866" s="1" t="s">
        <v>153</v>
      </c>
      <c r="I8866" s="1" t="n">
        <v>1720589</v>
      </c>
      <c r="J8866" s="1" t="n">
        <v>100016</v>
      </c>
      <c r="K8866" s="1" t="n">
        <v>17</v>
      </c>
      <c r="L8866" s="1" t="s">
        <v>2504</v>
      </c>
      <c r="N8866" s="1" t="n">
        <v>1.82</v>
      </c>
      <c r="O8866" s="1" t="n">
        <v>90.74</v>
      </c>
      <c r="P8866" s="1" t="s">
        <v>2455</v>
      </c>
    </row>
    <row r="8867" customFormat="false" ht="15" hidden="false" customHeight="true" outlineLevel="0" collapsed="false">
      <c r="A8867" s="1" t="n">
        <v>2</v>
      </c>
      <c r="B8867" s="75" t="n">
        <v>46283</v>
      </c>
      <c r="C8867" s="1" t="n">
        <v>100</v>
      </c>
      <c r="D8867" s="1" t="s">
        <v>2510</v>
      </c>
      <c r="E8867" s="1" t="n">
        <v>48</v>
      </c>
      <c r="F8867" s="1" t="s">
        <v>153</v>
      </c>
      <c r="I8867" s="1" t="n">
        <v>1720589</v>
      </c>
      <c r="J8867" s="1" t="n">
        <v>100017</v>
      </c>
      <c r="K8867" s="1" t="n">
        <v>18</v>
      </c>
      <c r="L8867" s="1" t="s">
        <v>2505</v>
      </c>
      <c r="N8867" s="1" t="n">
        <v>1.988</v>
      </c>
      <c r="O8867" s="1" t="n">
        <v>115.63</v>
      </c>
      <c r="P8867" s="1" t="s">
        <v>2455</v>
      </c>
    </row>
    <row r="8868" customFormat="false" ht="15" hidden="false" customHeight="true" outlineLevel="0" collapsed="false">
      <c r="A8868" s="1" t="n">
        <v>2</v>
      </c>
      <c r="B8868" s="75" t="n">
        <v>46283</v>
      </c>
      <c r="C8868" s="1" t="n">
        <v>100</v>
      </c>
      <c r="D8868" s="1" t="s">
        <v>2510</v>
      </c>
      <c r="E8868" s="1" t="n">
        <v>48</v>
      </c>
      <c r="F8868" s="1" t="s">
        <v>153</v>
      </c>
      <c r="I8868" s="1" t="n">
        <v>1720589</v>
      </c>
      <c r="J8868" s="1" t="n">
        <v>100053</v>
      </c>
      <c r="K8868" s="1" t="n">
        <v>54</v>
      </c>
      <c r="L8868" s="1" t="s">
        <v>2506</v>
      </c>
      <c r="N8868" s="1" t="n">
        <v>1.38</v>
      </c>
      <c r="O8868" s="1" t="n">
        <v>50.45</v>
      </c>
      <c r="P8868" s="1" t="s">
        <v>2455</v>
      </c>
    </row>
    <row r="8869" customFormat="false" ht="15" hidden="false" customHeight="true" outlineLevel="0" collapsed="false">
      <c r="A8869" s="1" t="n">
        <v>2</v>
      </c>
      <c r="B8869" s="75" t="n">
        <v>46283</v>
      </c>
      <c r="C8869" s="1" t="n">
        <v>100</v>
      </c>
      <c r="D8869" s="1" t="s">
        <v>2510</v>
      </c>
      <c r="E8869" s="1" t="n">
        <v>48</v>
      </c>
      <c r="F8869" s="1" t="s">
        <v>153</v>
      </c>
      <c r="I8869" s="1" t="n">
        <v>1720589</v>
      </c>
      <c r="J8869" s="1" t="n">
        <v>100638</v>
      </c>
      <c r="K8869" s="1" t="n">
        <v>508</v>
      </c>
      <c r="L8869" s="1" t="s">
        <v>2507</v>
      </c>
      <c r="N8869" s="1" t="n">
        <v>1</v>
      </c>
      <c r="O8869" s="1" t="n">
        <v>2.48</v>
      </c>
      <c r="P8869" s="1" t="s">
        <v>2455</v>
      </c>
    </row>
    <row r="8870" customFormat="false" ht="15" hidden="false" customHeight="true" outlineLevel="0" collapsed="false">
      <c r="A8870" s="1" t="n">
        <v>2</v>
      </c>
      <c r="B8870" s="75" t="n">
        <v>46283</v>
      </c>
      <c r="C8870" s="1" t="n">
        <v>100</v>
      </c>
      <c r="D8870" s="1" t="s">
        <v>2510</v>
      </c>
      <c r="E8870" s="1" t="n">
        <v>48</v>
      </c>
      <c r="F8870" s="1" t="s">
        <v>153</v>
      </c>
      <c r="I8870" s="1" t="n">
        <v>1720589</v>
      </c>
      <c r="J8870" s="1" t="n">
        <v>110137</v>
      </c>
      <c r="K8870" s="1" t="n">
        <v>13899</v>
      </c>
      <c r="L8870" s="1" t="s">
        <v>3791</v>
      </c>
      <c r="N8870" s="1" t="n">
        <v>10.675</v>
      </c>
      <c r="O8870" s="1" t="n">
        <v>44.27</v>
      </c>
      <c r="P8870" s="1" t="s">
        <v>2455</v>
      </c>
    </row>
    <row r="8871" customFormat="false" ht="15" hidden="false" customHeight="true" outlineLevel="0" collapsed="false">
      <c r="A8871" s="1" t="n">
        <v>2</v>
      </c>
      <c r="B8871" s="75" t="n">
        <v>46283</v>
      </c>
      <c r="C8871" s="1" t="n">
        <v>100</v>
      </c>
      <c r="D8871" s="1" t="s">
        <v>2510</v>
      </c>
      <c r="E8871" s="1" t="n">
        <v>48</v>
      </c>
      <c r="F8871" s="1" t="s">
        <v>153</v>
      </c>
      <c r="I8871" s="1" t="n">
        <v>1720589</v>
      </c>
      <c r="J8871" s="1" t="n">
        <v>110455</v>
      </c>
      <c r="K8871" s="1" t="n">
        <v>53212</v>
      </c>
      <c r="L8871" s="1" t="s">
        <v>2509</v>
      </c>
      <c r="N8871" s="1" t="n">
        <v>0.42</v>
      </c>
      <c r="O8871" s="1" t="n">
        <v>0</v>
      </c>
      <c r="P8871" s="1" t="s">
        <v>2455</v>
      </c>
    </row>
    <row r="8872" customFormat="false" ht="15" hidden="false" customHeight="true" outlineLevel="0" collapsed="false">
      <c r="A8872" s="1" t="n">
        <v>2</v>
      </c>
      <c r="B8872" s="75" t="n">
        <v>46283</v>
      </c>
      <c r="C8872" s="1" t="n">
        <v>100</v>
      </c>
      <c r="D8872" s="1" t="s">
        <v>2510</v>
      </c>
      <c r="E8872" s="1" t="n">
        <v>48</v>
      </c>
      <c r="F8872" s="1" t="s">
        <v>153</v>
      </c>
      <c r="I8872" s="1" t="n">
        <v>1720591</v>
      </c>
      <c r="J8872" s="1" t="n">
        <v>100000</v>
      </c>
      <c r="K8872" s="1" t="n">
        <v>1</v>
      </c>
      <c r="L8872" s="1" t="s">
        <v>2491</v>
      </c>
      <c r="N8872" s="1" t="n">
        <v>2.53</v>
      </c>
      <c r="O8872" s="1" t="n">
        <v>46.47</v>
      </c>
      <c r="P8872" s="1" t="s">
        <v>2455</v>
      </c>
    </row>
    <row r="8873" customFormat="false" ht="15" hidden="false" customHeight="true" outlineLevel="0" collapsed="false">
      <c r="A8873" s="1" t="n">
        <v>2</v>
      </c>
      <c r="B8873" s="75" t="n">
        <v>46283</v>
      </c>
      <c r="C8873" s="1" t="n">
        <v>100</v>
      </c>
      <c r="D8873" s="1" t="s">
        <v>2510</v>
      </c>
      <c r="E8873" s="1" t="n">
        <v>48</v>
      </c>
      <c r="F8873" s="1" t="s">
        <v>153</v>
      </c>
      <c r="I8873" s="1" t="n">
        <v>1720591</v>
      </c>
      <c r="J8873" s="1" t="n">
        <v>100001</v>
      </c>
      <c r="K8873" s="1" t="n">
        <v>2</v>
      </c>
      <c r="L8873" s="1" t="s">
        <v>2492</v>
      </c>
      <c r="N8873" s="1" t="n">
        <v>11.15</v>
      </c>
      <c r="O8873" s="1" t="n">
        <v>221.85</v>
      </c>
      <c r="P8873" s="1" t="s">
        <v>2455</v>
      </c>
    </row>
    <row r="8874" customFormat="false" ht="15" hidden="false" customHeight="true" outlineLevel="0" collapsed="false">
      <c r="A8874" s="1" t="n">
        <v>2</v>
      </c>
      <c r="B8874" s="75" t="n">
        <v>46283</v>
      </c>
      <c r="C8874" s="1" t="n">
        <v>100</v>
      </c>
      <c r="D8874" s="1" t="s">
        <v>2510</v>
      </c>
      <c r="E8874" s="1" t="n">
        <v>48</v>
      </c>
      <c r="F8874" s="1" t="s">
        <v>153</v>
      </c>
      <c r="I8874" s="1" t="n">
        <v>1720591</v>
      </c>
      <c r="J8874" s="1" t="n">
        <v>100002</v>
      </c>
      <c r="K8874" s="1" t="n">
        <v>3</v>
      </c>
      <c r="L8874" s="1" t="s">
        <v>2493</v>
      </c>
      <c r="N8874" s="1" t="n">
        <v>18.54</v>
      </c>
      <c r="O8874" s="1" t="n">
        <v>425.67</v>
      </c>
      <c r="P8874" s="1" t="s">
        <v>2455</v>
      </c>
    </row>
    <row r="8875" customFormat="false" ht="15" hidden="false" customHeight="true" outlineLevel="0" collapsed="false">
      <c r="A8875" s="1" t="n">
        <v>2</v>
      </c>
      <c r="B8875" s="75" t="n">
        <v>46283</v>
      </c>
      <c r="C8875" s="1" t="n">
        <v>100</v>
      </c>
      <c r="D8875" s="1" t="s">
        <v>2510</v>
      </c>
      <c r="E8875" s="1" t="n">
        <v>48</v>
      </c>
      <c r="F8875" s="1" t="s">
        <v>153</v>
      </c>
      <c r="I8875" s="1" t="n">
        <v>1720591</v>
      </c>
      <c r="J8875" s="1" t="n">
        <v>100003</v>
      </c>
      <c r="K8875" s="1" t="n">
        <v>4</v>
      </c>
      <c r="L8875" s="1" t="s">
        <v>2494</v>
      </c>
      <c r="N8875" s="1" t="n">
        <v>15.25</v>
      </c>
      <c r="O8875" s="1" t="n">
        <v>373.48</v>
      </c>
      <c r="P8875" s="1" t="s">
        <v>2455</v>
      </c>
    </row>
    <row r="8876" customFormat="false" ht="15" hidden="false" customHeight="true" outlineLevel="0" collapsed="false">
      <c r="A8876" s="1" t="n">
        <v>2</v>
      </c>
      <c r="B8876" s="75" t="n">
        <v>46283</v>
      </c>
      <c r="C8876" s="1" t="n">
        <v>100</v>
      </c>
      <c r="D8876" s="1" t="s">
        <v>2510</v>
      </c>
      <c r="E8876" s="1" t="n">
        <v>48</v>
      </c>
      <c r="F8876" s="1" t="s">
        <v>153</v>
      </c>
      <c r="I8876" s="1" t="n">
        <v>1720591</v>
      </c>
      <c r="J8876" s="1" t="n">
        <v>100004</v>
      </c>
      <c r="K8876" s="1" t="n">
        <v>5</v>
      </c>
      <c r="L8876" s="1" t="s">
        <v>2495</v>
      </c>
      <c r="N8876" s="1" t="n">
        <v>1.11</v>
      </c>
      <c r="O8876" s="1" t="n">
        <v>23.79</v>
      </c>
      <c r="P8876" s="1" t="s">
        <v>2455</v>
      </c>
    </row>
    <row r="8877" customFormat="false" ht="15" hidden="false" customHeight="true" outlineLevel="0" collapsed="false">
      <c r="A8877" s="1" t="n">
        <v>2</v>
      </c>
      <c r="B8877" s="75" t="n">
        <v>46283</v>
      </c>
      <c r="C8877" s="1" t="n">
        <v>100</v>
      </c>
      <c r="D8877" s="1" t="s">
        <v>2510</v>
      </c>
      <c r="E8877" s="1" t="n">
        <v>48</v>
      </c>
      <c r="F8877" s="1" t="s">
        <v>153</v>
      </c>
      <c r="I8877" s="1" t="n">
        <v>1720591</v>
      </c>
      <c r="J8877" s="1" t="n">
        <v>100005</v>
      </c>
      <c r="K8877" s="1" t="n">
        <v>6</v>
      </c>
      <c r="L8877" s="1" t="s">
        <v>2593</v>
      </c>
      <c r="N8877" s="1" t="n">
        <v>3.5</v>
      </c>
      <c r="O8877" s="1" t="n">
        <v>80.36</v>
      </c>
      <c r="P8877" s="1" t="s">
        <v>2455</v>
      </c>
    </row>
    <row r="8878" customFormat="false" ht="15" hidden="false" customHeight="true" outlineLevel="0" collapsed="false">
      <c r="A8878" s="1" t="n">
        <v>2</v>
      </c>
      <c r="B8878" s="75" t="n">
        <v>46283</v>
      </c>
      <c r="C8878" s="1" t="n">
        <v>100</v>
      </c>
      <c r="D8878" s="1" t="s">
        <v>2510</v>
      </c>
      <c r="E8878" s="1" t="n">
        <v>48</v>
      </c>
      <c r="F8878" s="1" t="s">
        <v>153</v>
      </c>
      <c r="I8878" s="1" t="n">
        <v>1720591</v>
      </c>
      <c r="J8878" s="1" t="n">
        <v>100019</v>
      </c>
      <c r="K8878" s="1" t="n">
        <v>20</v>
      </c>
      <c r="L8878" s="1" t="s">
        <v>3790</v>
      </c>
      <c r="N8878" s="1" t="n">
        <v>4.018</v>
      </c>
      <c r="O8878" s="1" t="n">
        <v>129.16</v>
      </c>
      <c r="P8878" s="1" t="s">
        <v>2455</v>
      </c>
    </row>
    <row r="8879" customFormat="false" ht="15" hidden="false" customHeight="true" outlineLevel="0" collapsed="false">
      <c r="A8879" s="1" t="n">
        <v>2</v>
      </c>
      <c r="B8879" s="75" t="n">
        <v>46283</v>
      </c>
      <c r="C8879" s="1" t="n">
        <v>100</v>
      </c>
      <c r="D8879" s="1" t="s">
        <v>2510</v>
      </c>
      <c r="E8879" s="1" t="n">
        <v>48</v>
      </c>
      <c r="F8879" s="1" t="s">
        <v>153</v>
      </c>
      <c r="I8879" s="1" t="n">
        <v>1720591</v>
      </c>
      <c r="J8879" s="1" t="n">
        <v>100638</v>
      </c>
      <c r="K8879" s="1" t="n">
        <v>508</v>
      </c>
      <c r="L8879" s="1" t="s">
        <v>2507</v>
      </c>
      <c r="N8879" s="1" t="n">
        <v>0.83</v>
      </c>
      <c r="O8879" s="1" t="n">
        <v>1.9</v>
      </c>
      <c r="P8879" s="1" t="s">
        <v>2455</v>
      </c>
    </row>
    <row r="8880" customFormat="false" ht="15" hidden="false" customHeight="true" outlineLevel="0" collapsed="false">
      <c r="A8880" s="1" t="n">
        <v>2</v>
      </c>
      <c r="B8880" s="75" t="n">
        <v>46283</v>
      </c>
      <c r="C8880" s="1" t="n">
        <v>100</v>
      </c>
      <c r="D8880" s="1" t="s">
        <v>2510</v>
      </c>
      <c r="E8880" s="1" t="n">
        <v>48</v>
      </c>
      <c r="F8880" s="1" t="s">
        <v>153</v>
      </c>
      <c r="I8880" s="1" t="n">
        <v>1720591</v>
      </c>
      <c r="J8880" s="1" t="n">
        <v>110137</v>
      </c>
      <c r="K8880" s="1" t="n">
        <v>13899</v>
      </c>
      <c r="L8880" s="1" t="s">
        <v>3791</v>
      </c>
      <c r="N8880" s="1" t="n">
        <v>2.23</v>
      </c>
      <c r="O8880" s="1" t="n">
        <v>8.52</v>
      </c>
      <c r="P8880" s="1" t="s">
        <v>2455</v>
      </c>
    </row>
    <row r="8881" customFormat="false" ht="15" hidden="false" customHeight="true" outlineLevel="0" collapsed="false">
      <c r="A8881" s="1" t="n">
        <v>2</v>
      </c>
      <c r="B8881" s="75" t="n">
        <v>46283</v>
      </c>
      <c r="C8881" s="1" t="n">
        <v>100</v>
      </c>
      <c r="D8881" s="1" t="s">
        <v>2510</v>
      </c>
      <c r="E8881" s="1" t="n">
        <v>48</v>
      </c>
      <c r="F8881" s="1" t="s">
        <v>153</v>
      </c>
      <c r="I8881" s="1" t="n">
        <v>1720591</v>
      </c>
      <c r="J8881" s="1" t="n">
        <v>110455</v>
      </c>
      <c r="K8881" s="1" t="n">
        <v>53212</v>
      </c>
      <c r="L8881" s="1" t="s">
        <v>2509</v>
      </c>
      <c r="N8881" s="1" t="n">
        <v>0.442</v>
      </c>
      <c r="O8881" s="1" t="n">
        <v>0</v>
      </c>
      <c r="P8881" s="1" t="s">
        <v>2455</v>
      </c>
    </row>
    <row r="8882" customFormat="false" ht="15" hidden="false" customHeight="true" outlineLevel="0" collapsed="false">
      <c r="A8882" s="1" t="n">
        <v>2</v>
      </c>
      <c r="B8882" s="75" t="n">
        <v>46284</v>
      </c>
      <c r="C8882" s="1" t="n">
        <v>11</v>
      </c>
      <c r="D8882" s="1" t="s">
        <v>2482</v>
      </c>
      <c r="E8882" s="1" t="n">
        <v>10096</v>
      </c>
      <c r="F8882" s="1" t="s">
        <v>622</v>
      </c>
      <c r="I8882" s="1" t="n">
        <v>311</v>
      </c>
      <c r="J8882" s="1" t="n">
        <v>61580</v>
      </c>
      <c r="K8882" s="1" t="n">
        <v>2258157</v>
      </c>
      <c r="L8882" s="1" t="s">
        <v>2520</v>
      </c>
      <c r="N8882" s="1" t="n">
        <v>20</v>
      </c>
      <c r="O8882" s="1" t="n">
        <v>240</v>
      </c>
      <c r="P8882" s="1" t="s">
        <v>2455</v>
      </c>
    </row>
    <row r="8883" customFormat="false" ht="15" hidden="false" customHeight="true" outlineLevel="0" collapsed="false">
      <c r="A8883" s="1" t="n">
        <v>2</v>
      </c>
      <c r="B8883" s="75" t="n">
        <v>46284</v>
      </c>
      <c r="C8883" s="1" t="n">
        <v>11</v>
      </c>
      <c r="D8883" s="1" t="s">
        <v>2482</v>
      </c>
      <c r="E8883" s="1" t="n">
        <v>10096</v>
      </c>
      <c r="F8883" s="1" t="s">
        <v>622</v>
      </c>
      <c r="I8883" s="1" t="n">
        <v>311</v>
      </c>
      <c r="J8883" s="1" t="n">
        <v>61597</v>
      </c>
      <c r="K8883" s="1" t="n">
        <v>2258188</v>
      </c>
      <c r="L8883" s="1" t="s">
        <v>2521</v>
      </c>
      <c r="N8883" s="1" t="n">
        <v>5</v>
      </c>
      <c r="O8883" s="1" t="n">
        <v>20</v>
      </c>
      <c r="P8883" s="1" t="s">
        <v>2455</v>
      </c>
    </row>
    <row r="8884" customFormat="false" ht="15" hidden="false" customHeight="true" outlineLevel="0" collapsed="false">
      <c r="A8884" s="1" t="n">
        <v>2</v>
      </c>
      <c r="B8884" s="75" t="n">
        <v>46284</v>
      </c>
      <c r="C8884" s="1" t="n">
        <v>11</v>
      </c>
      <c r="D8884" s="1" t="s">
        <v>2482</v>
      </c>
      <c r="E8884" s="1" t="n">
        <v>10018</v>
      </c>
      <c r="F8884" s="1" t="s">
        <v>216</v>
      </c>
      <c r="I8884" s="1" t="n">
        <v>391</v>
      </c>
      <c r="J8884" s="1" t="n">
        <v>100933</v>
      </c>
      <c r="K8884" s="1" t="n">
        <v>7896982100059</v>
      </c>
      <c r="L8884" s="1" t="s">
        <v>2511</v>
      </c>
      <c r="N8884" s="1" t="n">
        <v>720</v>
      </c>
      <c r="O8884" s="1" t="n">
        <v>350</v>
      </c>
      <c r="P8884" s="1" t="s">
        <v>2455</v>
      </c>
    </row>
    <row r="8885" customFormat="false" ht="15" hidden="false" customHeight="true" outlineLevel="0" collapsed="false">
      <c r="A8885" s="1" t="n">
        <v>2</v>
      </c>
      <c r="B8885" s="75" t="n">
        <v>46284</v>
      </c>
      <c r="C8885" s="1" t="n">
        <v>11</v>
      </c>
      <c r="D8885" s="1" t="s">
        <v>2482</v>
      </c>
      <c r="E8885" s="1" t="n">
        <v>642</v>
      </c>
      <c r="F8885" s="1" t="s">
        <v>123</v>
      </c>
      <c r="I8885" s="1" t="n">
        <v>668</v>
      </c>
      <c r="J8885" s="1" t="n">
        <v>71766</v>
      </c>
      <c r="K8885" s="1" t="n">
        <v>779180</v>
      </c>
      <c r="L8885" s="1" t="s">
        <v>2512</v>
      </c>
      <c r="N8885" s="1" t="n">
        <v>15</v>
      </c>
      <c r="O8885" s="1" t="n">
        <v>180</v>
      </c>
      <c r="P8885" s="1" t="s">
        <v>2455</v>
      </c>
    </row>
    <row r="8886" customFormat="false" ht="15" hidden="false" customHeight="true" outlineLevel="0" collapsed="false">
      <c r="A8886" s="1" t="n">
        <v>2</v>
      </c>
      <c r="B8886" s="75" t="n">
        <v>46284</v>
      </c>
      <c r="C8886" s="1" t="n">
        <v>11</v>
      </c>
      <c r="D8886" s="1" t="s">
        <v>2482</v>
      </c>
      <c r="E8886" s="1" t="n">
        <v>1292</v>
      </c>
      <c r="F8886" s="1" t="s">
        <v>209</v>
      </c>
      <c r="I8886" s="1" t="n">
        <v>4086</v>
      </c>
      <c r="J8886" s="1" t="n">
        <v>58633</v>
      </c>
      <c r="K8886" s="1" t="n">
        <v>7891164025250</v>
      </c>
      <c r="L8886" s="1" t="s">
        <v>2459</v>
      </c>
      <c r="N8886" s="1" t="n">
        <v>50</v>
      </c>
      <c r="O8886" s="1" t="n">
        <v>449.5</v>
      </c>
      <c r="P8886" s="1" t="s">
        <v>2455</v>
      </c>
    </row>
    <row r="8887" customFormat="false" ht="15" hidden="false" customHeight="true" outlineLevel="0" collapsed="false">
      <c r="A8887" s="1" t="n">
        <v>2</v>
      </c>
      <c r="B8887" s="75" t="n">
        <v>46284</v>
      </c>
      <c r="C8887" s="1" t="n">
        <v>11</v>
      </c>
      <c r="D8887" s="1" t="s">
        <v>2482</v>
      </c>
      <c r="E8887" s="1" t="n">
        <v>1292</v>
      </c>
      <c r="F8887" s="1" t="s">
        <v>209</v>
      </c>
      <c r="I8887" s="1" t="n">
        <v>4086</v>
      </c>
      <c r="J8887" s="1" t="n">
        <v>82078</v>
      </c>
      <c r="K8887" s="1" t="n">
        <v>87946594534</v>
      </c>
      <c r="L8887" s="1" t="s">
        <v>4692</v>
      </c>
      <c r="N8887" s="1" t="n">
        <v>25</v>
      </c>
      <c r="O8887" s="1" t="n">
        <v>140</v>
      </c>
      <c r="P8887" s="1" t="s">
        <v>2455</v>
      </c>
    </row>
    <row r="8888" customFormat="false" ht="15" hidden="false" customHeight="true" outlineLevel="0" collapsed="false">
      <c r="A8888" s="1" t="n">
        <v>2</v>
      </c>
      <c r="B8888" s="75" t="n">
        <v>46284</v>
      </c>
      <c r="C8888" s="1" t="n">
        <v>11</v>
      </c>
      <c r="D8888" s="1" t="s">
        <v>2482</v>
      </c>
      <c r="E8888" s="1" t="n">
        <v>1749</v>
      </c>
      <c r="F8888" s="1" t="s">
        <v>585</v>
      </c>
      <c r="I8888" s="1" t="n">
        <v>4426</v>
      </c>
      <c r="J8888" s="1" t="n">
        <v>102300</v>
      </c>
      <c r="K8888" s="1" t="n">
        <v>7898062920014</v>
      </c>
      <c r="L8888" s="1" t="s">
        <v>2642</v>
      </c>
      <c r="N8888" s="1" t="n">
        <v>150</v>
      </c>
      <c r="O8888" s="1" t="n">
        <v>689.5</v>
      </c>
      <c r="P8888" s="1" t="s">
        <v>2455</v>
      </c>
    </row>
    <row r="8889" customFormat="false" ht="15" hidden="false" customHeight="true" outlineLevel="0" collapsed="false">
      <c r="A8889" s="1" t="n">
        <v>2</v>
      </c>
      <c r="B8889" s="75" t="n">
        <v>46284</v>
      </c>
      <c r="C8889" s="1" t="n">
        <v>11</v>
      </c>
      <c r="D8889" s="1" t="s">
        <v>2482</v>
      </c>
      <c r="E8889" s="1" t="n">
        <v>1749</v>
      </c>
      <c r="F8889" s="1" t="s">
        <v>585</v>
      </c>
      <c r="I8889" s="1" t="n">
        <v>4426</v>
      </c>
      <c r="J8889" s="1" t="n">
        <v>13188</v>
      </c>
      <c r="K8889" s="1" t="n">
        <v>7896393601046</v>
      </c>
      <c r="L8889" s="1" t="s">
        <v>3032</v>
      </c>
      <c r="N8889" s="1" t="n">
        <v>90</v>
      </c>
      <c r="O8889" s="1" t="n">
        <v>353.7</v>
      </c>
      <c r="P8889" s="1" t="s">
        <v>2455</v>
      </c>
    </row>
    <row r="8890" customFormat="false" ht="15" hidden="false" customHeight="true" outlineLevel="0" collapsed="false">
      <c r="A8890" s="1" t="n">
        <v>2</v>
      </c>
      <c r="B8890" s="75" t="n">
        <v>46284</v>
      </c>
      <c r="C8890" s="1" t="n">
        <v>11</v>
      </c>
      <c r="D8890" s="1" t="s">
        <v>2482</v>
      </c>
      <c r="E8890" s="1" t="n">
        <v>1749</v>
      </c>
      <c r="F8890" s="1" t="s">
        <v>585</v>
      </c>
      <c r="I8890" s="1" t="n">
        <v>4426</v>
      </c>
      <c r="J8890" s="1" t="n">
        <v>13677</v>
      </c>
      <c r="K8890" s="1" t="n">
        <v>7896393601039</v>
      </c>
      <c r="L8890" s="1" t="s">
        <v>3033</v>
      </c>
      <c r="N8890" s="1" t="n">
        <v>150</v>
      </c>
      <c r="O8890" s="1" t="n">
        <v>584.5</v>
      </c>
      <c r="P8890" s="1" t="s">
        <v>2455</v>
      </c>
    </row>
    <row r="8891" customFormat="false" ht="15" hidden="false" customHeight="true" outlineLevel="0" collapsed="false">
      <c r="A8891" s="1" t="n">
        <v>2</v>
      </c>
      <c r="B8891" s="75" t="n">
        <v>46284</v>
      </c>
      <c r="C8891" s="1" t="n">
        <v>11</v>
      </c>
      <c r="D8891" s="1" t="s">
        <v>2482</v>
      </c>
      <c r="E8891" s="1" t="n">
        <v>1749</v>
      </c>
      <c r="F8891" s="1" t="s">
        <v>585</v>
      </c>
      <c r="I8891" s="1" t="n">
        <v>4426</v>
      </c>
      <c r="J8891" s="1" t="n">
        <v>29729</v>
      </c>
      <c r="K8891" s="1" t="n">
        <v>7898018160105</v>
      </c>
      <c r="L8891" s="1" t="s">
        <v>3034</v>
      </c>
      <c r="N8891" s="1" t="n">
        <v>120</v>
      </c>
      <c r="O8891" s="1" t="n">
        <v>447.6</v>
      </c>
      <c r="P8891" s="1" t="s">
        <v>2455</v>
      </c>
    </row>
    <row r="8892" customFormat="false" ht="15" hidden="false" customHeight="true" outlineLevel="0" collapsed="false">
      <c r="A8892" s="1" t="n">
        <v>2</v>
      </c>
      <c r="B8892" s="75" t="n">
        <v>46284</v>
      </c>
      <c r="C8892" s="1" t="n">
        <v>11</v>
      </c>
      <c r="D8892" s="1" t="s">
        <v>2482</v>
      </c>
      <c r="E8892" s="1" t="n">
        <v>1749</v>
      </c>
      <c r="F8892" s="1" t="s">
        <v>585</v>
      </c>
      <c r="I8892" s="1" t="n">
        <v>4426</v>
      </c>
      <c r="J8892" s="1" t="n">
        <v>31860</v>
      </c>
      <c r="K8892" s="1" t="n">
        <v>7898018160082</v>
      </c>
      <c r="L8892" s="1" t="s">
        <v>3678</v>
      </c>
      <c r="N8892" s="1" t="n">
        <v>90</v>
      </c>
      <c r="O8892" s="1" t="n">
        <v>338.7</v>
      </c>
      <c r="P8892" s="1" t="s">
        <v>2455</v>
      </c>
    </row>
    <row r="8893" customFormat="false" ht="15" hidden="false" customHeight="true" outlineLevel="0" collapsed="false">
      <c r="A8893" s="1" t="n">
        <v>2</v>
      </c>
      <c r="B8893" s="75" t="n">
        <v>46284</v>
      </c>
      <c r="C8893" s="1" t="n">
        <v>11</v>
      </c>
      <c r="D8893" s="1" t="s">
        <v>2482</v>
      </c>
      <c r="E8893" s="1" t="n">
        <v>1749</v>
      </c>
      <c r="F8893" s="1" t="s">
        <v>585</v>
      </c>
      <c r="I8893" s="1" t="n">
        <v>4426</v>
      </c>
      <c r="J8893" s="1" t="n">
        <v>71834</v>
      </c>
      <c r="K8893" s="1" t="n">
        <v>7898361830069</v>
      </c>
      <c r="L8893" s="1" t="s">
        <v>3037</v>
      </c>
      <c r="N8893" s="1" t="n">
        <v>150</v>
      </c>
      <c r="O8893" s="1" t="n">
        <v>475</v>
      </c>
      <c r="P8893" s="1" t="s">
        <v>2455</v>
      </c>
    </row>
    <row r="8894" customFormat="false" ht="15" hidden="false" customHeight="true" outlineLevel="0" collapsed="false">
      <c r="A8894" s="1" t="n">
        <v>2</v>
      </c>
      <c r="B8894" s="75" t="n">
        <v>46284</v>
      </c>
      <c r="C8894" s="1" t="n">
        <v>11</v>
      </c>
      <c r="D8894" s="1" t="s">
        <v>2482</v>
      </c>
      <c r="E8894" s="1" t="n">
        <v>1749</v>
      </c>
      <c r="F8894" s="1" t="s">
        <v>585</v>
      </c>
      <c r="I8894" s="1" t="n">
        <v>4426</v>
      </c>
      <c r="J8894" s="1" t="n">
        <v>81365</v>
      </c>
      <c r="K8894" s="1" t="n">
        <v>7898361830106</v>
      </c>
      <c r="L8894" s="1" t="s">
        <v>3318</v>
      </c>
      <c r="N8894" s="1" t="n">
        <v>125</v>
      </c>
      <c r="O8894" s="1" t="n">
        <v>574.5</v>
      </c>
      <c r="P8894" s="1" t="s">
        <v>2455</v>
      </c>
    </row>
    <row r="8895" customFormat="false" ht="15" hidden="false" customHeight="true" outlineLevel="0" collapsed="false">
      <c r="A8895" s="1" t="n">
        <v>2</v>
      </c>
      <c r="B8895" s="75" t="n">
        <v>46284</v>
      </c>
      <c r="C8895" s="1" t="n">
        <v>11</v>
      </c>
      <c r="D8895" s="1" t="s">
        <v>2482</v>
      </c>
      <c r="E8895" s="1" t="n">
        <v>1328</v>
      </c>
      <c r="F8895" s="1" t="s">
        <v>95</v>
      </c>
      <c r="I8895" s="1" t="n">
        <v>4694</v>
      </c>
      <c r="J8895" s="1" t="n">
        <v>50310</v>
      </c>
      <c r="K8895" s="1" t="n">
        <v>7898588380101</v>
      </c>
      <c r="L8895" s="1" t="s">
        <v>2513</v>
      </c>
      <c r="N8895" s="1" t="n">
        <v>2</v>
      </c>
      <c r="O8895" s="1" t="n">
        <v>14.5</v>
      </c>
      <c r="P8895" s="1" t="s">
        <v>2455</v>
      </c>
    </row>
    <row r="8896" customFormat="false" ht="15" hidden="false" customHeight="true" outlineLevel="0" collapsed="false">
      <c r="A8896" s="1" t="n">
        <v>2</v>
      </c>
      <c r="B8896" s="75" t="n">
        <v>46284</v>
      </c>
      <c r="C8896" s="1" t="n">
        <v>11</v>
      </c>
      <c r="D8896" s="1" t="s">
        <v>2482</v>
      </c>
      <c r="E8896" s="1" t="n">
        <v>1328</v>
      </c>
      <c r="F8896" s="1" t="s">
        <v>95</v>
      </c>
      <c r="I8896" s="1" t="n">
        <v>4694</v>
      </c>
      <c r="J8896" s="1" t="n">
        <v>21045</v>
      </c>
      <c r="K8896" s="1" t="n">
        <v>7898588380255</v>
      </c>
      <c r="L8896" s="1" t="s">
        <v>2514</v>
      </c>
      <c r="N8896" s="1" t="n">
        <v>3</v>
      </c>
      <c r="O8896" s="1" t="n">
        <v>16.5</v>
      </c>
      <c r="P8896" s="1" t="s">
        <v>2455</v>
      </c>
    </row>
    <row r="8897" customFormat="false" ht="15" hidden="false" customHeight="true" outlineLevel="0" collapsed="false">
      <c r="A8897" s="1" t="n">
        <v>2</v>
      </c>
      <c r="B8897" s="75" t="n">
        <v>46284</v>
      </c>
      <c r="C8897" s="1" t="n">
        <v>11</v>
      </c>
      <c r="D8897" s="1" t="s">
        <v>2482</v>
      </c>
      <c r="E8897" s="1" t="n">
        <v>1328</v>
      </c>
      <c r="F8897" s="1" t="s">
        <v>95</v>
      </c>
      <c r="I8897" s="1" t="n">
        <v>4694</v>
      </c>
      <c r="J8897" s="1" t="n">
        <v>21060</v>
      </c>
      <c r="K8897" s="1" t="n">
        <v>7898588380118</v>
      </c>
      <c r="L8897" s="1" t="s">
        <v>2515</v>
      </c>
      <c r="N8897" s="1" t="n">
        <v>15</v>
      </c>
      <c r="O8897" s="1" t="n">
        <v>97.5</v>
      </c>
      <c r="P8897" s="1" t="s">
        <v>2455</v>
      </c>
    </row>
    <row r="8898" customFormat="false" ht="15" hidden="false" customHeight="true" outlineLevel="0" collapsed="false">
      <c r="A8898" s="1" t="n">
        <v>2</v>
      </c>
      <c r="B8898" s="75" t="n">
        <v>46284</v>
      </c>
      <c r="C8898" s="1" t="n">
        <v>11</v>
      </c>
      <c r="D8898" s="1" t="s">
        <v>2482</v>
      </c>
      <c r="E8898" s="1" t="n">
        <v>1328</v>
      </c>
      <c r="F8898" s="1" t="s">
        <v>95</v>
      </c>
      <c r="I8898" s="1" t="n">
        <v>4694</v>
      </c>
      <c r="J8898" s="1" t="n">
        <v>31784</v>
      </c>
      <c r="K8898" s="1" t="n">
        <v>7898588380545</v>
      </c>
      <c r="L8898" s="1" t="s">
        <v>2601</v>
      </c>
      <c r="N8898" s="1" t="n">
        <v>3</v>
      </c>
      <c r="O8898" s="1" t="n">
        <v>16.5</v>
      </c>
      <c r="P8898" s="1" t="s">
        <v>2455</v>
      </c>
    </row>
    <row r="8899" customFormat="false" ht="15" hidden="false" customHeight="true" outlineLevel="0" collapsed="false">
      <c r="A8899" s="1" t="n">
        <v>2</v>
      </c>
      <c r="B8899" s="75" t="n">
        <v>46284</v>
      </c>
      <c r="C8899" s="1" t="n">
        <v>11</v>
      </c>
      <c r="D8899" s="1" t="s">
        <v>2482</v>
      </c>
      <c r="E8899" s="1" t="n">
        <v>1328</v>
      </c>
      <c r="F8899" s="1" t="s">
        <v>95</v>
      </c>
      <c r="I8899" s="1" t="n">
        <v>4694</v>
      </c>
      <c r="J8899" s="1" t="n">
        <v>31782</v>
      </c>
      <c r="K8899" s="1" t="n">
        <v>7898588380132</v>
      </c>
      <c r="L8899" s="1" t="s">
        <v>2516</v>
      </c>
      <c r="N8899" s="1" t="n">
        <v>3</v>
      </c>
      <c r="O8899" s="1" t="n">
        <v>16.5</v>
      </c>
      <c r="P8899" s="1" t="s">
        <v>2455</v>
      </c>
    </row>
    <row r="8900" customFormat="false" ht="15" hidden="false" customHeight="true" outlineLevel="0" collapsed="false">
      <c r="A8900" s="1" t="n">
        <v>2</v>
      </c>
      <c r="B8900" s="75" t="n">
        <v>46284</v>
      </c>
      <c r="C8900" s="1" t="n">
        <v>11</v>
      </c>
      <c r="D8900" s="1" t="s">
        <v>2482</v>
      </c>
      <c r="E8900" s="1" t="n">
        <v>1328</v>
      </c>
      <c r="F8900" s="1" t="s">
        <v>95</v>
      </c>
      <c r="I8900" s="1" t="n">
        <v>4694</v>
      </c>
      <c r="J8900" s="1" t="n">
        <v>31786</v>
      </c>
      <c r="K8900" s="1" t="n">
        <v>7898588380187</v>
      </c>
      <c r="L8900" s="1" t="s">
        <v>2517</v>
      </c>
      <c r="N8900" s="1" t="n">
        <v>5</v>
      </c>
      <c r="O8900" s="1" t="n">
        <v>27.5</v>
      </c>
      <c r="P8900" s="1" t="s">
        <v>2455</v>
      </c>
    </row>
    <row r="8901" customFormat="false" ht="15" hidden="false" customHeight="true" outlineLevel="0" collapsed="false">
      <c r="A8901" s="1" t="n">
        <v>2</v>
      </c>
      <c r="B8901" s="75" t="n">
        <v>46284</v>
      </c>
      <c r="C8901" s="1" t="n">
        <v>11</v>
      </c>
      <c r="D8901" s="1" t="s">
        <v>2482</v>
      </c>
      <c r="E8901" s="1" t="n">
        <v>1328</v>
      </c>
      <c r="F8901" s="1" t="s">
        <v>95</v>
      </c>
      <c r="I8901" s="1" t="n">
        <v>4694</v>
      </c>
      <c r="J8901" s="1" t="n">
        <v>31789</v>
      </c>
      <c r="K8901" s="1" t="n">
        <v>7898588380149</v>
      </c>
      <c r="L8901" s="1" t="s">
        <v>2457</v>
      </c>
      <c r="N8901" s="1" t="n">
        <v>3</v>
      </c>
      <c r="O8901" s="1" t="n">
        <v>16.5</v>
      </c>
      <c r="P8901" s="1" t="s">
        <v>2455</v>
      </c>
    </row>
    <row r="8902" customFormat="false" ht="15" hidden="false" customHeight="true" outlineLevel="0" collapsed="false">
      <c r="A8902" s="1" t="n">
        <v>2</v>
      </c>
      <c r="B8902" s="75" t="n">
        <v>46284</v>
      </c>
      <c r="C8902" s="1" t="n">
        <v>11</v>
      </c>
      <c r="D8902" s="1" t="s">
        <v>2482</v>
      </c>
      <c r="E8902" s="1" t="n">
        <v>1328</v>
      </c>
      <c r="F8902" s="1" t="s">
        <v>95</v>
      </c>
      <c r="I8902" s="1" t="n">
        <v>4694</v>
      </c>
      <c r="J8902" s="1" t="n">
        <v>31790</v>
      </c>
      <c r="K8902" s="1" t="n">
        <v>7898588380231</v>
      </c>
      <c r="L8902" s="1" t="s">
        <v>2519</v>
      </c>
      <c r="N8902" s="1" t="n">
        <v>3</v>
      </c>
      <c r="O8902" s="1" t="n">
        <v>16.5</v>
      </c>
      <c r="P8902" s="1" t="s">
        <v>2455</v>
      </c>
    </row>
    <row r="8903" customFormat="false" ht="15" hidden="false" customHeight="true" outlineLevel="0" collapsed="false">
      <c r="A8903" s="1" t="n">
        <v>2</v>
      </c>
      <c r="B8903" s="75" t="n">
        <v>46284</v>
      </c>
      <c r="C8903" s="1" t="n">
        <v>11</v>
      </c>
      <c r="D8903" s="1" t="s">
        <v>2482</v>
      </c>
      <c r="E8903" s="1" t="n">
        <v>1625</v>
      </c>
      <c r="F8903" s="1" t="s">
        <v>270</v>
      </c>
      <c r="I8903" s="1" t="n">
        <v>15408</v>
      </c>
      <c r="J8903" s="1" t="n">
        <v>77455</v>
      </c>
      <c r="K8903" s="1" t="n">
        <v>774567</v>
      </c>
      <c r="L8903" s="1" t="s">
        <v>2635</v>
      </c>
      <c r="N8903" s="1" t="n">
        <v>21</v>
      </c>
      <c r="O8903" s="1" t="n">
        <v>672</v>
      </c>
      <c r="P8903" s="1" t="s">
        <v>2455</v>
      </c>
    </row>
    <row r="8904" customFormat="false" ht="15" hidden="false" customHeight="true" outlineLevel="0" collapsed="false">
      <c r="A8904" s="1" t="n">
        <v>2</v>
      </c>
      <c r="B8904" s="75" t="n">
        <v>46284</v>
      </c>
      <c r="C8904" s="1" t="n">
        <v>11</v>
      </c>
      <c r="D8904" s="1" t="s">
        <v>2482</v>
      </c>
      <c r="E8904" s="1" t="n">
        <v>1672</v>
      </c>
      <c r="F8904" s="1" t="s">
        <v>343</v>
      </c>
      <c r="I8904" s="1" t="n">
        <v>1452168</v>
      </c>
      <c r="J8904" s="1" t="n">
        <v>103165</v>
      </c>
      <c r="K8904" s="1" t="n">
        <v>7896579310106</v>
      </c>
      <c r="L8904" s="1" t="s">
        <v>3665</v>
      </c>
      <c r="N8904" s="1" t="n">
        <v>45</v>
      </c>
      <c r="O8904" s="1" t="n">
        <v>184.5</v>
      </c>
      <c r="P8904" s="1" t="s">
        <v>2455</v>
      </c>
    </row>
    <row r="8905" customFormat="false" ht="15" hidden="false" customHeight="true" outlineLevel="0" collapsed="false">
      <c r="A8905" s="1" t="n">
        <v>2</v>
      </c>
      <c r="B8905" s="75" t="n">
        <v>46284</v>
      </c>
      <c r="C8905" s="1" t="n">
        <v>11</v>
      </c>
      <c r="D8905" s="1" t="s">
        <v>2482</v>
      </c>
      <c r="E8905" s="1" t="n">
        <v>1672</v>
      </c>
      <c r="F8905" s="1" t="s">
        <v>343</v>
      </c>
      <c r="I8905" s="1" t="n">
        <v>1452168</v>
      </c>
      <c r="J8905" s="1" t="n">
        <v>104355</v>
      </c>
      <c r="K8905" s="1" t="n">
        <v>7896579380116</v>
      </c>
      <c r="L8905" s="1" t="s">
        <v>3667</v>
      </c>
      <c r="N8905" s="1" t="n">
        <v>45</v>
      </c>
      <c r="O8905" s="1" t="n">
        <v>184.5</v>
      </c>
      <c r="P8905" s="1" t="s">
        <v>2455</v>
      </c>
    </row>
    <row r="8906" customFormat="false" ht="15" hidden="false" customHeight="true" outlineLevel="0" collapsed="false">
      <c r="A8906" s="1" t="n">
        <v>2</v>
      </c>
      <c r="B8906" s="75" t="n">
        <v>46284</v>
      </c>
      <c r="C8906" s="1" t="n">
        <v>11</v>
      </c>
      <c r="D8906" s="1" t="s">
        <v>2482</v>
      </c>
      <c r="E8906" s="1" t="n">
        <v>1672</v>
      </c>
      <c r="F8906" s="1" t="s">
        <v>343</v>
      </c>
      <c r="I8906" s="1" t="n">
        <v>1452168</v>
      </c>
      <c r="J8906" s="1" t="n">
        <v>31622</v>
      </c>
      <c r="K8906" s="1" t="n">
        <v>7896579370032</v>
      </c>
      <c r="L8906" s="1" t="s">
        <v>3889</v>
      </c>
      <c r="N8906" s="1" t="n">
        <v>36</v>
      </c>
      <c r="O8906" s="1" t="n">
        <v>172.8</v>
      </c>
      <c r="P8906" s="1" t="s">
        <v>2455</v>
      </c>
    </row>
    <row r="8907" customFormat="false" ht="15" hidden="false" customHeight="true" outlineLevel="0" collapsed="false">
      <c r="A8907" s="1" t="n">
        <v>2</v>
      </c>
      <c r="B8907" s="75" t="n">
        <v>46284</v>
      </c>
      <c r="C8907" s="1" t="n">
        <v>11</v>
      </c>
      <c r="D8907" s="1" t="s">
        <v>2482</v>
      </c>
      <c r="E8907" s="1" t="n">
        <v>1672</v>
      </c>
      <c r="F8907" s="1" t="s">
        <v>343</v>
      </c>
      <c r="I8907" s="1" t="n">
        <v>1452168</v>
      </c>
      <c r="J8907" s="1" t="n">
        <v>37156</v>
      </c>
      <c r="K8907" s="1" t="n">
        <v>7896579310502</v>
      </c>
      <c r="L8907" s="1" t="s">
        <v>4574</v>
      </c>
      <c r="N8907" s="1" t="n">
        <v>45</v>
      </c>
      <c r="O8907" s="1" t="n">
        <v>202.5</v>
      </c>
      <c r="P8907" s="1" t="s">
        <v>2455</v>
      </c>
    </row>
    <row r="8908" customFormat="false" ht="15" hidden="false" customHeight="true" outlineLevel="0" collapsed="false">
      <c r="A8908" s="1" t="n">
        <v>2</v>
      </c>
      <c r="B8908" s="75" t="n">
        <v>46284</v>
      </c>
      <c r="C8908" s="1" t="n">
        <v>11</v>
      </c>
      <c r="D8908" s="1" t="s">
        <v>2482</v>
      </c>
      <c r="E8908" s="1" t="n">
        <v>1672</v>
      </c>
      <c r="F8908" s="1" t="s">
        <v>343</v>
      </c>
      <c r="I8908" s="1" t="n">
        <v>1452168</v>
      </c>
      <c r="J8908" s="1" t="n">
        <v>37507</v>
      </c>
      <c r="K8908" s="1" t="n">
        <v>7896579310854</v>
      </c>
      <c r="L8908" s="1" t="s">
        <v>2737</v>
      </c>
      <c r="N8908" s="1" t="n">
        <v>41</v>
      </c>
      <c r="O8908" s="1" t="n">
        <v>299.3</v>
      </c>
      <c r="P8908" s="1" t="s">
        <v>2455</v>
      </c>
    </row>
    <row r="8909" customFormat="false" ht="15" hidden="false" customHeight="true" outlineLevel="0" collapsed="false">
      <c r="A8909" s="1" t="n">
        <v>2</v>
      </c>
      <c r="B8909" s="75" t="n">
        <v>46284</v>
      </c>
      <c r="C8909" s="1" t="n">
        <v>11</v>
      </c>
      <c r="D8909" s="1" t="s">
        <v>2482</v>
      </c>
      <c r="E8909" s="1" t="n">
        <v>1672</v>
      </c>
      <c r="F8909" s="1" t="s">
        <v>343</v>
      </c>
      <c r="I8909" s="1" t="n">
        <v>1452168</v>
      </c>
      <c r="J8909" s="1" t="n">
        <v>38539</v>
      </c>
      <c r="K8909" s="1" t="n">
        <v>7896579320235</v>
      </c>
      <c r="L8909" s="1" t="s">
        <v>2739</v>
      </c>
      <c r="N8909" s="1" t="n">
        <v>45</v>
      </c>
      <c r="O8909" s="1" t="n">
        <v>184.5</v>
      </c>
      <c r="P8909" s="1" t="s">
        <v>2455</v>
      </c>
    </row>
    <row r="8910" customFormat="false" ht="15" hidden="false" customHeight="true" outlineLevel="0" collapsed="false">
      <c r="A8910" s="1" t="n">
        <v>2</v>
      </c>
      <c r="B8910" s="75" t="n">
        <v>46284</v>
      </c>
      <c r="C8910" s="1" t="n">
        <v>11</v>
      </c>
      <c r="D8910" s="1" t="s">
        <v>2482</v>
      </c>
      <c r="E8910" s="1" t="n">
        <v>1672</v>
      </c>
      <c r="F8910" s="1" t="s">
        <v>343</v>
      </c>
      <c r="I8910" s="1" t="n">
        <v>1452168</v>
      </c>
      <c r="J8910" s="1" t="n">
        <v>39420</v>
      </c>
      <c r="K8910" s="1" t="n">
        <v>7896579310533</v>
      </c>
      <c r="L8910" s="1" t="s">
        <v>3890</v>
      </c>
      <c r="N8910" s="1" t="n">
        <v>60</v>
      </c>
      <c r="O8910" s="1" t="n">
        <v>66</v>
      </c>
      <c r="P8910" s="1" t="s">
        <v>2455</v>
      </c>
    </row>
    <row r="8911" customFormat="false" ht="15" hidden="false" customHeight="true" outlineLevel="0" collapsed="false">
      <c r="A8911" s="1" t="n">
        <v>2</v>
      </c>
      <c r="B8911" s="75" t="n">
        <v>46284</v>
      </c>
      <c r="C8911" s="1" t="n">
        <v>11</v>
      </c>
      <c r="D8911" s="1" t="s">
        <v>2482</v>
      </c>
      <c r="E8911" s="1" t="n">
        <v>1672</v>
      </c>
      <c r="F8911" s="1" t="s">
        <v>343</v>
      </c>
      <c r="I8911" s="1" t="n">
        <v>1452168</v>
      </c>
      <c r="J8911" s="1" t="n">
        <v>39422</v>
      </c>
      <c r="K8911" s="1" t="n">
        <v>7896579310434</v>
      </c>
      <c r="L8911" s="1" t="s">
        <v>5246</v>
      </c>
      <c r="N8911" s="1" t="n">
        <v>60</v>
      </c>
      <c r="O8911" s="1" t="n">
        <v>66</v>
      </c>
      <c r="P8911" s="1" t="s">
        <v>2455</v>
      </c>
    </row>
    <row r="8912" customFormat="false" ht="15" hidden="false" customHeight="true" outlineLevel="0" collapsed="false">
      <c r="A8912" s="1" t="n">
        <v>2</v>
      </c>
      <c r="B8912" s="75" t="n">
        <v>46284</v>
      </c>
      <c r="C8912" s="1" t="n">
        <v>11</v>
      </c>
      <c r="D8912" s="1" t="s">
        <v>2482</v>
      </c>
      <c r="E8912" s="1" t="n">
        <v>1672</v>
      </c>
      <c r="F8912" s="1" t="s">
        <v>343</v>
      </c>
      <c r="I8912" s="1" t="n">
        <v>1452168</v>
      </c>
      <c r="J8912" s="1" t="n">
        <v>39425</v>
      </c>
      <c r="K8912" s="1" t="n">
        <v>7896579310632</v>
      </c>
      <c r="L8912" s="1" t="s">
        <v>3672</v>
      </c>
      <c r="N8912" s="1" t="n">
        <v>60</v>
      </c>
      <c r="O8912" s="1" t="n">
        <v>66</v>
      </c>
      <c r="P8912" s="1" t="s">
        <v>2455</v>
      </c>
    </row>
    <row r="8913" customFormat="false" ht="15" hidden="false" customHeight="true" outlineLevel="0" collapsed="false">
      <c r="A8913" s="1" t="n">
        <v>2</v>
      </c>
      <c r="B8913" s="75" t="n">
        <v>46284</v>
      </c>
      <c r="C8913" s="1" t="n">
        <v>11</v>
      </c>
      <c r="D8913" s="1" t="s">
        <v>2482</v>
      </c>
      <c r="E8913" s="1" t="n">
        <v>1672</v>
      </c>
      <c r="F8913" s="1" t="s">
        <v>343</v>
      </c>
      <c r="I8913" s="1" t="n">
        <v>1452168</v>
      </c>
      <c r="J8913" s="1" t="n">
        <v>47069</v>
      </c>
      <c r="K8913" s="1" t="n">
        <v>7896579370063</v>
      </c>
      <c r="L8913" s="1" t="s">
        <v>4728</v>
      </c>
      <c r="N8913" s="1" t="n">
        <v>60</v>
      </c>
      <c r="O8913" s="1" t="n">
        <v>66</v>
      </c>
      <c r="P8913" s="1" t="s">
        <v>2455</v>
      </c>
    </row>
    <row r="8914" customFormat="false" ht="15" hidden="false" customHeight="true" outlineLevel="0" collapsed="false">
      <c r="A8914" s="1" t="n">
        <v>2</v>
      </c>
      <c r="B8914" s="75" t="n">
        <v>46284</v>
      </c>
      <c r="C8914" s="1" t="n">
        <v>11</v>
      </c>
      <c r="D8914" s="1" t="s">
        <v>2482</v>
      </c>
      <c r="E8914" s="1" t="n">
        <v>1672</v>
      </c>
      <c r="F8914" s="1" t="s">
        <v>343</v>
      </c>
      <c r="I8914" s="1" t="n">
        <v>1452168</v>
      </c>
      <c r="J8914" s="1" t="n">
        <v>61503</v>
      </c>
      <c r="K8914" s="1" t="n">
        <v>7896579310915</v>
      </c>
      <c r="L8914" s="1" t="s">
        <v>2742</v>
      </c>
      <c r="N8914" s="1" t="n">
        <v>10</v>
      </c>
      <c r="O8914" s="1" t="n">
        <v>80</v>
      </c>
      <c r="P8914" s="1" t="s">
        <v>2455</v>
      </c>
    </row>
    <row r="8915" customFormat="false" ht="15" hidden="false" customHeight="true" outlineLevel="0" collapsed="false">
      <c r="A8915" s="1" t="n">
        <v>2</v>
      </c>
      <c r="B8915" s="75" t="n">
        <v>46284</v>
      </c>
      <c r="C8915" s="1" t="n">
        <v>11</v>
      </c>
      <c r="D8915" s="1" t="s">
        <v>2482</v>
      </c>
      <c r="E8915" s="1" t="n">
        <v>1672</v>
      </c>
      <c r="F8915" s="1" t="s">
        <v>343</v>
      </c>
      <c r="I8915" s="1" t="n">
        <v>1452168</v>
      </c>
      <c r="J8915" s="1" t="n">
        <v>81819</v>
      </c>
      <c r="K8915" s="1" t="n">
        <v>7896579390191</v>
      </c>
      <c r="L8915" s="1" t="s">
        <v>4577</v>
      </c>
      <c r="N8915" s="1" t="n">
        <v>24</v>
      </c>
      <c r="O8915" s="1" t="n">
        <v>26.4</v>
      </c>
      <c r="P8915" s="1" t="s">
        <v>2455</v>
      </c>
    </row>
    <row r="8916" customFormat="false" ht="15" hidden="false" customHeight="true" outlineLevel="0" collapsed="false">
      <c r="A8916" s="1" t="n">
        <v>2</v>
      </c>
      <c r="B8916" s="75" t="n">
        <v>46284</v>
      </c>
      <c r="C8916" s="1" t="n">
        <v>11</v>
      </c>
      <c r="D8916" s="1" t="s">
        <v>2482</v>
      </c>
      <c r="E8916" s="1" t="n">
        <v>1683</v>
      </c>
      <c r="F8916" s="1" t="s">
        <v>406</v>
      </c>
      <c r="I8916" s="1" t="n">
        <v>1682632</v>
      </c>
      <c r="J8916" s="1" t="n">
        <v>109791</v>
      </c>
      <c r="K8916" s="1" t="n">
        <v>9667</v>
      </c>
      <c r="L8916" s="1" t="s">
        <v>2476</v>
      </c>
      <c r="N8916" s="1" t="n">
        <v>17</v>
      </c>
      <c r="O8916" s="1" t="n">
        <v>25.5</v>
      </c>
      <c r="P8916" s="1" t="s">
        <v>2455</v>
      </c>
    </row>
    <row r="8917" customFormat="false" ht="15" hidden="false" customHeight="true" outlineLevel="0" collapsed="false">
      <c r="A8917" s="1" t="n">
        <v>2</v>
      </c>
      <c r="B8917" s="75" t="n">
        <v>46284</v>
      </c>
      <c r="C8917" s="1" t="n">
        <v>11</v>
      </c>
      <c r="D8917" s="1" t="s">
        <v>2482</v>
      </c>
      <c r="E8917" s="1" t="n">
        <v>1683</v>
      </c>
      <c r="F8917" s="1" t="s">
        <v>406</v>
      </c>
      <c r="I8917" s="1" t="n">
        <v>1682632</v>
      </c>
      <c r="J8917" s="1" t="n">
        <v>37361</v>
      </c>
      <c r="K8917" s="1" t="n">
        <v>2240817</v>
      </c>
      <c r="L8917" s="1" t="s">
        <v>2478</v>
      </c>
      <c r="N8917" s="1" t="n">
        <v>70</v>
      </c>
      <c r="O8917" s="1" t="n">
        <v>126</v>
      </c>
      <c r="P8917" s="1" t="s">
        <v>2455</v>
      </c>
    </row>
    <row r="8918" customFormat="false" ht="15" hidden="false" customHeight="true" outlineLevel="0" collapsed="false">
      <c r="A8918" s="1" t="n">
        <v>2</v>
      </c>
      <c r="B8918" s="75" t="n">
        <v>46284</v>
      </c>
      <c r="C8918" s="1" t="n">
        <v>22</v>
      </c>
      <c r="D8918" s="1" t="s">
        <v>2490</v>
      </c>
      <c r="E8918" s="1" t="n">
        <v>48</v>
      </c>
      <c r="F8918" s="1" t="s">
        <v>153</v>
      </c>
      <c r="I8918" s="1" t="n">
        <v>2685</v>
      </c>
      <c r="J8918" s="1" t="n">
        <v>100007</v>
      </c>
      <c r="K8918" s="1" t="n">
        <v>8</v>
      </c>
      <c r="L8918" s="1" t="s">
        <v>2497</v>
      </c>
      <c r="N8918" s="1" t="n">
        <v>0.606</v>
      </c>
      <c r="O8918" s="1" t="n">
        <v>15.73</v>
      </c>
      <c r="P8918" s="1" t="s">
        <v>2455</v>
      </c>
    </row>
    <row r="8919" customFormat="false" ht="15" hidden="false" customHeight="true" outlineLevel="0" collapsed="false">
      <c r="A8919" s="1" t="n">
        <v>2</v>
      </c>
      <c r="B8919" s="75" t="n">
        <v>46284</v>
      </c>
      <c r="C8919" s="1" t="n">
        <v>22</v>
      </c>
      <c r="D8919" s="1" t="s">
        <v>2490</v>
      </c>
      <c r="E8919" s="1" t="n">
        <v>48</v>
      </c>
      <c r="F8919" s="1" t="s">
        <v>153</v>
      </c>
      <c r="I8919" s="1" t="n">
        <v>2685</v>
      </c>
      <c r="J8919" s="1" t="n">
        <v>100008</v>
      </c>
      <c r="K8919" s="1" t="n">
        <v>9</v>
      </c>
      <c r="L8919" s="1" t="s">
        <v>2498</v>
      </c>
      <c r="N8919" s="1" t="n">
        <v>15.12</v>
      </c>
      <c r="O8919" s="1" t="n">
        <v>510.36</v>
      </c>
      <c r="P8919" s="1" t="s">
        <v>2455</v>
      </c>
    </row>
    <row r="8920" customFormat="false" ht="15" hidden="false" customHeight="true" outlineLevel="0" collapsed="false">
      <c r="A8920" s="1" t="n">
        <v>2</v>
      </c>
      <c r="B8920" s="75" t="n">
        <v>46284</v>
      </c>
      <c r="C8920" s="1" t="n">
        <v>22</v>
      </c>
      <c r="D8920" s="1" t="s">
        <v>2490</v>
      </c>
      <c r="E8920" s="1" t="n">
        <v>48</v>
      </c>
      <c r="F8920" s="1" t="s">
        <v>153</v>
      </c>
      <c r="I8920" s="1" t="n">
        <v>2685</v>
      </c>
      <c r="J8920" s="1" t="n">
        <v>100016</v>
      </c>
      <c r="K8920" s="1" t="n">
        <v>17</v>
      </c>
      <c r="L8920" s="1" t="s">
        <v>2504</v>
      </c>
      <c r="N8920" s="1" t="n">
        <v>1.542</v>
      </c>
      <c r="O8920" s="1" t="n">
        <v>80.08</v>
      </c>
      <c r="P8920" s="1" t="s">
        <v>2455</v>
      </c>
    </row>
    <row r="8921" customFormat="false" ht="15" hidden="false" customHeight="true" outlineLevel="0" collapsed="false">
      <c r="A8921" s="1" t="n">
        <v>2</v>
      </c>
      <c r="B8921" s="75" t="n">
        <v>46284</v>
      </c>
      <c r="C8921" s="1" t="n">
        <v>22</v>
      </c>
      <c r="D8921" s="1" t="s">
        <v>2490</v>
      </c>
      <c r="E8921" s="1" t="n">
        <v>48</v>
      </c>
      <c r="F8921" s="1" t="s">
        <v>153</v>
      </c>
      <c r="I8921" s="1" t="n">
        <v>2685</v>
      </c>
      <c r="J8921" s="1" t="n">
        <v>100053</v>
      </c>
      <c r="K8921" s="1" t="n">
        <v>54</v>
      </c>
      <c r="L8921" s="1" t="s">
        <v>2506</v>
      </c>
      <c r="N8921" s="1" t="n">
        <v>1.64</v>
      </c>
      <c r="O8921" s="1" t="n">
        <v>62.45</v>
      </c>
      <c r="P8921" s="1" t="s">
        <v>2455</v>
      </c>
    </row>
    <row r="8922" customFormat="false" ht="15" hidden="false" customHeight="true" outlineLevel="0" collapsed="false">
      <c r="A8922" s="1" t="n">
        <v>2</v>
      </c>
      <c r="B8922" s="75" t="n">
        <v>46284</v>
      </c>
      <c r="C8922" s="1" t="n">
        <v>22</v>
      </c>
      <c r="D8922" s="1" t="s">
        <v>2490</v>
      </c>
      <c r="E8922" s="1" t="n">
        <v>48</v>
      </c>
      <c r="F8922" s="1" t="s">
        <v>153</v>
      </c>
      <c r="I8922" s="1" t="n">
        <v>2685</v>
      </c>
      <c r="J8922" s="1" t="n">
        <v>100520</v>
      </c>
      <c r="K8922" s="1" t="n">
        <v>507</v>
      </c>
      <c r="L8922" s="1" t="s">
        <v>2508</v>
      </c>
      <c r="N8922" s="1" t="n">
        <v>1.304</v>
      </c>
      <c r="O8922" s="1" t="n">
        <v>3.38</v>
      </c>
      <c r="P8922" s="1" t="s">
        <v>2455</v>
      </c>
    </row>
    <row r="8923" customFormat="false" ht="15" hidden="false" customHeight="true" outlineLevel="0" collapsed="false">
      <c r="A8923" s="1" t="n">
        <v>2</v>
      </c>
      <c r="B8923" s="75" t="n">
        <v>46284</v>
      </c>
      <c r="C8923" s="1" t="n">
        <v>22</v>
      </c>
      <c r="D8923" s="1" t="s">
        <v>2490</v>
      </c>
      <c r="E8923" s="1" t="n">
        <v>48</v>
      </c>
      <c r="F8923" s="1" t="s">
        <v>153</v>
      </c>
      <c r="I8923" s="1" t="n">
        <v>2685</v>
      </c>
      <c r="J8923" s="1" t="n">
        <v>110455</v>
      </c>
      <c r="K8923" s="1" t="n">
        <v>53212</v>
      </c>
      <c r="L8923" s="1" t="s">
        <v>2509</v>
      </c>
      <c r="N8923" s="1" t="n">
        <v>0.788</v>
      </c>
      <c r="O8923" s="1" t="n">
        <v>0</v>
      </c>
      <c r="P8923" s="1" t="s">
        <v>2455</v>
      </c>
    </row>
    <row r="8924" customFormat="false" ht="15" hidden="false" customHeight="true" outlineLevel="0" collapsed="false">
      <c r="A8924" s="1" t="n">
        <v>2</v>
      </c>
      <c r="B8924" s="75" t="n">
        <v>46284</v>
      </c>
      <c r="C8924" s="1" t="n">
        <v>100</v>
      </c>
      <c r="D8924" s="1" t="s">
        <v>2510</v>
      </c>
      <c r="E8924" s="1" t="n">
        <v>48</v>
      </c>
      <c r="F8924" s="1" t="s">
        <v>153</v>
      </c>
      <c r="I8924" s="1" t="n">
        <v>1724293</v>
      </c>
      <c r="J8924" s="1" t="n">
        <v>100007</v>
      </c>
      <c r="K8924" s="1" t="n">
        <v>8</v>
      </c>
      <c r="L8924" s="1" t="s">
        <v>2497</v>
      </c>
      <c r="N8924" s="1" t="n">
        <v>0.606</v>
      </c>
      <c r="O8924" s="1" t="n">
        <v>15.73</v>
      </c>
      <c r="P8924" s="1" t="s">
        <v>2455</v>
      </c>
    </row>
    <row r="8925" customFormat="false" ht="15" hidden="false" customHeight="true" outlineLevel="0" collapsed="false">
      <c r="A8925" s="1" t="n">
        <v>2</v>
      </c>
      <c r="B8925" s="75" t="n">
        <v>46284</v>
      </c>
      <c r="C8925" s="1" t="n">
        <v>100</v>
      </c>
      <c r="D8925" s="1" t="s">
        <v>2510</v>
      </c>
      <c r="E8925" s="1" t="n">
        <v>48</v>
      </c>
      <c r="F8925" s="1" t="s">
        <v>153</v>
      </c>
      <c r="I8925" s="1" t="n">
        <v>1724293</v>
      </c>
      <c r="J8925" s="1" t="n">
        <v>100008</v>
      </c>
      <c r="K8925" s="1" t="n">
        <v>9</v>
      </c>
      <c r="L8925" s="1" t="s">
        <v>2498</v>
      </c>
      <c r="N8925" s="1" t="n">
        <v>15.12</v>
      </c>
      <c r="O8925" s="1" t="n">
        <v>510.36</v>
      </c>
      <c r="P8925" s="1" t="s">
        <v>2455</v>
      </c>
    </row>
    <row r="8926" customFormat="false" ht="15" hidden="false" customHeight="true" outlineLevel="0" collapsed="false">
      <c r="A8926" s="1" t="n">
        <v>2</v>
      </c>
      <c r="B8926" s="75" t="n">
        <v>46284</v>
      </c>
      <c r="C8926" s="1" t="n">
        <v>100</v>
      </c>
      <c r="D8926" s="1" t="s">
        <v>2510</v>
      </c>
      <c r="E8926" s="1" t="n">
        <v>48</v>
      </c>
      <c r="F8926" s="1" t="s">
        <v>153</v>
      </c>
      <c r="I8926" s="1" t="n">
        <v>1724293</v>
      </c>
      <c r="J8926" s="1" t="n">
        <v>100016</v>
      </c>
      <c r="K8926" s="1" t="n">
        <v>17</v>
      </c>
      <c r="L8926" s="1" t="s">
        <v>2504</v>
      </c>
      <c r="N8926" s="1" t="n">
        <v>1.542</v>
      </c>
      <c r="O8926" s="1" t="n">
        <v>80.08</v>
      </c>
      <c r="P8926" s="1" t="s">
        <v>2455</v>
      </c>
    </row>
    <row r="8927" customFormat="false" ht="15" hidden="false" customHeight="true" outlineLevel="0" collapsed="false">
      <c r="A8927" s="1" t="n">
        <v>2</v>
      </c>
      <c r="B8927" s="75" t="n">
        <v>46284</v>
      </c>
      <c r="C8927" s="1" t="n">
        <v>100</v>
      </c>
      <c r="D8927" s="1" t="s">
        <v>2510</v>
      </c>
      <c r="E8927" s="1" t="n">
        <v>48</v>
      </c>
      <c r="F8927" s="1" t="s">
        <v>153</v>
      </c>
      <c r="I8927" s="1" t="n">
        <v>1724293</v>
      </c>
      <c r="J8927" s="1" t="n">
        <v>100053</v>
      </c>
      <c r="K8927" s="1" t="n">
        <v>54</v>
      </c>
      <c r="L8927" s="1" t="s">
        <v>2506</v>
      </c>
      <c r="N8927" s="1" t="n">
        <v>1.64</v>
      </c>
      <c r="O8927" s="1" t="n">
        <v>62.45</v>
      </c>
      <c r="P8927" s="1" t="s">
        <v>2455</v>
      </c>
    </row>
    <row r="8928" customFormat="false" ht="15" hidden="false" customHeight="true" outlineLevel="0" collapsed="false">
      <c r="A8928" s="1" t="n">
        <v>2</v>
      </c>
      <c r="B8928" s="75" t="n">
        <v>46284</v>
      </c>
      <c r="C8928" s="1" t="n">
        <v>100</v>
      </c>
      <c r="D8928" s="1" t="s">
        <v>2510</v>
      </c>
      <c r="E8928" s="1" t="n">
        <v>48</v>
      </c>
      <c r="F8928" s="1" t="s">
        <v>153</v>
      </c>
      <c r="I8928" s="1" t="n">
        <v>1724293</v>
      </c>
      <c r="J8928" s="1" t="n">
        <v>100520</v>
      </c>
      <c r="K8928" s="1" t="n">
        <v>507</v>
      </c>
      <c r="L8928" s="1" t="s">
        <v>2508</v>
      </c>
      <c r="N8928" s="1" t="n">
        <v>1.304</v>
      </c>
      <c r="O8928" s="1" t="n">
        <v>3.38</v>
      </c>
      <c r="P8928" s="1" t="s">
        <v>2455</v>
      </c>
    </row>
    <row r="8929" customFormat="false" ht="15" hidden="false" customHeight="true" outlineLevel="0" collapsed="false">
      <c r="A8929" s="1" t="n">
        <v>2</v>
      </c>
      <c r="B8929" s="75" t="n">
        <v>46284</v>
      </c>
      <c r="C8929" s="1" t="n">
        <v>100</v>
      </c>
      <c r="D8929" s="1" t="s">
        <v>2510</v>
      </c>
      <c r="E8929" s="1" t="n">
        <v>48</v>
      </c>
      <c r="F8929" s="1" t="s">
        <v>153</v>
      </c>
      <c r="I8929" s="1" t="n">
        <v>1724293</v>
      </c>
      <c r="J8929" s="1" t="n">
        <v>110455</v>
      </c>
      <c r="K8929" s="1" t="n">
        <v>53212</v>
      </c>
      <c r="L8929" s="1" t="s">
        <v>2509</v>
      </c>
      <c r="N8929" s="1" t="n">
        <v>0.788</v>
      </c>
      <c r="O8929" s="1" t="n">
        <v>0</v>
      </c>
      <c r="P8929" s="1" t="s">
        <v>2455</v>
      </c>
    </row>
    <row r="8930" customFormat="false" ht="15" hidden="false" customHeight="true" outlineLevel="0" collapsed="false">
      <c r="A8930" s="1" t="n">
        <v>2</v>
      </c>
      <c r="B8930" s="75" t="n">
        <v>46286</v>
      </c>
      <c r="C8930" s="1" t="n">
        <v>6</v>
      </c>
      <c r="D8930" s="1" t="s">
        <v>2564</v>
      </c>
      <c r="E8930" s="1" t="n">
        <v>48</v>
      </c>
      <c r="F8930" s="1" t="s">
        <v>153</v>
      </c>
      <c r="I8930" s="1" t="n">
        <v>2686</v>
      </c>
      <c r="J8930" s="1" t="n">
        <v>42564</v>
      </c>
      <c r="K8930" s="1" t="n">
        <v>574</v>
      </c>
      <c r="L8930" s="1" t="s">
        <v>2545</v>
      </c>
      <c r="N8930" s="1" t="n">
        <v>15</v>
      </c>
      <c r="O8930" s="1" t="n">
        <v>225</v>
      </c>
      <c r="P8930" s="1" t="s">
        <v>2455</v>
      </c>
    </row>
    <row r="8931" customFormat="false" ht="15" hidden="false" customHeight="true" outlineLevel="0" collapsed="false">
      <c r="A8931" s="1" t="n">
        <v>2</v>
      </c>
      <c r="B8931" s="75" t="n">
        <v>46286</v>
      </c>
      <c r="C8931" s="1" t="n">
        <v>11</v>
      </c>
      <c r="D8931" s="1" t="s">
        <v>2482</v>
      </c>
      <c r="E8931" s="1" t="n">
        <v>1218</v>
      </c>
      <c r="F8931" s="1" t="s">
        <v>659</v>
      </c>
      <c r="I8931" s="1" t="n">
        <v>11105</v>
      </c>
      <c r="J8931" s="1" t="n">
        <v>40369</v>
      </c>
      <c r="K8931" s="1" t="n">
        <v>7896038100088</v>
      </c>
      <c r="L8931" s="1" t="s">
        <v>5481</v>
      </c>
      <c r="N8931" s="1" t="n">
        <v>48</v>
      </c>
      <c r="O8931" s="1" t="n">
        <v>79.68</v>
      </c>
      <c r="P8931" s="1" t="s">
        <v>2455</v>
      </c>
    </row>
    <row r="8932" customFormat="false" ht="15" hidden="false" customHeight="true" outlineLevel="0" collapsed="false">
      <c r="A8932" s="1" t="n">
        <v>2</v>
      </c>
      <c r="B8932" s="75" t="n">
        <v>46286</v>
      </c>
      <c r="C8932" s="1" t="n">
        <v>11</v>
      </c>
      <c r="D8932" s="1" t="s">
        <v>2482</v>
      </c>
      <c r="E8932" s="1" t="n">
        <v>1218</v>
      </c>
      <c r="F8932" s="1" t="s">
        <v>659</v>
      </c>
      <c r="I8932" s="1" t="n">
        <v>11105</v>
      </c>
      <c r="J8932" s="1" t="n">
        <v>46044</v>
      </c>
      <c r="K8932" s="1" t="n">
        <v>7892183702900</v>
      </c>
      <c r="L8932" s="1" t="s">
        <v>5482</v>
      </c>
      <c r="N8932" s="1" t="n">
        <v>364</v>
      </c>
      <c r="O8932" s="1" t="n">
        <v>25</v>
      </c>
      <c r="P8932" s="1" t="s">
        <v>2455</v>
      </c>
    </row>
    <row r="8933" customFormat="false" ht="15" hidden="false" customHeight="true" outlineLevel="0" collapsed="false">
      <c r="A8933" s="1" t="n">
        <v>2</v>
      </c>
      <c r="B8933" s="75" t="n">
        <v>46286</v>
      </c>
      <c r="C8933" s="1" t="n">
        <v>11</v>
      </c>
      <c r="D8933" s="1" t="s">
        <v>2482</v>
      </c>
      <c r="E8933" s="1" t="n">
        <v>1218</v>
      </c>
      <c r="F8933" s="1" t="s">
        <v>659</v>
      </c>
      <c r="I8933" s="1" t="n">
        <v>11105</v>
      </c>
      <c r="J8933" s="1" t="n">
        <v>55322</v>
      </c>
      <c r="K8933" s="1" t="n">
        <v>7896021901715</v>
      </c>
      <c r="L8933" s="1" t="s">
        <v>5483</v>
      </c>
      <c r="N8933" s="1" t="n">
        <v>5</v>
      </c>
      <c r="O8933" s="1" t="n">
        <v>134.9</v>
      </c>
      <c r="P8933" s="1" t="s">
        <v>2455</v>
      </c>
    </row>
    <row r="8934" customFormat="false" ht="15" hidden="false" customHeight="true" outlineLevel="0" collapsed="false">
      <c r="A8934" s="1" t="n">
        <v>2</v>
      </c>
      <c r="B8934" s="75" t="n">
        <v>46286</v>
      </c>
      <c r="C8934" s="1" t="n">
        <v>11</v>
      </c>
      <c r="D8934" s="1" t="s">
        <v>2482</v>
      </c>
      <c r="E8934" s="1" t="n">
        <v>1218</v>
      </c>
      <c r="F8934" s="1" t="s">
        <v>659</v>
      </c>
      <c r="I8934" s="1" t="n">
        <v>11105</v>
      </c>
      <c r="J8934" s="1" t="n">
        <v>57532</v>
      </c>
      <c r="K8934" s="1" t="n">
        <v>7892019100474</v>
      </c>
      <c r="L8934" s="1" t="s">
        <v>5484</v>
      </c>
      <c r="N8934" s="1" t="n">
        <v>1</v>
      </c>
      <c r="O8934" s="1" t="n">
        <v>58.9</v>
      </c>
      <c r="P8934" s="1" t="s">
        <v>2455</v>
      </c>
    </row>
    <row r="8935" customFormat="false" ht="15" hidden="false" customHeight="true" outlineLevel="0" collapsed="false">
      <c r="A8935" s="1" t="n">
        <v>2</v>
      </c>
      <c r="B8935" s="75" t="n">
        <v>46286</v>
      </c>
      <c r="C8935" s="1" t="n">
        <v>11</v>
      </c>
      <c r="D8935" s="1" t="s">
        <v>2482</v>
      </c>
      <c r="E8935" s="1" t="n">
        <v>1218</v>
      </c>
      <c r="F8935" s="1" t="s">
        <v>659</v>
      </c>
      <c r="I8935" s="1" t="n">
        <v>11105</v>
      </c>
      <c r="J8935" s="1" t="n">
        <v>59969</v>
      </c>
      <c r="K8935" s="1" t="n">
        <v>7892183703259</v>
      </c>
      <c r="L8935" s="1" t="s">
        <v>5485</v>
      </c>
      <c r="N8935" s="1" t="n">
        <v>500</v>
      </c>
      <c r="O8935" s="1" t="n">
        <v>24.9</v>
      </c>
      <c r="P8935" s="1" t="s">
        <v>2455</v>
      </c>
    </row>
    <row r="8936" customFormat="false" ht="15" hidden="false" customHeight="true" outlineLevel="0" collapsed="false">
      <c r="A8936" s="1" t="n">
        <v>2</v>
      </c>
      <c r="B8936" s="75" t="n">
        <v>46286</v>
      </c>
      <c r="C8936" s="1" t="n">
        <v>11</v>
      </c>
      <c r="D8936" s="1" t="s">
        <v>2482</v>
      </c>
      <c r="E8936" s="1" t="n">
        <v>1218</v>
      </c>
      <c r="F8936" s="1" t="s">
        <v>659</v>
      </c>
      <c r="I8936" s="1" t="n">
        <v>11105</v>
      </c>
      <c r="J8936" s="1" t="n">
        <v>61977</v>
      </c>
      <c r="K8936" s="1" t="n">
        <v>7908412511806</v>
      </c>
      <c r="L8936" s="1" t="s">
        <v>5486</v>
      </c>
      <c r="N8936" s="1" t="n">
        <v>12</v>
      </c>
      <c r="O8936" s="1" t="n">
        <v>63</v>
      </c>
      <c r="P8936" s="1" t="s">
        <v>2455</v>
      </c>
    </row>
    <row r="8937" customFormat="false" ht="15" hidden="false" customHeight="true" outlineLevel="0" collapsed="false">
      <c r="A8937" s="1" t="n">
        <v>2</v>
      </c>
      <c r="B8937" s="75" t="n">
        <v>46286</v>
      </c>
      <c r="C8937" s="1" t="n">
        <v>11</v>
      </c>
      <c r="D8937" s="1" t="s">
        <v>2482</v>
      </c>
      <c r="E8937" s="1" t="n">
        <v>1218</v>
      </c>
      <c r="F8937" s="1" t="s">
        <v>659</v>
      </c>
      <c r="I8937" s="1" t="n">
        <v>11105</v>
      </c>
      <c r="J8937" s="1" t="n">
        <v>61979</v>
      </c>
      <c r="K8937" s="1" t="n">
        <v>7908412511639</v>
      </c>
      <c r="L8937" s="1" t="s">
        <v>5487</v>
      </c>
      <c r="N8937" s="1" t="n">
        <v>12</v>
      </c>
      <c r="O8937" s="1" t="n">
        <v>63</v>
      </c>
      <c r="P8937" s="1" t="s">
        <v>2455</v>
      </c>
    </row>
    <row r="8938" customFormat="false" ht="15" hidden="false" customHeight="true" outlineLevel="0" collapsed="false">
      <c r="A8938" s="1" t="n">
        <v>2</v>
      </c>
      <c r="B8938" s="75" t="n">
        <v>46286</v>
      </c>
      <c r="C8938" s="1" t="n">
        <v>11</v>
      </c>
      <c r="D8938" s="1" t="s">
        <v>2482</v>
      </c>
      <c r="E8938" s="1" t="n">
        <v>1218</v>
      </c>
      <c r="F8938" s="1" t="s">
        <v>659</v>
      </c>
      <c r="I8938" s="1" t="n">
        <v>11105</v>
      </c>
      <c r="J8938" s="1" t="n">
        <v>63189</v>
      </c>
      <c r="K8938" s="1" t="n">
        <v>7892327010366</v>
      </c>
      <c r="L8938" s="1" t="s">
        <v>5488</v>
      </c>
      <c r="N8938" s="1" t="n">
        <v>6</v>
      </c>
      <c r="O8938" s="1" t="n">
        <v>197.4</v>
      </c>
      <c r="P8938" s="1" t="s">
        <v>2455</v>
      </c>
    </row>
    <row r="8939" customFormat="false" ht="15" hidden="false" customHeight="true" outlineLevel="0" collapsed="false">
      <c r="A8939" s="1" t="n">
        <v>2</v>
      </c>
      <c r="B8939" s="75" t="n">
        <v>46286</v>
      </c>
      <c r="C8939" s="1" t="n">
        <v>11</v>
      </c>
      <c r="D8939" s="1" t="s">
        <v>2482</v>
      </c>
      <c r="E8939" s="1" t="n">
        <v>1218</v>
      </c>
      <c r="F8939" s="1" t="s">
        <v>659</v>
      </c>
      <c r="I8939" s="1" t="n">
        <v>11105</v>
      </c>
      <c r="J8939" s="1" t="n">
        <v>65822</v>
      </c>
      <c r="K8939" s="1" t="n">
        <v>7891645001988</v>
      </c>
      <c r="L8939" s="1" t="s">
        <v>5489</v>
      </c>
      <c r="N8939" s="1" t="n">
        <v>12</v>
      </c>
      <c r="O8939" s="1" t="n">
        <v>186</v>
      </c>
      <c r="P8939" s="1" t="s">
        <v>2455</v>
      </c>
    </row>
    <row r="8940" customFormat="false" ht="15" hidden="false" customHeight="true" outlineLevel="0" collapsed="false">
      <c r="A8940" s="1" t="n">
        <v>2</v>
      </c>
      <c r="B8940" s="75" t="n">
        <v>46286</v>
      </c>
      <c r="C8940" s="1" t="n">
        <v>11</v>
      </c>
      <c r="D8940" s="1" t="s">
        <v>2482</v>
      </c>
      <c r="E8940" s="1" t="n">
        <v>1218</v>
      </c>
      <c r="F8940" s="1" t="s">
        <v>659</v>
      </c>
      <c r="I8940" s="1" t="n">
        <v>11105</v>
      </c>
      <c r="J8940" s="1" t="n">
        <v>66604</v>
      </c>
      <c r="K8940" s="1" t="n">
        <v>7908348204940</v>
      </c>
      <c r="L8940" s="1" t="s">
        <v>5490</v>
      </c>
      <c r="N8940" s="1" t="n">
        <v>3</v>
      </c>
      <c r="O8940" s="1" t="n">
        <v>50.7</v>
      </c>
      <c r="P8940" s="1" t="s">
        <v>2455</v>
      </c>
    </row>
    <row r="8941" customFormat="false" ht="15" hidden="false" customHeight="true" outlineLevel="0" collapsed="false">
      <c r="A8941" s="1" t="n">
        <v>2</v>
      </c>
      <c r="B8941" s="75" t="n">
        <v>46286</v>
      </c>
      <c r="C8941" s="1" t="n">
        <v>11</v>
      </c>
      <c r="D8941" s="1" t="s">
        <v>2482</v>
      </c>
      <c r="E8941" s="1" t="n">
        <v>1218</v>
      </c>
      <c r="F8941" s="1" t="s">
        <v>659</v>
      </c>
      <c r="I8941" s="1" t="n">
        <v>11105</v>
      </c>
      <c r="J8941" s="1" t="n">
        <v>66803</v>
      </c>
      <c r="K8941" s="1" t="n">
        <v>7898474252826</v>
      </c>
      <c r="L8941" s="1" t="s">
        <v>5491</v>
      </c>
      <c r="N8941" s="1" t="n">
        <v>5</v>
      </c>
      <c r="O8941" s="1" t="n">
        <v>54.5</v>
      </c>
      <c r="P8941" s="1" t="s">
        <v>2455</v>
      </c>
    </row>
    <row r="8942" customFormat="false" ht="15" hidden="false" customHeight="true" outlineLevel="0" collapsed="false">
      <c r="A8942" s="1" t="n">
        <v>2</v>
      </c>
      <c r="B8942" s="75" t="n">
        <v>46286</v>
      </c>
      <c r="C8942" s="1" t="n">
        <v>11</v>
      </c>
      <c r="D8942" s="1" t="s">
        <v>2482</v>
      </c>
      <c r="E8942" s="1" t="n">
        <v>1218</v>
      </c>
      <c r="F8942" s="1" t="s">
        <v>659</v>
      </c>
      <c r="I8942" s="1" t="n">
        <v>11105</v>
      </c>
      <c r="J8942" s="1" t="n">
        <v>66808</v>
      </c>
      <c r="K8942" s="1" t="n">
        <v>7898474252222</v>
      </c>
      <c r="L8942" s="1" t="s">
        <v>5492</v>
      </c>
      <c r="N8942" s="1" t="n">
        <v>5</v>
      </c>
      <c r="O8942" s="1" t="n">
        <v>67.9</v>
      </c>
      <c r="P8942" s="1" t="s">
        <v>2455</v>
      </c>
    </row>
    <row r="8943" customFormat="false" ht="15" hidden="false" customHeight="true" outlineLevel="0" collapsed="false">
      <c r="A8943" s="1" t="n">
        <v>2</v>
      </c>
      <c r="B8943" s="75" t="n">
        <v>46286</v>
      </c>
      <c r="C8943" s="1" t="n">
        <v>11</v>
      </c>
      <c r="D8943" s="1" t="s">
        <v>2482</v>
      </c>
      <c r="E8943" s="1" t="n">
        <v>1218</v>
      </c>
      <c r="F8943" s="1" t="s">
        <v>659</v>
      </c>
      <c r="I8943" s="1" t="n">
        <v>11105</v>
      </c>
      <c r="J8943" s="1" t="n">
        <v>68744</v>
      </c>
      <c r="K8943" s="1" t="n">
        <v>7898087580101</v>
      </c>
      <c r="L8943" s="1" t="s">
        <v>5493</v>
      </c>
      <c r="N8943" s="1" t="n">
        <v>12</v>
      </c>
      <c r="O8943" s="1" t="n">
        <v>46.68</v>
      </c>
      <c r="P8943" s="1" t="s">
        <v>2455</v>
      </c>
    </row>
    <row r="8944" customFormat="false" ht="15" hidden="false" customHeight="true" outlineLevel="0" collapsed="false">
      <c r="A8944" s="1" t="n">
        <v>2</v>
      </c>
      <c r="B8944" s="75" t="n">
        <v>46286</v>
      </c>
      <c r="C8944" s="1" t="n">
        <v>11</v>
      </c>
      <c r="D8944" s="1" t="s">
        <v>2482</v>
      </c>
      <c r="E8944" s="1" t="n">
        <v>1218</v>
      </c>
      <c r="F8944" s="1" t="s">
        <v>659</v>
      </c>
      <c r="I8944" s="1" t="n">
        <v>11105</v>
      </c>
      <c r="J8944" s="1" t="n">
        <v>72346</v>
      </c>
      <c r="K8944" s="1" t="n">
        <v>7898087585441</v>
      </c>
      <c r="L8944" s="1" t="s">
        <v>5493</v>
      </c>
      <c r="N8944" s="1" t="n">
        <v>12</v>
      </c>
      <c r="O8944" s="1" t="n">
        <v>40.68</v>
      </c>
      <c r="P8944" s="1" t="s">
        <v>2455</v>
      </c>
    </row>
    <row r="8945" customFormat="false" ht="15" hidden="false" customHeight="true" outlineLevel="0" collapsed="false">
      <c r="A8945" s="1" t="n">
        <v>2</v>
      </c>
      <c r="B8945" s="75" t="n">
        <v>46286</v>
      </c>
      <c r="C8945" s="1" t="n">
        <v>11</v>
      </c>
      <c r="D8945" s="1" t="s">
        <v>2482</v>
      </c>
      <c r="E8945" s="1" t="n">
        <v>1218</v>
      </c>
      <c r="F8945" s="1" t="s">
        <v>659</v>
      </c>
      <c r="I8945" s="1" t="n">
        <v>11105</v>
      </c>
      <c r="J8945" s="1" t="n">
        <v>72347</v>
      </c>
      <c r="K8945" s="1" t="n">
        <v>7898390942832</v>
      </c>
      <c r="L8945" s="1" t="s">
        <v>5494</v>
      </c>
      <c r="N8945" s="1" t="n">
        <v>12</v>
      </c>
      <c r="O8945" s="1" t="n">
        <v>39.36</v>
      </c>
      <c r="P8945" s="1" t="s">
        <v>2455</v>
      </c>
    </row>
    <row r="8946" customFormat="false" ht="15" hidden="false" customHeight="true" outlineLevel="0" collapsed="false">
      <c r="A8946" s="1" t="n">
        <v>2</v>
      </c>
      <c r="B8946" s="75" t="n">
        <v>46286</v>
      </c>
      <c r="C8946" s="1" t="n">
        <v>11</v>
      </c>
      <c r="D8946" s="1" t="s">
        <v>2482</v>
      </c>
      <c r="E8946" s="1" t="n">
        <v>1218</v>
      </c>
      <c r="F8946" s="1" t="s">
        <v>659</v>
      </c>
      <c r="I8946" s="1" t="n">
        <v>11105</v>
      </c>
      <c r="J8946" s="1" t="n">
        <v>72349</v>
      </c>
      <c r="K8946" s="1" t="n">
        <v>7898390942849</v>
      </c>
      <c r="L8946" s="1" t="s">
        <v>5494</v>
      </c>
      <c r="N8946" s="1" t="n">
        <v>12</v>
      </c>
      <c r="O8946" s="1" t="n">
        <v>39.36</v>
      </c>
      <c r="P8946" s="1" t="s">
        <v>2455</v>
      </c>
    </row>
    <row r="8947" customFormat="false" ht="15" hidden="false" customHeight="true" outlineLevel="0" collapsed="false">
      <c r="A8947" s="1" t="n">
        <v>2</v>
      </c>
      <c r="B8947" s="75" t="n">
        <v>46286</v>
      </c>
      <c r="C8947" s="1" t="n">
        <v>11</v>
      </c>
      <c r="D8947" s="1" t="s">
        <v>2482</v>
      </c>
      <c r="E8947" s="1" t="n">
        <v>1218</v>
      </c>
      <c r="F8947" s="1" t="s">
        <v>659</v>
      </c>
      <c r="I8947" s="1" t="n">
        <v>11105</v>
      </c>
      <c r="J8947" s="1" t="n">
        <v>73973</v>
      </c>
      <c r="K8947" s="1" t="n">
        <v>7908412511813</v>
      </c>
      <c r="L8947" s="1" t="s">
        <v>5495</v>
      </c>
      <c r="N8947" s="1" t="n">
        <v>12</v>
      </c>
      <c r="O8947" s="1" t="n">
        <v>66.6</v>
      </c>
      <c r="P8947" s="1" t="s">
        <v>2455</v>
      </c>
    </row>
    <row r="8948" customFormat="false" ht="15" hidden="false" customHeight="true" outlineLevel="0" collapsed="false">
      <c r="A8948" s="1" t="n">
        <v>2</v>
      </c>
      <c r="B8948" s="75" t="n">
        <v>46286</v>
      </c>
      <c r="C8948" s="1" t="n">
        <v>11</v>
      </c>
      <c r="D8948" s="1" t="s">
        <v>2482</v>
      </c>
      <c r="E8948" s="1" t="n">
        <v>1218</v>
      </c>
      <c r="F8948" s="1" t="s">
        <v>659</v>
      </c>
      <c r="I8948" s="1" t="n">
        <v>11105</v>
      </c>
      <c r="J8948" s="1" t="n">
        <v>76684</v>
      </c>
      <c r="K8948" s="1" t="n">
        <v>7898087581412</v>
      </c>
      <c r="L8948" s="1" t="s">
        <v>5496</v>
      </c>
      <c r="N8948" s="1" t="n">
        <v>12</v>
      </c>
      <c r="O8948" s="1" t="n">
        <v>119.76</v>
      </c>
      <c r="P8948" s="1" t="s">
        <v>2455</v>
      </c>
    </row>
    <row r="8949" customFormat="false" ht="15" hidden="false" customHeight="true" outlineLevel="0" collapsed="false">
      <c r="A8949" s="1" t="n">
        <v>2</v>
      </c>
      <c r="B8949" s="75" t="n">
        <v>46286</v>
      </c>
      <c r="C8949" s="1" t="n">
        <v>11</v>
      </c>
      <c r="D8949" s="1" t="s">
        <v>2482</v>
      </c>
      <c r="E8949" s="1" t="n">
        <v>1218</v>
      </c>
      <c r="F8949" s="1" t="s">
        <v>659</v>
      </c>
      <c r="I8949" s="1" t="n">
        <v>11105</v>
      </c>
      <c r="J8949" s="1" t="n">
        <v>76685</v>
      </c>
      <c r="K8949" s="1" t="n">
        <v>7898087585755</v>
      </c>
      <c r="L8949" s="1" t="s">
        <v>5493</v>
      </c>
      <c r="N8949" s="1" t="n">
        <v>12</v>
      </c>
      <c r="O8949" s="1" t="n">
        <v>37.56</v>
      </c>
      <c r="P8949" s="1" t="s">
        <v>2455</v>
      </c>
    </row>
    <row r="8950" customFormat="false" ht="15" hidden="false" customHeight="true" outlineLevel="0" collapsed="false">
      <c r="A8950" s="1" t="n">
        <v>2</v>
      </c>
      <c r="B8950" s="75" t="n">
        <v>46286</v>
      </c>
      <c r="C8950" s="1" t="n">
        <v>11</v>
      </c>
      <c r="D8950" s="1" t="s">
        <v>2482</v>
      </c>
      <c r="E8950" s="1" t="n">
        <v>1218</v>
      </c>
      <c r="F8950" s="1" t="s">
        <v>659</v>
      </c>
      <c r="I8950" s="1" t="n">
        <v>11105</v>
      </c>
      <c r="J8950" s="1" t="n">
        <v>79245</v>
      </c>
      <c r="K8950" s="1" t="n">
        <v>792462</v>
      </c>
      <c r="L8950" s="1" t="s">
        <v>5497</v>
      </c>
      <c r="N8950" s="1" t="n">
        <v>20</v>
      </c>
      <c r="O8950" s="1" t="n">
        <v>126</v>
      </c>
      <c r="P8950" s="1" t="s">
        <v>2455</v>
      </c>
    </row>
    <row r="8951" customFormat="false" ht="15" hidden="false" customHeight="true" outlineLevel="0" collapsed="false">
      <c r="A8951" s="1" t="n">
        <v>2</v>
      </c>
      <c r="B8951" s="75" t="n">
        <v>46286</v>
      </c>
      <c r="C8951" s="1" t="n">
        <v>11</v>
      </c>
      <c r="D8951" s="1" t="s">
        <v>2482</v>
      </c>
      <c r="E8951" s="1" t="n">
        <v>1218</v>
      </c>
      <c r="F8951" s="1" t="s">
        <v>659</v>
      </c>
      <c r="I8951" s="1" t="n">
        <v>11105</v>
      </c>
      <c r="J8951" s="1" t="n">
        <v>79257</v>
      </c>
      <c r="K8951" s="1" t="n">
        <v>7908642009746</v>
      </c>
      <c r="L8951" s="1" t="s">
        <v>5498</v>
      </c>
      <c r="N8951" s="1" t="n">
        <v>12</v>
      </c>
      <c r="O8951" s="1" t="n">
        <v>46.68</v>
      </c>
      <c r="P8951" s="1" t="s">
        <v>2455</v>
      </c>
    </row>
    <row r="8952" customFormat="false" ht="15" hidden="false" customHeight="true" outlineLevel="0" collapsed="false">
      <c r="A8952" s="1" t="n">
        <v>2</v>
      </c>
      <c r="B8952" s="75" t="n">
        <v>46286</v>
      </c>
      <c r="C8952" s="1" t="n">
        <v>11</v>
      </c>
      <c r="D8952" s="1" t="s">
        <v>2482</v>
      </c>
      <c r="E8952" s="1" t="n">
        <v>1218</v>
      </c>
      <c r="F8952" s="1" t="s">
        <v>659</v>
      </c>
      <c r="I8952" s="1" t="n">
        <v>11105</v>
      </c>
      <c r="J8952" s="1" t="n">
        <v>79258</v>
      </c>
      <c r="K8952" s="1" t="n">
        <v>7908642009739</v>
      </c>
      <c r="L8952" s="1" t="s">
        <v>5499</v>
      </c>
      <c r="N8952" s="1" t="n">
        <v>12</v>
      </c>
      <c r="O8952" s="1" t="n">
        <v>37.2</v>
      </c>
      <c r="P8952" s="1" t="s">
        <v>2455</v>
      </c>
    </row>
    <row r="8953" customFormat="false" ht="15" hidden="false" customHeight="true" outlineLevel="0" collapsed="false">
      <c r="A8953" s="1" t="n">
        <v>2</v>
      </c>
      <c r="B8953" s="75" t="n">
        <v>46286</v>
      </c>
      <c r="C8953" s="1" t="n">
        <v>11</v>
      </c>
      <c r="D8953" s="1" t="s">
        <v>2482</v>
      </c>
      <c r="E8953" s="1" t="n">
        <v>1218</v>
      </c>
      <c r="F8953" s="1" t="s">
        <v>659</v>
      </c>
      <c r="I8953" s="1" t="n">
        <v>11105</v>
      </c>
      <c r="J8953" s="1" t="n">
        <v>79259</v>
      </c>
      <c r="K8953" s="1" t="n">
        <v>7908642009722</v>
      </c>
      <c r="L8953" s="1" t="s">
        <v>5500</v>
      </c>
      <c r="N8953" s="1" t="n">
        <v>12</v>
      </c>
      <c r="O8953" s="1" t="n">
        <v>29.88</v>
      </c>
      <c r="P8953" s="1" t="s">
        <v>2455</v>
      </c>
    </row>
    <row r="8954" customFormat="false" ht="15" hidden="false" customHeight="true" outlineLevel="0" collapsed="false">
      <c r="A8954" s="1" t="n">
        <v>2</v>
      </c>
      <c r="B8954" s="75" t="n">
        <v>46286</v>
      </c>
      <c r="C8954" s="1" t="n">
        <v>11</v>
      </c>
      <c r="D8954" s="1" t="s">
        <v>2482</v>
      </c>
      <c r="E8954" s="1" t="n">
        <v>1218</v>
      </c>
      <c r="F8954" s="1" t="s">
        <v>659</v>
      </c>
      <c r="I8954" s="1" t="n">
        <v>11105</v>
      </c>
      <c r="J8954" s="1" t="n">
        <v>82367</v>
      </c>
      <c r="K8954" s="1" t="n">
        <v>7908147602657</v>
      </c>
      <c r="L8954" s="1" t="s">
        <v>5501</v>
      </c>
      <c r="N8954" s="1" t="n">
        <v>12</v>
      </c>
      <c r="O8954" s="1" t="n">
        <v>51.36</v>
      </c>
      <c r="P8954" s="1" t="s">
        <v>2455</v>
      </c>
    </row>
    <row r="8955" customFormat="false" ht="15" hidden="false" customHeight="true" outlineLevel="0" collapsed="false">
      <c r="A8955" s="1" t="n">
        <v>2</v>
      </c>
      <c r="B8955" s="75" t="n">
        <v>46286</v>
      </c>
      <c r="C8955" s="1" t="n">
        <v>11</v>
      </c>
      <c r="D8955" s="1" t="s">
        <v>2482</v>
      </c>
      <c r="E8955" s="1" t="n">
        <v>1218</v>
      </c>
      <c r="F8955" s="1" t="s">
        <v>659</v>
      </c>
      <c r="I8955" s="1" t="n">
        <v>11105</v>
      </c>
      <c r="J8955" s="1" t="n">
        <v>81496</v>
      </c>
      <c r="K8955" s="1" t="n">
        <v>7908412539619</v>
      </c>
      <c r="L8955" s="1" t="s">
        <v>3695</v>
      </c>
      <c r="N8955" s="1" t="n">
        <v>6</v>
      </c>
      <c r="O8955" s="1" t="n">
        <v>77.4</v>
      </c>
      <c r="P8955" s="1" t="s">
        <v>2455</v>
      </c>
    </row>
    <row r="8956" customFormat="false" ht="15" hidden="false" customHeight="true" outlineLevel="0" collapsed="false">
      <c r="A8956" s="1" t="n">
        <v>2</v>
      </c>
      <c r="B8956" s="75" t="n">
        <v>46286</v>
      </c>
      <c r="C8956" s="1" t="n">
        <v>11</v>
      </c>
      <c r="D8956" s="1" t="s">
        <v>2482</v>
      </c>
      <c r="E8956" s="1" t="n">
        <v>1218</v>
      </c>
      <c r="F8956" s="1" t="s">
        <v>659</v>
      </c>
      <c r="I8956" s="1" t="n">
        <v>11105</v>
      </c>
      <c r="J8956" s="1" t="n">
        <v>81497</v>
      </c>
      <c r="K8956" s="1" t="n">
        <v>7908412539381</v>
      </c>
      <c r="L8956" s="1" t="s">
        <v>3696</v>
      </c>
      <c r="N8956" s="1" t="n">
        <v>6</v>
      </c>
      <c r="O8956" s="1" t="n">
        <v>77.4</v>
      </c>
      <c r="P8956" s="1" t="s">
        <v>2455</v>
      </c>
    </row>
    <row r="8957" customFormat="false" ht="15" hidden="false" customHeight="true" outlineLevel="0" collapsed="false">
      <c r="A8957" s="1" t="n">
        <v>2</v>
      </c>
      <c r="B8957" s="75" t="n">
        <v>46286</v>
      </c>
      <c r="C8957" s="1" t="n">
        <v>11</v>
      </c>
      <c r="D8957" s="1" t="s">
        <v>2482</v>
      </c>
      <c r="E8957" s="1" t="n">
        <v>1218</v>
      </c>
      <c r="F8957" s="1" t="s">
        <v>659</v>
      </c>
      <c r="I8957" s="1" t="n">
        <v>11105</v>
      </c>
      <c r="J8957" s="1" t="n">
        <v>81498</v>
      </c>
      <c r="K8957" s="1" t="n">
        <v>7908412539886</v>
      </c>
      <c r="L8957" s="1" t="s">
        <v>3697</v>
      </c>
      <c r="N8957" s="1" t="n">
        <v>6</v>
      </c>
      <c r="O8957" s="1" t="n">
        <v>107.4</v>
      </c>
      <c r="P8957" s="1" t="s">
        <v>2455</v>
      </c>
    </row>
    <row r="8958" customFormat="false" ht="15" hidden="false" customHeight="true" outlineLevel="0" collapsed="false">
      <c r="A8958" s="1" t="n">
        <v>2</v>
      </c>
      <c r="B8958" s="75" t="n">
        <v>46286</v>
      </c>
      <c r="C8958" s="1" t="n">
        <v>11</v>
      </c>
      <c r="D8958" s="1" t="s">
        <v>2482</v>
      </c>
      <c r="E8958" s="1" t="n">
        <v>1218</v>
      </c>
      <c r="F8958" s="1" t="s">
        <v>659</v>
      </c>
      <c r="I8958" s="1" t="n">
        <v>11105</v>
      </c>
      <c r="J8958" s="1" t="n">
        <v>81504</v>
      </c>
      <c r="K8958" s="1" t="n">
        <v>7898515550188</v>
      </c>
      <c r="L8958" s="1" t="s">
        <v>3703</v>
      </c>
      <c r="N8958" s="1" t="n">
        <v>100</v>
      </c>
      <c r="O8958" s="1" t="n">
        <v>91.5</v>
      </c>
      <c r="P8958" s="1" t="s">
        <v>2455</v>
      </c>
    </row>
    <row r="8959" customFormat="false" ht="15" hidden="false" customHeight="true" outlineLevel="0" collapsed="false">
      <c r="A8959" s="1" t="n">
        <v>2</v>
      </c>
      <c r="B8959" s="75" t="n">
        <v>46286</v>
      </c>
      <c r="C8959" s="1" t="n">
        <v>11</v>
      </c>
      <c r="D8959" s="1" t="s">
        <v>2482</v>
      </c>
      <c r="E8959" s="1" t="n">
        <v>1218</v>
      </c>
      <c r="F8959" s="1" t="s">
        <v>659</v>
      </c>
      <c r="I8959" s="1" t="n">
        <v>11105</v>
      </c>
      <c r="J8959" s="1" t="n">
        <v>82352</v>
      </c>
      <c r="K8959" s="1" t="n">
        <v>7908348212969</v>
      </c>
      <c r="L8959" s="1" t="s">
        <v>5502</v>
      </c>
      <c r="N8959" s="1" t="n">
        <v>12</v>
      </c>
      <c r="O8959" s="1" t="n">
        <v>70.8</v>
      </c>
      <c r="P8959" s="1" t="s">
        <v>2455</v>
      </c>
    </row>
    <row r="8960" customFormat="false" ht="15" hidden="false" customHeight="true" outlineLevel="0" collapsed="false">
      <c r="A8960" s="1" t="n">
        <v>2</v>
      </c>
      <c r="B8960" s="75" t="n">
        <v>46286</v>
      </c>
      <c r="C8960" s="1" t="n">
        <v>11</v>
      </c>
      <c r="D8960" s="1" t="s">
        <v>2482</v>
      </c>
      <c r="E8960" s="1" t="n">
        <v>1218</v>
      </c>
      <c r="F8960" s="1" t="s">
        <v>659</v>
      </c>
      <c r="I8960" s="1" t="n">
        <v>11105</v>
      </c>
      <c r="J8960" s="1" t="n">
        <v>82353</v>
      </c>
      <c r="K8960" s="1" t="n">
        <v>7908348212983</v>
      </c>
      <c r="L8960" s="1" t="s">
        <v>5503</v>
      </c>
      <c r="N8960" s="1" t="n">
        <v>12</v>
      </c>
      <c r="O8960" s="1" t="n">
        <v>94.8</v>
      </c>
      <c r="P8960" s="1" t="s">
        <v>2455</v>
      </c>
    </row>
    <row r="8961" customFormat="false" ht="15" hidden="false" customHeight="true" outlineLevel="0" collapsed="false">
      <c r="A8961" s="1" t="n">
        <v>2</v>
      </c>
      <c r="B8961" s="75" t="n">
        <v>46286</v>
      </c>
      <c r="C8961" s="1" t="n">
        <v>11</v>
      </c>
      <c r="D8961" s="1" t="s">
        <v>2482</v>
      </c>
      <c r="E8961" s="1" t="n">
        <v>1218</v>
      </c>
      <c r="F8961" s="1" t="s">
        <v>659</v>
      </c>
      <c r="I8961" s="1" t="n">
        <v>11105</v>
      </c>
      <c r="J8961" s="1" t="n">
        <v>82354</v>
      </c>
      <c r="K8961" s="1" t="n">
        <v>7908348213027</v>
      </c>
      <c r="L8961" s="1" t="s">
        <v>5504</v>
      </c>
      <c r="N8961" s="1" t="n">
        <v>6</v>
      </c>
      <c r="O8961" s="1" t="n">
        <v>83.4</v>
      </c>
      <c r="P8961" s="1" t="s">
        <v>2455</v>
      </c>
    </row>
    <row r="8962" customFormat="false" ht="15" hidden="false" customHeight="true" outlineLevel="0" collapsed="false">
      <c r="A8962" s="1" t="n">
        <v>2</v>
      </c>
      <c r="B8962" s="75" t="n">
        <v>46286</v>
      </c>
      <c r="C8962" s="1" t="n">
        <v>11</v>
      </c>
      <c r="D8962" s="1" t="s">
        <v>2482</v>
      </c>
      <c r="E8962" s="1" t="n">
        <v>1218</v>
      </c>
      <c r="F8962" s="1" t="s">
        <v>659</v>
      </c>
      <c r="I8962" s="1" t="n">
        <v>11105</v>
      </c>
      <c r="J8962" s="1" t="n">
        <v>82355</v>
      </c>
      <c r="K8962" s="1" t="n">
        <v>631430592409</v>
      </c>
      <c r="L8962" s="1" t="s">
        <v>5505</v>
      </c>
      <c r="N8962" s="1" t="n">
        <v>3</v>
      </c>
      <c r="O8962" s="1" t="n">
        <v>178.5</v>
      </c>
      <c r="P8962" s="1" t="s">
        <v>2455</v>
      </c>
    </row>
    <row r="8963" customFormat="false" ht="15" hidden="false" customHeight="true" outlineLevel="0" collapsed="false">
      <c r="A8963" s="1" t="n">
        <v>2</v>
      </c>
      <c r="B8963" s="75" t="n">
        <v>46286</v>
      </c>
      <c r="C8963" s="1" t="n">
        <v>11</v>
      </c>
      <c r="D8963" s="1" t="s">
        <v>2482</v>
      </c>
      <c r="E8963" s="1" t="n">
        <v>1218</v>
      </c>
      <c r="F8963" s="1" t="s">
        <v>659</v>
      </c>
      <c r="I8963" s="1" t="n">
        <v>11105</v>
      </c>
      <c r="J8963" s="1" t="n">
        <v>82356</v>
      </c>
      <c r="K8963" s="1" t="n">
        <v>7898728896387</v>
      </c>
      <c r="L8963" s="1" t="s">
        <v>5506</v>
      </c>
      <c r="N8963" s="1" t="n">
        <v>12</v>
      </c>
      <c r="O8963" s="1" t="n">
        <v>166.8</v>
      </c>
      <c r="P8963" s="1" t="s">
        <v>2455</v>
      </c>
    </row>
    <row r="8964" customFormat="false" ht="15" hidden="false" customHeight="true" outlineLevel="0" collapsed="false">
      <c r="A8964" s="1" t="n">
        <v>2</v>
      </c>
      <c r="B8964" s="75" t="n">
        <v>46286</v>
      </c>
      <c r="C8964" s="1" t="n">
        <v>11</v>
      </c>
      <c r="D8964" s="1" t="s">
        <v>2482</v>
      </c>
      <c r="E8964" s="1" t="n">
        <v>1218</v>
      </c>
      <c r="F8964" s="1" t="s">
        <v>659</v>
      </c>
      <c r="I8964" s="1" t="n">
        <v>11105</v>
      </c>
      <c r="J8964" s="1" t="n">
        <v>82357</v>
      </c>
      <c r="K8964" s="1" t="n">
        <v>7908710802811</v>
      </c>
      <c r="L8964" s="1" t="s">
        <v>5507</v>
      </c>
      <c r="N8964" s="1" t="n">
        <v>5</v>
      </c>
      <c r="O8964" s="1" t="n">
        <v>102.5</v>
      </c>
      <c r="P8964" s="1" t="s">
        <v>2455</v>
      </c>
    </row>
    <row r="8965" customFormat="false" ht="15" hidden="false" customHeight="true" outlineLevel="0" collapsed="false">
      <c r="A8965" s="1" t="n">
        <v>2</v>
      </c>
      <c r="B8965" s="75" t="n">
        <v>46286</v>
      </c>
      <c r="C8965" s="1" t="n">
        <v>11</v>
      </c>
      <c r="D8965" s="1" t="s">
        <v>2482</v>
      </c>
      <c r="E8965" s="1" t="n">
        <v>1218</v>
      </c>
      <c r="F8965" s="1" t="s">
        <v>659</v>
      </c>
      <c r="I8965" s="1" t="n">
        <v>11105</v>
      </c>
      <c r="J8965" s="1" t="n">
        <v>82358</v>
      </c>
      <c r="K8965" s="1" t="n">
        <v>7908710802798</v>
      </c>
      <c r="L8965" s="1" t="s">
        <v>5508</v>
      </c>
      <c r="N8965" s="1" t="n">
        <v>5</v>
      </c>
      <c r="O8965" s="1" t="n">
        <v>120</v>
      </c>
      <c r="P8965" s="1" t="s">
        <v>2455</v>
      </c>
    </row>
    <row r="8966" customFormat="false" ht="15" hidden="false" customHeight="true" outlineLevel="0" collapsed="false">
      <c r="A8966" s="1" t="n">
        <v>2</v>
      </c>
      <c r="B8966" s="75" t="n">
        <v>46286</v>
      </c>
      <c r="C8966" s="1" t="n">
        <v>11</v>
      </c>
      <c r="D8966" s="1" t="s">
        <v>2482</v>
      </c>
      <c r="E8966" s="1" t="n">
        <v>1218</v>
      </c>
      <c r="F8966" s="1" t="s">
        <v>659</v>
      </c>
      <c r="I8966" s="1" t="n">
        <v>11105</v>
      </c>
      <c r="J8966" s="1" t="n">
        <v>82359</v>
      </c>
      <c r="K8966" s="1" t="n">
        <v>7908348203882</v>
      </c>
      <c r="L8966" s="1" t="s">
        <v>5509</v>
      </c>
      <c r="N8966" s="1" t="n">
        <v>12</v>
      </c>
      <c r="O8966" s="1" t="n">
        <v>149.52</v>
      </c>
      <c r="P8966" s="1" t="s">
        <v>2455</v>
      </c>
    </row>
    <row r="8967" customFormat="false" ht="15" hidden="false" customHeight="true" outlineLevel="0" collapsed="false">
      <c r="A8967" s="1" t="n">
        <v>2</v>
      </c>
      <c r="B8967" s="75" t="n">
        <v>46286</v>
      </c>
      <c r="C8967" s="1" t="n">
        <v>11</v>
      </c>
      <c r="D8967" s="1" t="s">
        <v>2482</v>
      </c>
      <c r="E8967" s="1" t="n">
        <v>1218</v>
      </c>
      <c r="F8967" s="1" t="s">
        <v>659</v>
      </c>
      <c r="I8967" s="1" t="n">
        <v>11105</v>
      </c>
      <c r="J8967" s="1" t="n">
        <v>82360</v>
      </c>
      <c r="K8967" s="1" t="n">
        <v>7908710814838</v>
      </c>
      <c r="L8967" s="1" t="s">
        <v>5510</v>
      </c>
      <c r="N8967" s="1" t="n">
        <v>4</v>
      </c>
      <c r="O8967" s="1" t="n">
        <v>55.92</v>
      </c>
      <c r="P8967" s="1" t="s">
        <v>2455</v>
      </c>
    </row>
    <row r="8968" customFormat="false" ht="15" hidden="false" customHeight="true" outlineLevel="0" collapsed="false">
      <c r="A8968" s="1" t="n">
        <v>2</v>
      </c>
      <c r="B8968" s="75" t="n">
        <v>46286</v>
      </c>
      <c r="C8968" s="1" t="n">
        <v>11</v>
      </c>
      <c r="D8968" s="1" t="s">
        <v>2482</v>
      </c>
      <c r="E8968" s="1" t="n">
        <v>1218</v>
      </c>
      <c r="F8968" s="1" t="s">
        <v>659</v>
      </c>
      <c r="I8968" s="1" t="n">
        <v>11105</v>
      </c>
      <c r="J8968" s="1" t="n">
        <v>82361</v>
      </c>
      <c r="K8968" s="1" t="n">
        <v>7908710814852</v>
      </c>
      <c r="L8968" s="1" t="s">
        <v>5511</v>
      </c>
      <c r="N8968" s="1" t="n">
        <v>4</v>
      </c>
      <c r="O8968" s="1" t="n">
        <v>55.96</v>
      </c>
      <c r="P8968" s="1" t="s">
        <v>2455</v>
      </c>
    </row>
    <row r="8969" customFormat="false" ht="15" hidden="false" customHeight="true" outlineLevel="0" collapsed="false">
      <c r="A8969" s="1" t="n">
        <v>2</v>
      </c>
      <c r="B8969" s="75" t="n">
        <v>46286</v>
      </c>
      <c r="C8969" s="1" t="n">
        <v>11</v>
      </c>
      <c r="D8969" s="1" t="s">
        <v>2482</v>
      </c>
      <c r="E8969" s="1" t="n">
        <v>1218</v>
      </c>
      <c r="F8969" s="1" t="s">
        <v>659</v>
      </c>
      <c r="I8969" s="1" t="n">
        <v>11105</v>
      </c>
      <c r="J8969" s="1" t="n">
        <v>82365</v>
      </c>
      <c r="K8969" s="1" t="n">
        <v>7908147620637</v>
      </c>
      <c r="L8969" s="1" t="s">
        <v>5512</v>
      </c>
      <c r="N8969" s="1" t="n">
        <v>12</v>
      </c>
      <c r="O8969" s="1" t="n">
        <v>51.36</v>
      </c>
      <c r="P8969" s="1" t="s">
        <v>2455</v>
      </c>
    </row>
    <row r="8970" customFormat="false" ht="15" hidden="false" customHeight="true" outlineLevel="0" collapsed="false">
      <c r="A8970" s="1" t="n">
        <v>2</v>
      </c>
      <c r="B8970" s="75" t="n">
        <v>46286</v>
      </c>
      <c r="C8970" s="1" t="n">
        <v>11</v>
      </c>
      <c r="D8970" s="1" t="s">
        <v>2482</v>
      </c>
      <c r="E8970" s="1" t="n">
        <v>1218</v>
      </c>
      <c r="F8970" s="1" t="s">
        <v>659</v>
      </c>
      <c r="I8970" s="1" t="n">
        <v>11105</v>
      </c>
      <c r="J8970" s="1" t="n">
        <v>82366</v>
      </c>
      <c r="K8970" s="1" t="n">
        <v>7908147602596</v>
      </c>
      <c r="L8970" s="1" t="s">
        <v>5513</v>
      </c>
      <c r="N8970" s="1" t="n">
        <v>12</v>
      </c>
      <c r="O8970" s="1" t="n">
        <v>51.36</v>
      </c>
      <c r="P8970" s="1" t="s">
        <v>2455</v>
      </c>
    </row>
    <row r="8971" customFormat="false" ht="15" hidden="false" customHeight="true" outlineLevel="0" collapsed="false">
      <c r="A8971" s="1" t="n">
        <v>2</v>
      </c>
      <c r="B8971" s="75" t="n">
        <v>46286</v>
      </c>
      <c r="C8971" s="1" t="n">
        <v>11</v>
      </c>
      <c r="D8971" s="1" t="s">
        <v>2482</v>
      </c>
      <c r="E8971" s="1" t="n">
        <v>1218</v>
      </c>
      <c r="F8971" s="1" t="s">
        <v>659</v>
      </c>
      <c r="I8971" s="1" t="n">
        <v>11105</v>
      </c>
      <c r="J8971" s="1" t="n">
        <v>82368</v>
      </c>
      <c r="K8971" s="1" t="n">
        <v>7908147602688</v>
      </c>
      <c r="L8971" s="1" t="s">
        <v>5514</v>
      </c>
      <c r="N8971" s="1" t="n">
        <v>12</v>
      </c>
      <c r="O8971" s="1" t="n">
        <v>51.36</v>
      </c>
      <c r="P8971" s="1" t="s">
        <v>2455</v>
      </c>
    </row>
    <row r="8972" customFormat="false" ht="15" hidden="false" customHeight="true" outlineLevel="0" collapsed="false">
      <c r="A8972" s="1" t="n">
        <v>2</v>
      </c>
      <c r="B8972" s="75" t="n">
        <v>46286</v>
      </c>
      <c r="C8972" s="1" t="n">
        <v>11</v>
      </c>
      <c r="D8972" s="1" t="s">
        <v>2482</v>
      </c>
      <c r="E8972" s="1" t="n">
        <v>1218</v>
      </c>
      <c r="F8972" s="1" t="s">
        <v>659</v>
      </c>
      <c r="I8972" s="1" t="n">
        <v>11105</v>
      </c>
      <c r="J8972" s="1" t="n">
        <v>82369</v>
      </c>
      <c r="K8972" s="1" t="n">
        <v>7908147602763</v>
      </c>
      <c r="L8972" s="1" t="s">
        <v>5515</v>
      </c>
      <c r="N8972" s="1" t="n">
        <v>12</v>
      </c>
      <c r="O8972" s="1" t="n">
        <v>51.36</v>
      </c>
      <c r="P8972" s="1" t="s">
        <v>2455</v>
      </c>
    </row>
    <row r="8973" customFormat="false" ht="15" hidden="false" customHeight="true" outlineLevel="0" collapsed="false">
      <c r="A8973" s="1" t="n">
        <v>2</v>
      </c>
      <c r="B8973" s="75" t="n">
        <v>46286</v>
      </c>
      <c r="C8973" s="1" t="n">
        <v>11</v>
      </c>
      <c r="D8973" s="1" t="s">
        <v>2482</v>
      </c>
      <c r="E8973" s="1" t="n">
        <v>1218</v>
      </c>
      <c r="F8973" s="1" t="s">
        <v>659</v>
      </c>
      <c r="I8973" s="1" t="n">
        <v>11105</v>
      </c>
      <c r="J8973" s="1" t="n">
        <v>82370</v>
      </c>
      <c r="K8973" s="1" t="n">
        <v>7908348214109</v>
      </c>
      <c r="L8973" s="1" t="s">
        <v>5516</v>
      </c>
      <c r="N8973" s="1" t="n">
        <v>12</v>
      </c>
      <c r="O8973" s="1" t="n">
        <v>99.6</v>
      </c>
      <c r="P8973" s="1" t="s">
        <v>2455</v>
      </c>
    </row>
    <row r="8974" customFormat="false" ht="15" hidden="false" customHeight="true" outlineLevel="0" collapsed="false">
      <c r="A8974" s="1" t="n">
        <v>2</v>
      </c>
      <c r="B8974" s="75" t="n">
        <v>46286</v>
      </c>
      <c r="C8974" s="1" t="n">
        <v>11</v>
      </c>
      <c r="D8974" s="1" t="s">
        <v>2482</v>
      </c>
      <c r="E8974" s="1" t="n">
        <v>1218</v>
      </c>
      <c r="F8974" s="1" t="s">
        <v>659</v>
      </c>
      <c r="I8974" s="1" t="n">
        <v>11105</v>
      </c>
      <c r="J8974" s="1" t="n">
        <v>82371</v>
      </c>
      <c r="K8974" s="1" t="n">
        <v>7908348214161</v>
      </c>
      <c r="L8974" s="1" t="s">
        <v>5517</v>
      </c>
      <c r="N8974" s="1" t="n">
        <v>12</v>
      </c>
      <c r="O8974" s="1" t="n">
        <v>115.2</v>
      </c>
      <c r="P8974" s="1" t="s">
        <v>2455</v>
      </c>
    </row>
    <row r="8975" customFormat="false" ht="15" hidden="false" customHeight="true" outlineLevel="0" collapsed="false">
      <c r="A8975" s="1" t="n">
        <v>2</v>
      </c>
      <c r="B8975" s="75" t="n">
        <v>46286</v>
      </c>
      <c r="C8975" s="1" t="n">
        <v>11</v>
      </c>
      <c r="D8975" s="1" t="s">
        <v>2482</v>
      </c>
      <c r="E8975" s="1" t="n">
        <v>1218</v>
      </c>
      <c r="F8975" s="1" t="s">
        <v>659</v>
      </c>
      <c r="I8975" s="1" t="n">
        <v>11105</v>
      </c>
      <c r="J8975" s="1" t="n">
        <v>82372</v>
      </c>
      <c r="K8975" s="1" t="n">
        <v>7908348214024</v>
      </c>
      <c r="L8975" s="1" t="s">
        <v>5518</v>
      </c>
      <c r="N8975" s="1" t="n">
        <v>12</v>
      </c>
      <c r="O8975" s="1" t="n">
        <v>88.8</v>
      </c>
      <c r="P8975" s="1" t="s">
        <v>2455</v>
      </c>
    </row>
    <row r="8976" customFormat="false" ht="15" hidden="false" customHeight="true" outlineLevel="0" collapsed="false">
      <c r="A8976" s="1" t="n">
        <v>2</v>
      </c>
      <c r="B8976" s="75" t="n">
        <v>46286</v>
      </c>
      <c r="C8976" s="1" t="n">
        <v>11</v>
      </c>
      <c r="D8976" s="1" t="s">
        <v>2482</v>
      </c>
      <c r="E8976" s="1" t="n">
        <v>1218</v>
      </c>
      <c r="F8976" s="1" t="s">
        <v>659</v>
      </c>
      <c r="I8976" s="1" t="n">
        <v>11105</v>
      </c>
      <c r="J8976" s="1" t="n">
        <v>82373</v>
      </c>
      <c r="K8976" s="1" t="n">
        <v>7908348213584</v>
      </c>
      <c r="L8976" s="1" t="s">
        <v>5519</v>
      </c>
      <c r="N8976" s="1" t="n">
        <v>12</v>
      </c>
      <c r="O8976" s="1" t="n">
        <v>55.44</v>
      </c>
      <c r="P8976" s="1" t="s">
        <v>2455</v>
      </c>
    </row>
    <row r="8977" customFormat="false" ht="15" hidden="false" customHeight="true" outlineLevel="0" collapsed="false">
      <c r="A8977" s="1" t="n">
        <v>2</v>
      </c>
      <c r="B8977" s="75" t="n">
        <v>46286</v>
      </c>
      <c r="C8977" s="1" t="n">
        <v>11</v>
      </c>
      <c r="D8977" s="1" t="s">
        <v>2482</v>
      </c>
      <c r="E8977" s="1" t="n">
        <v>1218</v>
      </c>
      <c r="F8977" s="1" t="s">
        <v>659</v>
      </c>
      <c r="I8977" s="1" t="n">
        <v>11105</v>
      </c>
      <c r="J8977" s="1" t="n">
        <v>82374</v>
      </c>
      <c r="K8977" s="1" t="n">
        <v>7908348213300</v>
      </c>
      <c r="L8977" s="1" t="s">
        <v>5520</v>
      </c>
      <c r="N8977" s="1" t="n">
        <v>12</v>
      </c>
      <c r="O8977" s="1" t="n">
        <v>38.28</v>
      </c>
      <c r="P8977" s="1" t="s">
        <v>2455</v>
      </c>
    </row>
    <row r="8978" customFormat="false" ht="15" hidden="false" customHeight="true" outlineLevel="0" collapsed="false">
      <c r="A8978" s="1" t="n">
        <v>2</v>
      </c>
      <c r="B8978" s="75" t="n">
        <v>46286</v>
      </c>
      <c r="C8978" s="1" t="n">
        <v>11</v>
      </c>
      <c r="D8978" s="1" t="s">
        <v>2482</v>
      </c>
      <c r="E8978" s="1" t="n">
        <v>1218</v>
      </c>
      <c r="F8978" s="1" t="s">
        <v>659</v>
      </c>
      <c r="I8978" s="1" t="n">
        <v>11105</v>
      </c>
      <c r="J8978" s="1" t="n">
        <v>82375</v>
      </c>
      <c r="K8978" s="1" t="n">
        <v>7908348213225</v>
      </c>
      <c r="L8978" s="1" t="s">
        <v>5521</v>
      </c>
      <c r="N8978" s="1" t="n">
        <v>12</v>
      </c>
      <c r="O8978" s="1" t="n">
        <v>36.48</v>
      </c>
      <c r="P8978" s="1" t="s">
        <v>2455</v>
      </c>
    </row>
    <row r="8979" customFormat="false" ht="15" hidden="false" customHeight="true" outlineLevel="0" collapsed="false">
      <c r="A8979" s="1" t="n">
        <v>2</v>
      </c>
      <c r="B8979" s="75" t="n">
        <v>46286</v>
      </c>
      <c r="C8979" s="1" t="n">
        <v>11</v>
      </c>
      <c r="D8979" s="1" t="s">
        <v>2482</v>
      </c>
      <c r="E8979" s="1" t="n">
        <v>1218</v>
      </c>
      <c r="F8979" s="1" t="s">
        <v>659</v>
      </c>
      <c r="I8979" s="1" t="n">
        <v>11105</v>
      </c>
      <c r="J8979" s="1" t="n">
        <v>82376</v>
      </c>
      <c r="K8979" s="1" t="n">
        <v>7908348207538</v>
      </c>
      <c r="L8979" s="1" t="s">
        <v>5522</v>
      </c>
      <c r="N8979" s="1" t="n">
        <v>10</v>
      </c>
      <c r="O8979" s="1" t="n">
        <v>21</v>
      </c>
      <c r="P8979" s="1" t="s">
        <v>2455</v>
      </c>
    </row>
    <row r="8980" customFormat="false" ht="15" hidden="false" customHeight="true" outlineLevel="0" collapsed="false">
      <c r="A8980" s="1" t="n">
        <v>2</v>
      </c>
      <c r="B8980" s="75" t="n">
        <v>46286</v>
      </c>
      <c r="C8980" s="1" t="n">
        <v>11</v>
      </c>
      <c r="D8980" s="1" t="s">
        <v>2482</v>
      </c>
      <c r="E8980" s="1" t="n">
        <v>1218</v>
      </c>
      <c r="F8980" s="1" t="s">
        <v>659</v>
      </c>
      <c r="I8980" s="1" t="n">
        <v>11105</v>
      </c>
      <c r="J8980" s="1" t="n">
        <v>82377</v>
      </c>
      <c r="K8980" s="1" t="n">
        <v>7908348207514</v>
      </c>
      <c r="L8980" s="1" t="s">
        <v>5523</v>
      </c>
      <c r="N8980" s="1" t="n">
        <v>10</v>
      </c>
      <c r="O8980" s="1" t="n">
        <v>33</v>
      </c>
      <c r="P8980" s="1" t="s">
        <v>2455</v>
      </c>
    </row>
    <row r="8981" customFormat="false" ht="15" hidden="false" customHeight="true" outlineLevel="0" collapsed="false">
      <c r="A8981" s="1" t="n">
        <v>2</v>
      </c>
      <c r="B8981" s="75" t="n">
        <v>46286</v>
      </c>
      <c r="C8981" s="1" t="n">
        <v>11</v>
      </c>
      <c r="D8981" s="1" t="s">
        <v>2482</v>
      </c>
      <c r="E8981" s="1" t="n">
        <v>1218</v>
      </c>
      <c r="F8981" s="1" t="s">
        <v>659</v>
      </c>
      <c r="I8981" s="1" t="n">
        <v>11105</v>
      </c>
      <c r="J8981" s="1" t="n">
        <v>82378</v>
      </c>
      <c r="K8981" s="1" t="n">
        <v>7898573161586</v>
      </c>
      <c r="L8981" s="1" t="s">
        <v>5524</v>
      </c>
      <c r="N8981" s="1" t="n">
        <v>12</v>
      </c>
      <c r="O8981" s="1" t="n">
        <v>39.6</v>
      </c>
      <c r="P8981" s="1" t="s">
        <v>2455</v>
      </c>
    </row>
    <row r="8982" customFormat="false" ht="15" hidden="false" customHeight="true" outlineLevel="0" collapsed="false">
      <c r="A8982" s="1" t="n">
        <v>2</v>
      </c>
      <c r="B8982" s="75" t="n">
        <v>46286</v>
      </c>
      <c r="C8982" s="1" t="n">
        <v>11</v>
      </c>
      <c r="D8982" s="1" t="s">
        <v>2482</v>
      </c>
      <c r="E8982" s="1" t="n">
        <v>1218</v>
      </c>
      <c r="F8982" s="1" t="s">
        <v>659</v>
      </c>
      <c r="I8982" s="1" t="n">
        <v>11105</v>
      </c>
      <c r="J8982" s="1" t="n">
        <v>82379</v>
      </c>
      <c r="K8982" s="1" t="n">
        <v>7898573161579</v>
      </c>
      <c r="L8982" s="1" t="s">
        <v>5525</v>
      </c>
      <c r="N8982" s="1" t="n">
        <v>24</v>
      </c>
      <c r="O8982" s="1" t="n">
        <v>60.96</v>
      </c>
      <c r="P8982" s="1" t="s">
        <v>2455</v>
      </c>
    </row>
    <row r="8983" customFormat="false" ht="15" hidden="false" customHeight="true" outlineLevel="0" collapsed="false">
      <c r="A8983" s="1" t="n">
        <v>2</v>
      </c>
      <c r="B8983" s="75" t="n">
        <v>46286</v>
      </c>
      <c r="C8983" s="1" t="n">
        <v>11</v>
      </c>
      <c r="D8983" s="1" t="s">
        <v>2482</v>
      </c>
      <c r="E8983" s="1" t="n">
        <v>1218</v>
      </c>
      <c r="F8983" s="1" t="s">
        <v>659</v>
      </c>
      <c r="I8983" s="1" t="n">
        <v>11105</v>
      </c>
      <c r="J8983" s="1" t="n">
        <v>82380</v>
      </c>
      <c r="K8983" s="1" t="n">
        <v>7898105770507</v>
      </c>
      <c r="L8983" s="1" t="s">
        <v>5526</v>
      </c>
      <c r="N8983" s="1" t="n">
        <v>30</v>
      </c>
      <c r="O8983" s="1" t="n">
        <v>35.1</v>
      </c>
      <c r="P8983" s="1" t="s">
        <v>2455</v>
      </c>
    </row>
    <row r="8984" customFormat="false" ht="15" hidden="false" customHeight="true" outlineLevel="0" collapsed="false">
      <c r="A8984" s="1" t="n">
        <v>2</v>
      </c>
      <c r="B8984" s="75" t="n">
        <v>46286</v>
      </c>
      <c r="C8984" s="1" t="n">
        <v>11</v>
      </c>
      <c r="D8984" s="1" t="s">
        <v>2482</v>
      </c>
      <c r="E8984" s="1" t="n">
        <v>1218</v>
      </c>
      <c r="F8984" s="1" t="s">
        <v>659</v>
      </c>
      <c r="I8984" s="1" t="n">
        <v>11105</v>
      </c>
      <c r="J8984" s="1" t="n">
        <v>82381</v>
      </c>
      <c r="K8984" s="1" t="n">
        <v>7898105770514</v>
      </c>
      <c r="L8984" s="1" t="s">
        <v>5527</v>
      </c>
      <c r="N8984" s="1" t="n">
        <v>20</v>
      </c>
      <c r="O8984" s="1" t="n">
        <v>39.6</v>
      </c>
      <c r="P8984" s="1" t="s">
        <v>2455</v>
      </c>
    </row>
    <row r="8985" customFormat="false" ht="15" hidden="false" customHeight="true" outlineLevel="0" collapsed="false">
      <c r="A8985" s="1" t="n">
        <v>2</v>
      </c>
      <c r="B8985" s="75" t="n">
        <v>46286</v>
      </c>
      <c r="C8985" s="1" t="n">
        <v>11</v>
      </c>
      <c r="D8985" s="1" t="s">
        <v>2482</v>
      </c>
      <c r="E8985" s="1" t="n">
        <v>1218</v>
      </c>
      <c r="F8985" s="1" t="s">
        <v>659</v>
      </c>
      <c r="I8985" s="1" t="n">
        <v>11105</v>
      </c>
      <c r="J8985" s="1" t="n">
        <v>82382</v>
      </c>
      <c r="K8985" s="1" t="n">
        <v>7898105770521</v>
      </c>
      <c r="L8985" s="1" t="s">
        <v>5528</v>
      </c>
      <c r="N8985" s="1" t="n">
        <v>10</v>
      </c>
      <c r="O8985" s="1" t="n">
        <v>39.9</v>
      </c>
      <c r="P8985" s="1" t="s">
        <v>2455</v>
      </c>
    </row>
    <row r="8986" customFormat="false" ht="15" hidden="false" customHeight="true" outlineLevel="0" collapsed="false">
      <c r="A8986" s="1" t="n">
        <v>2</v>
      </c>
      <c r="B8986" s="75" t="n">
        <v>46286</v>
      </c>
      <c r="C8986" s="1" t="n">
        <v>11</v>
      </c>
      <c r="D8986" s="1" t="s">
        <v>2482</v>
      </c>
      <c r="E8986" s="1" t="n">
        <v>1218</v>
      </c>
      <c r="F8986" s="1" t="s">
        <v>659</v>
      </c>
      <c r="I8986" s="1" t="n">
        <v>11105</v>
      </c>
      <c r="J8986" s="1" t="n">
        <v>82383</v>
      </c>
      <c r="K8986" s="1" t="n">
        <v>7898515550836</v>
      </c>
      <c r="L8986" s="1" t="s">
        <v>5529</v>
      </c>
      <c r="N8986" s="1" t="n">
        <v>60</v>
      </c>
      <c r="O8986" s="1" t="n">
        <v>95.88</v>
      </c>
      <c r="P8986" s="1" t="s">
        <v>2455</v>
      </c>
    </row>
    <row r="8987" customFormat="false" ht="15" hidden="false" customHeight="true" outlineLevel="0" collapsed="false">
      <c r="A8987" s="1" t="n">
        <v>2</v>
      </c>
      <c r="B8987" s="75" t="n">
        <v>46286</v>
      </c>
      <c r="C8987" s="1" t="n">
        <v>11</v>
      </c>
      <c r="D8987" s="1" t="s">
        <v>2482</v>
      </c>
      <c r="E8987" s="1" t="n">
        <v>1218</v>
      </c>
      <c r="F8987" s="1" t="s">
        <v>659</v>
      </c>
      <c r="I8987" s="1" t="n">
        <v>11105</v>
      </c>
      <c r="J8987" s="1" t="n">
        <v>82384</v>
      </c>
      <c r="K8987" s="1" t="n">
        <v>7908348207477</v>
      </c>
      <c r="L8987" s="1" t="s">
        <v>5530</v>
      </c>
      <c r="N8987" s="1" t="n">
        <v>3</v>
      </c>
      <c r="O8987" s="1" t="n">
        <v>44.85</v>
      </c>
      <c r="P8987" s="1" t="s">
        <v>2455</v>
      </c>
    </row>
    <row r="8988" customFormat="false" ht="15" hidden="false" customHeight="true" outlineLevel="0" collapsed="false">
      <c r="A8988" s="1" t="n">
        <v>2</v>
      </c>
      <c r="B8988" s="75" t="n">
        <v>46286</v>
      </c>
      <c r="C8988" s="1" t="n">
        <v>11</v>
      </c>
      <c r="D8988" s="1" t="s">
        <v>2482</v>
      </c>
      <c r="E8988" s="1" t="n">
        <v>1218</v>
      </c>
      <c r="F8988" s="1" t="s">
        <v>659</v>
      </c>
      <c r="I8988" s="1" t="n">
        <v>11105</v>
      </c>
      <c r="J8988" s="1" t="n">
        <v>82385</v>
      </c>
      <c r="K8988" s="1" t="n">
        <v>7898728895212</v>
      </c>
      <c r="L8988" s="1" t="s">
        <v>5531</v>
      </c>
      <c r="N8988" s="1" t="n">
        <v>3</v>
      </c>
      <c r="O8988" s="1" t="n">
        <v>29.94</v>
      </c>
      <c r="P8988" s="1" t="s">
        <v>2455</v>
      </c>
    </row>
    <row r="8989" customFormat="false" ht="15" hidden="false" customHeight="true" outlineLevel="0" collapsed="false">
      <c r="A8989" s="1" t="n">
        <v>2</v>
      </c>
      <c r="B8989" s="75" t="n">
        <v>46286</v>
      </c>
      <c r="C8989" s="1" t="n">
        <v>11</v>
      </c>
      <c r="D8989" s="1" t="s">
        <v>2482</v>
      </c>
      <c r="E8989" s="1" t="n">
        <v>1218</v>
      </c>
      <c r="F8989" s="1" t="s">
        <v>659</v>
      </c>
      <c r="I8989" s="1" t="n">
        <v>11105</v>
      </c>
      <c r="J8989" s="1" t="n">
        <v>82386</v>
      </c>
      <c r="K8989" s="1" t="n">
        <v>7908710816368</v>
      </c>
      <c r="L8989" s="1" t="s">
        <v>5532</v>
      </c>
      <c r="N8989" s="1" t="n">
        <v>6</v>
      </c>
      <c r="O8989" s="1" t="n">
        <v>81</v>
      </c>
      <c r="P8989" s="1" t="s">
        <v>2455</v>
      </c>
    </row>
    <row r="8990" customFormat="false" ht="15" hidden="false" customHeight="true" outlineLevel="0" collapsed="false">
      <c r="A8990" s="1" t="n">
        <v>2</v>
      </c>
      <c r="B8990" s="75" t="n">
        <v>46286</v>
      </c>
      <c r="C8990" s="1" t="n">
        <v>11</v>
      </c>
      <c r="D8990" s="1" t="s">
        <v>2482</v>
      </c>
      <c r="E8990" s="1" t="n">
        <v>1218</v>
      </c>
      <c r="F8990" s="1" t="s">
        <v>659</v>
      </c>
      <c r="I8990" s="1" t="n">
        <v>11105</v>
      </c>
      <c r="J8990" s="1" t="n">
        <v>82388</v>
      </c>
      <c r="K8990" s="1" t="n">
        <v>7897013558894</v>
      </c>
      <c r="L8990" s="1" t="s">
        <v>5533</v>
      </c>
      <c r="N8990" s="1" t="n">
        <v>6</v>
      </c>
      <c r="O8990" s="1" t="n">
        <v>78.6</v>
      </c>
      <c r="P8990" s="1" t="s">
        <v>2455</v>
      </c>
    </row>
    <row r="8991" customFormat="false" ht="15" hidden="false" customHeight="true" outlineLevel="0" collapsed="false">
      <c r="A8991" s="1" t="n">
        <v>2</v>
      </c>
      <c r="B8991" s="75" t="n">
        <v>46286</v>
      </c>
      <c r="C8991" s="1" t="n">
        <v>11</v>
      </c>
      <c r="D8991" s="1" t="s">
        <v>2482</v>
      </c>
      <c r="E8991" s="1" t="n">
        <v>1218</v>
      </c>
      <c r="F8991" s="1" t="s">
        <v>659</v>
      </c>
      <c r="I8991" s="1" t="n">
        <v>11105</v>
      </c>
      <c r="J8991" s="1" t="n">
        <v>82389</v>
      </c>
      <c r="K8991" s="1" t="n">
        <v>7908412539800</v>
      </c>
      <c r="L8991" s="1" t="s">
        <v>5534</v>
      </c>
      <c r="N8991" s="1" t="n">
        <v>6</v>
      </c>
      <c r="O8991" s="1" t="n">
        <v>107.4</v>
      </c>
      <c r="P8991" s="1" t="s">
        <v>2455</v>
      </c>
    </row>
    <row r="8992" customFormat="false" ht="15" hidden="false" customHeight="true" outlineLevel="0" collapsed="false">
      <c r="A8992" s="1" t="n">
        <v>2</v>
      </c>
      <c r="B8992" s="75" t="n">
        <v>46286</v>
      </c>
      <c r="C8992" s="1" t="n">
        <v>11</v>
      </c>
      <c r="D8992" s="1" t="s">
        <v>2482</v>
      </c>
      <c r="E8992" s="1" t="n">
        <v>1218</v>
      </c>
      <c r="F8992" s="1" t="s">
        <v>659</v>
      </c>
      <c r="I8992" s="1" t="n">
        <v>11105</v>
      </c>
      <c r="J8992" s="1" t="n">
        <v>82392</v>
      </c>
      <c r="K8992" s="1" t="n">
        <v>7898728896141</v>
      </c>
      <c r="L8992" s="1" t="s">
        <v>5535</v>
      </c>
      <c r="N8992" s="1" t="n">
        <v>12</v>
      </c>
      <c r="O8992" s="1" t="n">
        <v>16.8</v>
      </c>
      <c r="P8992" s="1" t="s">
        <v>2455</v>
      </c>
    </row>
    <row r="8993" customFormat="false" ht="15" hidden="false" customHeight="true" outlineLevel="0" collapsed="false">
      <c r="A8993" s="1" t="n">
        <v>2</v>
      </c>
      <c r="B8993" s="75" t="n">
        <v>46286</v>
      </c>
      <c r="C8993" s="1" t="n">
        <v>11</v>
      </c>
      <c r="D8993" s="1" t="s">
        <v>2482</v>
      </c>
      <c r="E8993" s="1" t="n">
        <v>1218</v>
      </c>
      <c r="F8993" s="1" t="s">
        <v>659</v>
      </c>
      <c r="I8993" s="1" t="n">
        <v>11105</v>
      </c>
      <c r="J8993" s="1" t="n">
        <v>82393</v>
      </c>
      <c r="K8993" s="1" t="n">
        <v>7908412539985</v>
      </c>
      <c r="L8993" s="1" t="s">
        <v>5536</v>
      </c>
      <c r="N8993" s="1" t="n">
        <v>6</v>
      </c>
      <c r="O8993" s="1" t="n">
        <v>119.4</v>
      </c>
      <c r="P8993" s="1" t="s">
        <v>2455</v>
      </c>
    </row>
    <row r="8994" customFormat="false" ht="15" hidden="false" customHeight="true" outlineLevel="0" collapsed="false">
      <c r="A8994" s="1" t="n">
        <v>2</v>
      </c>
      <c r="B8994" s="75" t="n">
        <v>46286</v>
      </c>
      <c r="C8994" s="1" t="n">
        <v>11</v>
      </c>
      <c r="D8994" s="1" t="s">
        <v>2482</v>
      </c>
      <c r="E8994" s="1" t="n">
        <v>1218</v>
      </c>
      <c r="F8994" s="1" t="s">
        <v>659</v>
      </c>
      <c r="I8994" s="1" t="n">
        <v>11105</v>
      </c>
      <c r="J8994" s="1" t="n">
        <v>82394</v>
      </c>
      <c r="K8994" s="1" t="n">
        <v>7908412526107</v>
      </c>
      <c r="L8994" s="1" t="s">
        <v>5537</v>
      </c>
      <c r="N8994" s="1" t="n">
        <v>6</v>
      </c>
      <c r="O8994" s="1" t="n">
        <v>99</v>
      </c>
      <c r="P8994" s="1" t="s">
        <v>2455</v>
      </c>
    </row>
    <row r="8995" customFormat="false" ht="15" hidden="false" customHeight="true" outlineLevel="0" collapsed="false">
      <c r="A8995" s="1" t="n">
        <v>2</v>
      </c>
      <c r="B8995" s="75" t="n">
        <v>46286</v>
      </c>
      <c r="C8995" s="1" t="n">
        <v>11</v>
      </c>
      <c r="D8995" s="1" t="s">
        <v>2482</v>
      </c>
      <c r="E8995" s="1" t="n">
        <v>1218</v>
      </c>
      <c r="F8995" s="1" t="s">
        <v>659</v>
      </c>
      <c r="I8995" s="1" t="n">
        <v>11105</v>
      </c>
      <c r="J8995" s="1" t="n">
        <v>82395</v>
      </c>
      <c r="K8995" s="1" t="n">
        <v>7908348212105</v>
      </c>
      <c r="L8995" s="1" t="s">
        <v>5538</v>
      </c>
      <c r="N8995" s="1" t="n">
        <v>6</v>
      </c>
      <c r="O8995" s="1" t="n">
        <v>35.4</v>
      </c>
      <c r="P8995" s="1" t="s">
        <v>2455</v>
      </c>
    </row>
    <row r="8996" customFormat="false" ht="15" hidden="false" customHeight="true" outlineLevel="0" collapsed="false">
      <c r="A8996" s="1" t="n">
        <v>2</v>
      </c>
      <c r="B8996" s="75" t="n">
        <v>46286</v>
      </c>
      <c r="C8996" s="1" t="n">
        <v>11</v>
      </c>
      <c r="D8996" s="1" t="s">
        <v>2482</v>
      </c>
      <c r="E8996" s="1" t="n">
        <v>1218</v>
      </c>
      <c r="F8996" s="1" t="s">
        <v>659</v>
      </c>
      <c r="I8996" s="1" t="n">
        <v>11105</v>
      </c>
      <c r="J8996" s="1" t="n">
        <v>82396</v>
      </c>
      <c r="K8996" s="1" t="n">
        <v>7892327054797</v>
      </c>
      <c r="L8996" s="1" t="s">
        <v>5539</v>
      </c>
      <c r="N8996" s="1" t="n">
        <v>3</v>
      </c>
      <c r="O8996" s="1" t="n">
        <v>82.5</v>
      </c>
      <c r="P8996" s="1" t="s">
        <v>2455</v>
      </c>
    </row>
    <row r="8997" customFormat="false" ht="15" hidden="false" customHeight="true" outlineLevel="0" collapsed="false">
      <c r="A8997" s="1" t="n">
        <v>2</v>
      </c>
      <c r="B8997" s="75" t="n">
        <v>46286</v>
      </c>
      <c r="C8997" s="1" t="n">
        <v>11</v>
      </c>
      <c r="D8997" s="1" t="s">
        <v>2482</v>
      </c>
      <c r="E8997" s="1" t="n">
        <v>1218</v>
      </c>
      <c r="F8997" s="1" t="s">
        <v>659</v>
      </c>
      <c r="I8997" s="1" t="n">
        <v>11105</v>
      </c>
      <c r="J8997" s="1" t="n">
        <v>82397</v>
      </c>
      <c r="K8997" s="1" t="n">
        <v>7908348206234</v>
      </c>
      <c r="L8997" s="1" t="s">
        <v>5540</v>
      </c>
      <c r="N8997" s="1" t="n">
        <v>3</v>
      </c>
      <c r="O8997" s="1" t="n">
        <v>53.7</v>
      </c>
      <c r="P8997" s="1" t="s">
        <v>2455</v>
      </c>
    </row>
    <row r="8998" customFormat="false" ht="15" hidden="false" customHeight="true" outlineLevel="0" collapsed="false">
      <c r="A8998" s="1" t="n">
        <v>2</v>
      </c>
      <c r="B8998" s="75" t="n">
        <v>46286</v>
      </c>
      <c r="C8998" s="1" t="n">
        <v>11</v>
      </c>
      <c r="D8998" s="1" t="s">
        <v>2482</v>
      </c>
      <c r="E8998" s="1" t="n">
        <v>1218</v>
      </c>
      <c r="F8998" s="1" t="s">
        <v>659</v>
      </c>
      <c r="I8998" s="1" t="n">
        <v>11105</v>
      </c>
      <c r="J8998" s="1" t="n">
        <v>82398</v>
      </c>
      <c r="K8998" s="1" t="n">
        <v>7898728894420</v>
      </c>
      <c r="L8998" s="1" t="s">
        <v>5541</v>
      </c>
      <c r="N8998" s="1" t="n">
        <v>6</v>
      </c>
      <c r="O8998" s="1" t="n">
        <v>65.4</v>
      </c>
      <c r="P8998" s="1" t="s">
        <v>2455</v>
      </c>
    </row>
    <row r="8999" customFormat="false" ht="15" hidden="false" customHeight="true" outlineLevel="0" collapsed="false">
      <c r="A8999" s="1" t="n">
        <v>2</v>
      </c>
      <c r="B8999" s="75" t="n">
        <v>46286</v>
      </c>
      <c r="C8999" s="1" t="n">
        <v>11</v>
      </c>
      <c r="D8999" s="1" t="s">
        <v>2482</v>
      </c>
      <c r="E8999" s="1" t="n">
        <v>1218</v>
      </c>
      <c r="F8999" s="1" t="s">
        <v>659</v>
      </c>
      <c r="I8999" s="1" t="n">
        <v>11105</v>
      </c>
      <c r="J8999" s="1" t="n">
        <v>82399</v>
      </c>
      <c r="K8999" s="1" t="n">
        <v>7908348210637</v>
      </c>
      <c r="L8999" s="1" t="s">
        <v>5542</v>
      </c>
      <c r="N8999" s="1" t="n">
        <v>4</v>
      </c>
      <c r="O8999" s="1" t="n">
        <v>75.6</v>
      </c>
      <c r="P8999" s="1" t="s">
        <v>2455</v>
      </c>
    </row>
    <row r="9000" customFormat="false" ht="15" hidden="false" customHeight="true" outlineLevel="0" collapsed="false">
      <c r="A9000" s="1" t="n">
        <v>2</v>
      </c>
      <c r="B9000" s="75" t="n">
        <v>46286</v>
      </c>
      <c r="C9000" s="1" t="n">
        <v>11</v>
      </c>
      <c r="D9000" s="1" t="s">
        <v>2482</v>
      </c>
      <c r="E9000" s="1" t="n">
        <v>1218</v>
      </c>
      <c r="F9000" s="1" t="s">
        <v>659</v>
      </c>
      <c r="I9000" s="1" t="n">
        <v>11105</v>
      </c>
      <c r="J9000" s="1" t="n">
        <v>82400</v>
      </c>
      <c r="K9000" s="1" t="n">
        <v>7898728896509</v>
      </c>
      <c r="L9000" s="1" t="s">
        <v>5543</v>
      </c>
      <c r="N9000" s="1" t="n">
        <v>3</v>
      </c>
      <c r="O9000" s="1" t="n">
        <v>83.7</v>
      </c>
      <c r="P9000" s="1" t="s">
        <v>2455</v>
      </c>
    </row>
    <row r="9001" customFormat="false" ht="15" hidden="false" customHeight="true" outlineLevel="0" collapsed="false">
      <c r="A9001" s="1" t="n">
        <v>2</v>
      </c>
      <c r="B9001" s="75" t="n">
        <v>46286</v>
      </c>
      <c r="C9001" s="1" t="n">
        <v>11</v>
      </c>
      <c r="D9001" s="1" t="s">
        <v>2482</v>
      </c>
      <c r="E9001" s="1" t="n">
        <v>1218</v>
      </c>
      <c r="F9001" s="1" t="s">
        <v>659</v>
      </c>
      <c r="I9001" s="1" t="n">
        <v>11105</v>
      </c>
      <c r="J9001" s="1" t="n">
        <v>82401</v>
      </c>
      <c r="K9001" s="1" t="n">
        <v>7908710817433</v>
      </c>
      <c r="L9001" s="1" t="s">
        <v>5544</v>
      </c>
      <c r="N9001" s="1" t="n">
        <v>6</v>
      </c>
      <c r="O9001" s="1" t="n">
        <v>44.76</v>
      </c>
      <c r="P9001" s="1" t="s">
        <v>2455</v>
      </c>
    </row>
    <row r="9002" customFormat="false" ht="15" hidden="false" customHeight="true" outlineLevel="0" collapsed="false">
      <c r="A9002" s="1" t="n">
        <v>2</v>
      </c>
      <c r="B9002" s="75" t="n">
        <v>46286</v>
      </c>
      <c r="C9002" s="1" t="n">
        <v>11</v>
      </c>
      <c r="D9002" s="1" t="s">
        <v>2482</v>
      </c>
      <c r="E9002" s="1" t="n">
        <v>1218</v>
      </c>
      <c r="F9002" s="1" t="s">
        <v>659</v>
      </c>
      <c r="I9002" s="1" t="n">
        <v>11105</v>
      </c>
      <c r="J9002" s="1" t="n">
        <v>82402</v>
      </c>
      <c r="K9002" s="1" t="n">
        <v>7908710817471</v>
      </c>
      <c r="L9002" s="1" t="s">
        <v>5545</v>
      </c>
      <c r="N9002" s="1" t="n">
        <v>6</v>
      </c>
      <c r="O9002" s="1" t="n">
        <v>44.76</v>
      </c>
      <c r="P9002" s="1" t="s">
        <v>2455</v>
      </c>
    </row>
    <row r="9003" customFormat="false" ht="15" hidden="false" customHeight="true" outlineLevel="0" collapsed="false">
      <c r="A9003" s="1" t="n">
        <v>2</v>
      </c>
      <c r="B9003" s="75" t="n">
        <v>46286</v>
      </c>
      <c r="C9003" s="1" t="n">
        <v>11</v>
      </c>
      <c r="D9003" s="1" t="s">
        <v>2482</v>
      </c>
      <c r="E9003" s="1" t="n">
        <v>1218</v>
      </c>
      <c r="F9003" s="1" t="s">
        <v>659</v>
      </c>
      <c r="I9003" s="1" t="n">
        <v>11105</v>
      </c>
      <c r="J9003" s="1" t="n">
        <v>82403</v>
      </c>
      <c r="K9003" s="1" t="n">
        <v>7908710817495</v>
      </c>
      <c r="L9003" s="1" t="s">
        <v>5546</v>
      </c>
      <c r="N9003" s="1" t="n">
        <v>6</v>
      </c>
      <c r="O9003" s="1" t="n">
        <v>44.76</v>
      </c>
      <c r="P9003" s="1" t="s">
        <v>2455</v>
      </c>
    </row>
    <row r="9004" customFormat="false" ht="15" hidden="false" customHeight="true" outlineLevel="0" collapsed="false">
      <c r="A9004" s="1" t="n">
        <v>2</v>
      </c>
      <c r="B9004" s="75" t="n">
        <v>46286</v>
      </c>
      <c r="C9004" s="1" t="n">
        <v>11</v>
      </c>
      <c r="D9004" s="1" t="s">
        <v>2482</v>
      </c>
      <c r="E9004" s="1" t="n">
        <v>1218</v>
      </c>
      <c r="F9004" s="1" t="s">
        <v>659</v>
      </c>
      <c r="I9004" s="1" t="n">
        <v>11105</v>
      </c>
      <c r="J9004" s="1" t="n">
        <v>82404</v>
      </c>
      <c r="K9004" s="1" t="n">
        <v>7908710817440</v>
      </c>
      <c r="L9004" s="1" t="s">
        <v>5547</v>
      </c>
      <c r="N9004" s="1" t="n">
        <v>4</v>
      </c>
      <c r="O9004" s="1" t="n">
        <v>29.84</v>
      </c>
      <c r="P9004" s="1" t="s">
        <v>2455</v>
      </c>
    </row>
    <row r="9005" customFormat="false" ht="15" hidden="false" customHeight="true" outlineLevel="0" collapsed="false">
      <c r="A9005" s="1" t="n">
        <v>2</v>
      </c>
      <c r="B9005" s="75" t="n">
        <v>46286</v>
      </c>
      <c r="C9005" s="1" t="n">
        <v>11</v>
      </c>
      <c r="D9005" s="1" t="s">
        <v>2482</v>
      </c>
      <c r="E9005" s="1" t="n">
        <v>1218</v>
      </c>
      <c r="F9005" s="1" t="s">
        <v>659</v>
      </c>
      <c r="I9005" s="1" t="n">
        <v>11105</v>
      </c>
      <c r="J9005" s="1" t="n">
        <v>82405</v>
      </c>
      <c r="K9005" s="1" t="n">
        <v>7908710817488</v>
      </c>
      <c r="L9005" s="1" t="s">
        <v>5548</v>
      </c>
      <c r="N9005" s="1" t="n">
        <v>4</v>
      </c>
      <c r="O9005" s="1" t="n">
        <v>29.84</v>
      </c>
      <c r="P9005" s="1" t="s">
        <v>2455</v>
      </c>
    </row>
    <row r="9006" customFormat="false" ht="15" hidden="false" customHeight="true" outlineLevel="0" collapsed="false">
      <c r="A9006" s="1" t="n">
        <v>2</v>
      </c>
      <c r="B9006" s="75" t="n">
        <v>46286</v>
      </c>
      <c r="C9006" s="1" t="n">
        <v>11</v>
      </c>
      <c r="D9006" s="1" t="s">
        <v>2482</v>
      </c>
      <c r="E9006" s="1" t="n">
        <v>1218</v>
      </c>
      <c r="F9006" s="1" t="s">
        <v>659</v>
      </c>
      <c r="I9006" s="1" t="n">
        <v>11105</v>
      </c>
      <c r="J9006" s="1" t="n">
        <v>82406</v>
      </c>
      <c r="K9006" s="1" t="n">
        <v>7896021931552</v>
      </c>
      <c r="L9006" s="1" t="s">
        <v>5549</v>
      </c>
      <c r="N9006" s="1" t="n">
        <v>2</v>
      </c>
      <c r="O9006" s="1" t="n">
        <v>87.8</v>
      </c>
      <c r="P9006" s="1" t="s">
        <v>2455</v>
      </c>
    </row>
    <row r="9007" customFormat="false" ht="15" hidden="false" customHeight="true" outlineLevel="0" collapsed="false">
      <c r="A9007" s="1" t="n">
        <v>2</v>
      </c>
      <c r="B9007" s="75" t="n">
        <v>46286</v>
      </c>
      <c r="C9007" s="1" t="n">
        <v>11</v>
      </c>
      <c r="D9007" s="1" t="s">
        <v>2482</v>
      </c>
      <c r="E9007" s="1" t="n">
        <v>1218</v>
      </c>
      <c r="F9007" s="1" t="s">
        <v>659</v>
      </c>
      <c r="I9007" s="1" t="n">
        <v>11105</v>
      </c>
      <c r="J9007" s="1" t="n">
        <v>82407</v>
      </c>
      <c r="K9007" s="1" t="n">
        <v>7896021931170</v>
      </c>
      <c r="L9007" s="1" t="s">
        <v>5550</v>
      </c>
      <c r="N9007" s="1" t="n">
        <v>2</v>
      </c>
      <c r="O9007" s="1" t="n">
        <v>87.8</v>
      </c>
      <c r="P9007" s="1" t="s">
        <v>2455</v>
      </c>
    </row>
    <row r="9008" customFormat="false" ht="15" hidden="false" customHeight="true" outlineLevel="0" collapsed="false">
      <c r="A9008" s="1" t="n">
        <v>2</v>
      </c>
      <c r="B9008" s="75" t="n">
        <v>46286</v>
      </c>
      <c r="C9008" s="1" t="n">
        <v>11</v>
      </c>
      <c r="D9008" s="1" t="s">
        <v>2482</v>
      </c>
      <c r="E9008" s="1" t="n">
        <v>1218</v>
      </c>
      <c r="F9008" s="1" t="s">
        <v>659</v>
      </c>
      <c r="I9008" s="1" t="n">
        <v>11105</v>
      </c>
      <c r="J9008" s="1" t="n">
        <v>82408</v>
      </c>
      <c r="K9008" s="1" t="n">
        <v>7898474252239</v>
      </c>
      <c r="L9008" s="1" t="s">
        <v>5551</v>
      </c>
      <c r="N9008" s="1" t="n">
        <v>5</v>
      </c>
      <c r="O9008" s="1" t="n">
        <v>109.6</v>
      </c>
      <c r="P9008" s="1" t="s">
        <v>2455</v>
      </c>
    </row>
    <row r="9009" customFormat="false" ht="15" hidden="false" customHeight="true" outlineLevel="0" collapsed="false">
      <c r="A9009" s="1" t="n">
        <v>2</v>
      </c>
      <c r="B9009" s="75" t="n">
        <v>46286</v>
      </c>
      <c r="C9009" s="1" t="n">
        <v>11</v>
      </c>
      <c r="D9009" s="1" t="s">
        <v>2482</v>
      </c>
      <c r="E9009" s="1" t="n">
        <v>1218</v>
      </c>
      <c r="F9009" s="1" t="s">
        <v>659</v>
      </c>
      <c r="I9009" s="1" t="n">
        <v>11105</v>
      </c>
      <c r="J9009" s="1" t="n">
        <v>82409</v>
      </c>
      <c r="K9009" s="1" t="n">
        <v>7898176837901</v>
      </c>
      <c r="L9009" s="1" t="s">
        <v>5552</v>
      </c>
      <c r="N9009" s="1" t="n">
        <v>5</v>
      </c>
      <c r="O9009" s="1" t="n">
        <v>185.5</v>
      </c>
      <c r="P9009" s="1" t="s">
        <v>2455</v>
      </c>
    </row>
    <row r="9010" customFormat="false" ht="15" hidden="false" customHeight="true" outlineLevel="0" collapsed="false">
      <c r="A9010" s="1" t="n">
        <v>2</v>
      </c>
      <c r="B9010" s="75" t="n">
        <v>46286</v>
      </c>
      <c r="C9010" s="1" t="n">
        <v>11</v>
      </c>
      <c r="D9010" s="1" t="s">
        <v>2482</v>
      </c>
      <c r="E9010" s="1" t="n">
        <v>1218</v>
      </c>
      <c r="F9010" s="1" t="s">
        <v>659</v>
      </c>
      <c r="I9010" s="1" t="n">
        <v>11105</v>
      </c>
      <c r="J9010" s="1" t="n">
        <v>82410</v>
      </c>
      <c r="K9010" s="1" t="n">
        <v>7898474259917</v>
      </c>
      <c r="L9010" s="1" t="s">
        <v>5553</v>
      </c>
      <c r="N9010" s="1" t="n">
        <v>5</v>
      </c>
      <c r="O9010" s="1" t="n">
        <v>83.6</v>
      </c>
      <c r="P9010" s="1" t="s">
        <v>2455</v>
      </c>
    </row>
    <row r="9011" customFormat="false" ht="15" hidden="false" customHeight="true" outlineLevel="0" collapsed="false">
      <c r="A9011" s="1" t="n">
        <v>2</v>
      </c>
      <c r="B9011" s="75" t="n">
        <v>46286</v>
      </c>
      <c r="C9011" s="1" t="n">
        <v>11</v>
      </c>
      <c r="D9011" s="1" t="s">
        <v>2482</v>
      </c>
      <c r="E9011" s="1" t="n">
        <v>1218</v>
      </c>
      <c r="F9011" s="1" t="s">
        <v>659</v>
      </c>
      <c r="I9011" s="1" t="n">
        <v>11105</v>
      </c>
      <c r="J9011" s="1" t="n">
        <v>82411</v>
      </c>
      <c r="K9011" s="1" t="n">
        <v>7898474256152</v>
      </c>
      <c r="L9011" s="1" t="s">
        <v>5554</v>
      </c>
      <c r="N9011" s="1" t="n">
        <v>5</v>
      </c>
      <c r="O9011" s="1" t="n">
        <v>116.5</v>
      </c>
      <c r="P9011" s="1" t="s">
        <v>2455</v>
      </c>
    </row>
    <row r="9012" customFormat="false" ht="15" hidden="false" customHeight="true" outlineLevel="0" collapsed="false">
      <c r="A9012" s="1" t="n">
        <v>2</v>
      </c>
      <c r="B9012" s="75" t="n">
        <v>46286</v>
      </c>
      <c r="C9012" s="1" t="n">
        <v>11</v>
      </c>
      <c r="D9012" s="1" t="s">
        <v>2482</v>
      </c>
      <c r="E9012" s="1" t="n">
        <v>1218</v>
      </c>
      <c r="F9012" s="1" t="s">
        <v>659</v>
      </c>
      <c r="I9012" s="1" t="n">
        <v>11105</v>
      </c>
      <c r="J9012" s="1" t="n">
        <v>82413</v>
      </c>
      <c r="K9012" s="1" t="n">
        <v>7892000030087</v>
      </c>
      <c r="L9012" s="1" t="s">
        <v>5555</v>
      </c>
      <c r="N9012" s="1" t="n">
        <v>12</v>
      </c>
      <c r="O9012" s="1" t="n">
        <v>57.6</v>
      </c>
      <c r="P9012" s="1" t="s">
        <v>2455</v>
      </c>
    </row>
    <row r="9013" customFormat="false" ht="15" hidden="false" customHeight="true" outlineLevel="0" collapsed="false">
      <c r="A9013" s="1" t="n">
        <v>2</v>
      </c>
      <c r="B9013" s="75" t="n">
        <v>46286</v>
      </c>
      <c r="C9013" s="1" t="n">
        <v>11</v>
      </c>
      <c r="D9013" s="1" t="s">
        <v>2482</v>
      </c>
      <c r="E9013" s="1" t="n">
        <v>1218</v>
      </c>
      <c r="F9013" s="1" t="s">
        <v>659</v>
      </c>
      <c r="I9013" s="1" t="n">
        <v>11105</v>
      </c>
      <c r="J9013" s="1" t="n">
        <v>82414</v>
      </c>
      <c r="K9013" s="1" t="n">
        <v>7898087581153</v>
      </c>
      <c r="L9013" s="1" t="s">
        <v>5556</v>
      </c>
      <c r="N9013" s="1" t="n">
        <v>12</v>
      </c>
      <c r="O9013" s="1" t="n">
        <v>23.76</v>
      </c>
      <c r="P9013" s="1" t="s">
        <v>2455</v>
      </c>
    </row>
    <row r="9014" customFormat="false" ht="15" hidden="false" customHeight="true" outlineLevel="0" collapsed="false">
      <c r="A9014" s="1" t="n">
        <v>2</v>
      </c>
      <c r="B9014" s="75" t="n">
        <v>46286</v>
      </c>
      <c r="C9014" s="1" t="n">
        <v>11</v>
      </c>
      <c r="D9014" s="1" t="s">
        <v>2482</v>
      </c>
      <c r="E9014" s="1" t="n">
        <v>1218</v>
      </c>
      <c r="F9014" s="1" t="s">
        <v>659</v>
      </c>
      <c r="I9014" s="1" t="n">
        <v>11105</v>
      </c>
      <c r="J9014" s="1" t="n">
        <v>82415</v>
      </c>
      <c r="K9014" s="1" t="n">
        <v>7898087581184</v>
      </c>
      <c r="L9014" s="1" t="s">
        <v>5557</v>
      </c>
      <c r="N9014" s="1" t="n">
        <v>12</v>
      </c>
      <c r="O9014" s="1" t="n">
        <v>25.2</v>
      </c>
      <c r="P9014" s="1" t="s">
        <v>2455</v>
      </c>
    </row>
    <row r="9015" customFormat="false" ht="15" hidden="false" customHeight="true" outlineLevel="0" collapsed="false">
      <c r="A9015" s="1" t="n">
        <v>2</v>
      </c>
      <c r="B9015" s="75" t="n">
        <v>46286</v>
      </c>
      <c r="C9015" s="1" t="n">
        <v>11</v>
      </c>
      <c r="D9015" s="1" t="s">
        <v>2482</v>
      </c>
      <c r="E9015" s="1" t="n">
        <v>1218</v>
      </c>
      <c r="F9015" s="1" t="s">
        <v>659</v>
      </c>
      <c r="I9015" s="1" t="n">
        <v>11105</v>
      </c>
      <c r="J9015" s="1" t="n">
        <v>82419</v>
      </c>
      <c r="K9015" s="1" t="n">
        <v>7892183703099</v>
      </c>
      <c r="L9015" s="1" t="s">
        <v>5558</v>
      </c>
      <c r="N9015" s="1" t="n">
        <v>68</v>
      </c>
      <c r="O9015" s="1" t="n">
        <v>23.76</v>
      </c>
      <c r="P9015" s="1" t="s">
        <v>2455</v>
      </c>
    </row>
    <row r="9016" customFormat="false" ht="15" hidden="false" customHeight="true" outlineLevel="0" collapsed="false">
      <c r="A9016" s="1" t="n">
        <v>2</v>
      </c>
      <c r="B9016" s="75" t="n">
        <v>46286</v>
      </c>
      <c r="C9016" s="1" t="n">
        <v>11</v>
      </c>
      <c r="D9016" s="1" t="s">
        <v>2482</v>
      </c>
      <c r="E9016" s="1" t="n">
        <v>1218</v>
      </c>
      <c r="F9016" s="1" t="s">
        <v>659</v>
      </c>
      <c r="I9016" s="1" t="n">
        <v>11105</v>
      </c>
      <c r="J9016" s="1" t="n">
        <v>82420</v>
      </c>
      <c r="K9016" s="1" t="n">
        <v>7892183264484</v>
      </c>
      <c r="L9016" s="1" t="s">
        <v>5559</v>
      </c>
      <c r="N9016" s="1" t="n">
        <v>230</v>
      </c>
      <c r="O9016" s="1" t="n">
        <v>27</v>
      </c>
      <c r="P9016" s="1" t="s">
        <v>2455</v>
      </c>
    </row>
    <row r="9017" customFormat="false" ht="15" hidden="false" customHeight="true" outlineLevel="0" collapsed="false">
      <c r="A9017" s="1" t="n">
        <v>2</v>
      </c>
      <c r="B9017" s="75" t="n">
        <v>46286</v>
      </c>
      <c r="C9017" s="1" t="n">
        <v>11</v>
      </c>
      <c r="D9017" s="1" t="s">
        <v>2482</v>
      </c>
      <c r="E9017" s="1" t="n">
        <v>1218</v>
      </c>
      <c r="F9017" s="1" t="s">
        <v>659</v>
      </c>
      <c r="I9017" s="1" t="n">
        <v>11105</v>
      </c>
      <c r="J9017" s="1" t="n">
        <v>82421</v>
      </c>
      <c r="K9017" s="1" t="n">
        <v>7892183674993</v>
      </c>
      <c r="L9017" s="1" t="s">
        <v>5560</v>
      </c>
      <c r="N9017" s="1" t="n">
        <v>100</v>
      </c>
      <c r="O9017" s="1" t="n">
        <v>22.5</v>
      </c>
      <c r="P9017" s="1" t="s">
        <v>2455</v>
      </c>
    </row>
    <row r="9018" customFormat="false" ht="15" hidden="false" customHeight="true" outlineLevel="0" collapsed="false">
      <c r="A9018" s="1" t="n">
        <v>2</v>
      </c>
      <c r="B9018" s="75" t="n">
        <v>46286</v>
      </c>
      <c r="C9018" s="1" t="n">
        <v>11</v>
      </c>
      <c r="D9018" s="1" t="s">
        <v>2482</v>
      </c>
      <c r="E9018" s="1" t="n">
        <v>1218</v>
      </c>
      <c r="F9018" s="1" t="s">
        <v>659</v>
      </c>
      <c r="I9018" s="1" t="n">
        <v>11105</v>
      </c>
      <c r="J9018" s="1" t="n">
        <v>82422</v>
      </c>
      <c r="K9018" s="1" t="n">
        <v>7892183275756</v>
      </c>
      <c r="L9018" s="1" t="s">
        <v>5561</v>
      </c>
      <c r="N9018" s="1" t="n">
        <v>100</v>
      </c>
      <c r="O9018" s="1" t="n">
        <v>40.59</v>
      </c>
      <c r="P9018" s="1" t="s">
        <v>2455</v>
      </c>
    </row>
    <row r="9019" customFormat="false" ht="15" hidden="false" customHeight="true" outlineLevel="0" collapsed="false">
      <c r="A9019" s="1" t="n">
        <v>2</v>
      </c>
      <c r="B9019" s="75" t="n">
        <v>46286</v>
      </c>
      <c r="C9019" s="1" t="n">
        <v>11</v>
      </c>
      <c r="D9019" s="1" t="s">
        <v>2482</v>
      </c>
      <c r="E9019" s="1" t="n">
        <v>1218</v>
      </c>
      <c r="F9019" s="1" t="s">
        <v>659</v>
      </c>
      <c r="I9019" s="1" t="n">
        <v>11105</v>
      </c>
      <c r="J9019" s="1" t="n">
        <v>82424</v>
      </c>
      <c r="K9019" s="1" t="n">
        <v>7892183698012</v>
      </c>
      <c r="L9019" s="1" t="s">
        <v>5562</v>
      </c>
      <c r="N9019" s="1" t="n">
        <v>50</v>
      </c>
      <c r="O9019" s="1" t="n">
        <v>39.5</v>
      </c>
      <c r="P9019" s="1" t="s">
        <v>2455</v>
      </c>
    </row>
    <row r="9020" customFormat="false" ht="15" hidden="false" customHeight="true" outlineLevel="0" collapsed="false">
      <c r="A9020" s="1" t="n">
        <v>2</v>
      </c>
      <c r="B9020" s="75" t="n">
        <v>46286</v>
      </c>
      <c r="C9020" s="1" t="n">
        <v>11</v>
      </c>
      <c r="D9020" s="1" t="s">
        <v>2482</v>
      </c>
      <c r="E9020" s="1" t="n">
        <v>1218</v>
      </c>
      <c r="F9020" s="1" t="s">
        <v>659</v>
      </c>
      <c r="I9020" s="1" t="n">
        <v>11105</v>
      </c>
      <c r="J9020" s="1" t="n">
        <v>82425</v>
      </c>
      <c r="K9020" s="1" t="n">
        <v>7892183703167</v>
      </c>
      <c r="L9020" s="1" t="s">
        <v>5563</v>
      </c>
      <c r="N9020" s="1" t="n">
        <v>200</v>
      </c>
      <c r="O9020" s="1" t="n">
        <v>30.2</v>
      </c>
      <c r="P9020" s="1" t="s">
        <v>2455</v>
      </c>
    </row>
    <row r="9021" customFormat="false" ht="15" hidden="false" customHeight="true" outlineLevel="0" collapsed="false">
      <c r="A9021" s="1" t="n">
        <v>2</v>
      </c>
      <c r="B9021" s="75" t="n">
        <v>46286</v>
      </c>
      <c r="C9021" s="1" t="n">
        <v>11</v>
      </c>
      <c r="D9021" s="1" t="s">
        <v>2482</v>
      </c>
      <c r="E9021" s="1" t="n">
        <v>1218</v>
      </c>
      <c r="F9021" s="1" t="s">
        <v>659</v>
      </c>
      <c r="I9021" s="1" t="n">
        <v>11105</v>
      </c>
      <c r="J9021" s="1" t="n">
        <v>82434</v>
      </c>
      <c r="K9021" s="1" t="n">
        <v>825061</v>
      </c>
      <c r="L9021" s="1" t="s">
        <v>5564</v>
      </c>
      <c r="N9021" s="1" t="n">
        <v>1</v>
      </c>
      <c r="O9021" s="1" t="n">
        <v>29.9</v>
      </c>
      <c r="P9021" s="1" t="s">
        <v>2455</v>
      </c>
    </row>
    <row r="9022" customFormat="false" ht="15" hidden="false" customHeight="true" outlineLevel="0" collapsed="false">
      <c r="A9022" s="1" t="n">
        <v>2</v>
      </c>
      <c r="B9022" s="75" t="n">
        <v>46286</v>
      </c>
      <c r="C9022" s="1" t="n">
        <v>11</v>
      </c>
      <c r="D9022" s="1" t="s">
        <v>2482</v>
      </c>
      <c r="E9022" s="1" t="n">
        <v>1218</v>
      </c>
      <c r="F9022" s="1" t="s">
        <v>659</v>
      </c>
      <c r="I9022" s="1" t="n">
        <v>11105</v>
      </c>
      <c r="J9022" s="1" t="n">
        <v>82435</v>
      </c>
      <c r="K9022" s="1" t="n">
        <v>7908348216042</v>
      </c>
      <c r="L9022" s="1" t="s">
        <v>5565</v>
      </c>
      <c r="N9022" s="1" t="n">
        <v>3</v>
      </c>
      <c r="O9022" s="1" t="n">
        <v>59.7</v>
      </c>
      <c r="P9022" s="1" t="s">
        <v>2455</v>
      </c>
    </row>
    <row r="9023" customFormat="false" ht="15" hidden="false" customHeight="true" outlineLevel="0" collapsed="false">
      <c r="A9023" s="1" t="n">
        <v>2</v>
      </c>
      <c r="B9023" s="75" t="n">
        <v>46286</v>
      </c>
      <c r="C9023" s="1" t="n">
        <v>11</v>
      </c>
      <c r="D9023" s="1" t="s">
        <v>2482</v>
      </c>
      <c r="E9023" s="1" t="n">
        <v>1218</v>
      </c>
      <c r="F9023" s="1" t="s">
        <v>659</v>
      </c>
      <c r="I9023" s="1" t="n">
        <v>11105</v>
      </c>
      <c r="J9023" s="1" t="n">
        <v>82440</v>
      </c>
      <c r="K9023" s="1" t="n">
        <v>7892019100252</v>
      </c>
      <c r="L9023" s="1" t="s">
        <v>5566</v>
      </c>
      <c r="N9023" s="1" t="n">
        <v>2</v>
      </c>
      <c r="O9023" s="1" t="n">
        <v>117.8</v>
      </c>
      <c r="P9023" s="1" t="s">
        <v>2455</v>
      </c>
    </row>
    <row r="9024" customFormat="false" ht="15" hidden="false" customHeight="true" outlineLevel="0" collapsed="false">
      <c r="A9024" s="1" t="n">
        <v>2</v>
      </c>
      <c r="B9024" s="75" t="n">
        <v>46286</v>
      </c>
      <c r="C9024" s="1" t="n">
        <v>11</v>
      </c>
      <c r="D9024" s="1" t="s">
        <v>2482</v>
      </c>
      <c r="E9024" s="1" t="n">
        <v>1218</v>
      </c>
      <c r="F9024" s="1" t="s">
        <v>659</v>
      </c>
      <c r="I9024" s="1" t="n">
        <v>11105</v>
      </c>
      <c r="J9024" s="1" t="n">
        <v>82441</v>
      </c>
      <c r="K9024" s="1" t="n">
        <v>7892019000033</v>
      </c>
      <c r="L9024" s="1" t="s">
        <v>5567</v>
      </c>
      <c r="N9024" s="1" t="n">
        <v>1</v>
      </c>
      <c r="O9024" s="1" t="n">
        <v>58.9</v>
      </c>
      <c r="P9024" s="1" t="s">
        <v>2455</v>
      </c>
    </row>
    <row r="9025" customFormat="false" ht="15" hidden="false" customHeight="true" outlineLevel="0" collapsed="false">
      <c r="A9025" s="1" t="n">
        <v>2</v>
      </c>
      <c r="B9025" s="75" t="n">
        <v>46286</v>
      </c>
      <c r="C9025" s="1" t="n">
        <v>11</v>
      </c>
      <c r="D9025" s="1" t="s">
        <v>2482</v>
      </c>
      <c r="E9025" s="1" t="n">
        <v>1218</v>
      </c>
      <c r="F9025" s="1" t="s">
        <v>659</v>
      </c>
      <c r="I9025" s="1" t="n">
        <v>11105</v>
      </c>
      <c r="J9025" s="1" t="n">
        <v>82442</v>
      </c>
      <c r="K9025" s="1" t="n">
        <v>7908147622273</v>
      </c>
      <c r="L9025" s="1" t="s">
        <v>5568</v>
      </c>
      <c r="N9025" s="1" t="n">
        <v>6</v>
      </c>
      <c r="O9025" s="1" t="n">
        <v>131.4</v>
      </c>
      <c r="P9025" s="1" t="s">
        <v>2455</v>
      </c>
    </row>
    <row r="9026" customFormat="false" ht="15" hidden="false" customHeight="true" outlineLevel="0" collapsed="false">
      <c r="A9026" s="1" t="n">
        <v>2</v>
      </c>
      <c r="B9026" s="75" t="n">
        <v>46286</v>
      </c>
      <c r="C9026" s="1" t="n">
        <v>11</v>
      </c>
      <c r="D9026" s="1" t="s">
        <v>2482</v>
      </c>
      <c r="E9026" s="1" t="n">
        <v>1218</v>
      </c>
      <c r="F9026" s="1" t="s">
        <v>659</v>
      </c>
      <c r="I9026" s="1" t="n">
        <v>11105</v>
      </c>
      <c r="J9026" s="1" t="n">
        <v>82443</v>
      </c>
      <c r="K9026" s="1" t="n">
        <v>7908147622235</v>
      </c>
      <c r="L9026" s="1" t="s">
        <v>5569</v>
      </c>
      <c r="N9026" s="1" t="n">
        <v>6</v>
      </c>
      <c r="O9026" s="1" t="n">
        <v>131.4</v>
      </c>
      <c r="P9026" s="1" t="s">
        <v>2455</v>
      </c>
    </row>
    <row r="9027" customFormat="false" ht="15" hidden="false" customHeight="true" outlineLevel="0" collapsed="false">
      <c r="A9027" s="1" t="n">
        <v>2</v>
      </c>
      <c r="B9027" s="75" t="n">
        <v>46286</v>
      </c>
      <c r="C9027" s="1" t="n">
        <v>11</v>
      </c>
      <c r="D9027" s="1" t="s">
        <v>2482</v>
      </c>
      <c r="E9027" s="1" t="n">
        <v>1218</v>
      </c>
      <c r="F9027" s="1" t="s">
        <v>659</v>
      </c>
      <c r="I9027" s="1" t="n">
        <v>11105</v>
      </c>
      <c r="J9027" s="1" t="n">
        <v>82444</v>
      </c>
      <c r="K9027" s="1" t="n">
        <v>7908147621900</v>
      </c>
      <c r="L9027" s="1" t="s">
        <v>5570</v>
      </c>
      <c r="N9027" s="1" t="n">
        <v>6</v>
      </c>
      <c r="O9027" s="1" t="n">
        <v>105.36</v>
      </c>
      <c r="P9027" s="1" t="s">
        <v>2455</v>
      </c>
    </row>
    <row r="9028" customFormat="false" ht="15" hidden="false" customHeight="true" outlineLevel="0" collapsed="false">
      <c r="A9028" s="1" t="n">
        <v>2</v>
      </c>
      <c r="B9028" s="75" t="n">
        <v>46286</v>
      </c>
      <c r="C9028" s="1" t="n">
        <v>11</v>
      </c>
      <c r="D9028" s="1" t="s">
        <v>2482</v>
      </c>
      <c r="E9028" s="1" t="n">
        <v>1218</v>
      </c>
      <c r="F9028" s="1" t="s">
        <v>659</v>
      </c>
      <c r="I9028" s="1" t="n">
        <v>11105</v>
      </c>
      <c r="J9028" s="1" t="n">
        <v>82445</v>
      </c>
      <c r="K9028" s="1" t="n">
        <v>7908147622570</v>
      </c>
      <c r="L9028" s="1" t="s">
        <v>5571</v>
      </c>
      <c r="N9028" s="1" t="n">
        <v>6</v>
      </c>
      <c r="O9028" s="1" t="n">
        <v>105.36</v>
      </c>
      <c r="P9028" s="1" t="s">
        <v>2455</v>
      </c>
    </row>
    <row r="9029" customFormat="false" ht="15" hidden="false" customHeight="true" outlineLevel="0" collapsed="false">
      <c r="A9029" s="1" t="n">
        <v>2</v>
      </c>
      <c r="B9029" s="75" t="n">
        <v>46286</v>
      </c>
      <c r="C9029" s="1" t="n">
        <v>11</v>
      </c>
      <c r="D9029" s="1" t="s">
        <v>2482</v>
      </c>
      <c r="E9029" s="1" t="n">
        <v>1218</v>
      </c>
      <c r="F9029" s="1" t="s">
        <v>659</v>
      </c>
      <c r="I9029" s="1" t="n">
        <v>11105</v>
      </c>
      <c r="J9029" s="1" t="n">
        <v>82446</v>
      </c>
      <c r="K9029" s="1" t="n">
        <v>7908147621894</v>
      </c>
      <c r="L9029" s="1" t="s">
        <v>5572</v>
      </c>
      <c r="N9029" s="1" t="n">
        <v>6</v>
      </c>
      <c r="O9029" s="1" t="n">
        <v>105.36</v>
      </c>
      <c r="P9029" s="1" t="s">
        <v>2455</v>
      </c>
    </row>
    <row r="9030" customFormat="false" ht="15" hidden="false" customHeight="true" outlineLevel="0" collapsed="false">
      <c r="A9030" s="1" t="n">
        <v>2</v>
      </c>
      <c r="B9030" s="75" t="n">
        <v>46286</v>
      </c>
      <c r="C9030" s="1" t="n">
        <v>11</v>
      </c>
      <c r="D9030" s="1" t="s">
        <v>2482</v>
      </c>
      <c r="E9030" s="1" t="n">
        <v>1218</v>
      </c>
      <c r="F9030" s="1" t="s">
        <v>659</v>
      </c>
      <c r="I9030" s="1" t="n">
        <v>11105</v>
      </c>
      <c r="J9030" s="1" t="n">
        <v>82447</v>
      </c>
      <c r="K9030" s="1" t="n">
        <v>7908147622600</v>
      </c>
      <c r="L9030" s="1" t="s">
        <v>5573</v>
      </c>
      <c r="N9030" s="1" t="n">
        <v>6</v>
      </c>
      <c r="O9030" s="1" t="n">
        <v>105.36</v>
      </c>
      <c r="P9030" s="1" t="s">
        <v>2455</v>
      </c>
    </row>
    <row r="9031" customFormat="false" ht="15" hidden="false" customHeight="true" outlineLevel="0" collapsed="false">
      <c r="A9031" s="1" t="n">
        <v>2</v>
      </c>
      <c r="B9031" s="75" t="n">
        <v>46286</v>
      </c>
      <c r="C9031" s="1" t="n">
        <v>11</v>
      </c>
      <c r="D9031" s="1" t="s">
        <v>2482</v>
      </c>
      <c r="E9031" s="1" t="n">
        <v>1218</v>
      </c>
      <c r="F9031" s="1" t="s">
        <v>659</v>
      </c>
      <c r="I9031" s="1" t="n">
        <v>11105</v>
      </c>
      <c r="J9031" s="1" t="n">
        <v>82448</v>
      </c>
      <c r="K9031" s="1" t="n">
        <v>7908147622594</v>
      </c>
      <c r="L9031" s="1" t="s">
        <v>5574</v>
      </c>
      <c r="N9031" s="1" t="n">
        <v>6</v>
      </c>
      <c r="O9031" s="1" t="n">
        <v>105.36</v>
      </c>
      <c r="P9031" s="1" t="s">
        <v>2455</v>
      </c>
    </row>
    <row r="9032" customFormat="false" ht="15" hidden="false" customHeight="true" outlineLevel="0" collapsed="false">
      <c r="A9032" s="1" t="n">
        <v>2</v>
      </c>
      <c r="B9032" s="75" t="n">
        <v>46286</v>
      </c>
      <c r="C9032" s="1" t="n">
        <v>11</v>
      </c>
      <c r="D9032" s="1" t="s">
        <v>2482</v>
      </c>
      <c r="E9032" s="1" t="n">
        <v>1218</v>
      </c>
      <c r="F9032" s="1" t="s">
        <v>659</v>
      </c>
      <c r="I9032" s="1" t="n">
        <v>11105</v>
      </c>
      <c r="J9032" s="1" t="n">
        <v>82449</v>
      </c>
      <c r="K9032" s="1" t="n">
        <v>825054</v>
      </c>
      <c r="L9032" s="1" t="s">
        <v>5575</v>
      </c>
      <c r="N9032" s="1" t="n">
        <v>8</v>
      </c>
      <c r="O9032" s="1" t="n">
        <v>151.2</v>
      </c>
      <c r="P9032" s="1" t="s">
        <v>2455</v>
      </c>
    </row>
    <row r="9033" customFormat="false" ht="15" hidden="false" customHeight="true" outlineLevel="0" collapsed="false">
      <c r="A9033" s="1" t="n">
        <v>2</v>
      </c>
      <c r="B9033" s="75" t="n">
        <v>46286</v>
      </c>
      <c r="C9033" s="1" t="n">
        <v>11</v>
      </c>
      <c r="D9033" s="1" t="s">
        <v>2482</v>
      </c>
      <c r="E9033" s="1" t="n">
        <v>1218</v>
      </c>
      <c r="F9033" s="1" t="s">
        <v>659</v>
      </c>
      <c r="I9033" s="1" t="n">
        <v>11105</v>
      </c>
      <c r="J9033" s="1" t="n">
        <v>82450</v>
      </c>
      <c r="K9033" s="1" t="n">
        <v>7898667310227</v>
      </c>
      <c r="L9033" s="1" t="s">
        <v>5576</v>
      </c>
      <c r="N9033" s="1" t="n">
        <v>4</v>
      </c>
      <c r="O9033" s="1" t="n">
        <v>131.76</v>
      </c>
      <c r="P9033" s="1" t="s">
        <v>2455</v>
      </c>
    </row>
    <row r="9034" customFormat="false" ht="15" hidden="false" customHeight="true" outlineLevel="0" collapsed="false">
      <c r="A9034" s="1" t="n">
        <v>2</v>
      </c>
      <c r="B9034" s="75" t="n">
        <v>46286</v>
      </c>
      <c r="C9034" s="1" t="n">
        <v>11</v>
      </c>
      <c r="D9034" s="1" t="s">
        <v>2482</v>
      </c>
      <c r="E9034" s="1" t="n">
        <v>1218</v>
      </c>
      <c r="F9034" s="1" t="s">
        <v>659</v>
      </c>
      <c r="I9034" s="1" t="n">
        <v>11105</v>
      </c>
      <c r="J9034" s="1" t="n">
        <v>82451</v>
      </c>
      <c r="K9034" s="1" t="n">
        <v>7898667310098</v>
      </c>
      <c r="L9034" s="1" t="s">
        <v>5577</v>
      </c>
      <c r="N9034" s="1" t="n">
        <v>8</v>
      </c>
      <c r="O9034" s="1" t="n">
        <v>128.8</v>
      </c>
      <c r="P9034" s="1" t="s">
        <v>2455</v>
      </c>
    </row>
    <row r="9035" customFormat="false" ht="15" hidden="false" customHeight="true" outlineLevel="0" collapsed="false">
      <c r="A9035" s="1" t="n">
        <v>2</v>
      </c>
      <c r="B9035" s="75" t="n">
        <v>46286</v>
      </c>
      <c r="C9035" s="1" t="n">
        <v>11</v>
      </c>
      <c r="D9035" s="1" t="s">
        <v>2482</v>
      </c>
      <c r="E9035" s="1" t="n">
        <v>1218</v>
      </c>
      <c r="F9035" s="1" t="s">
        <v>659</v>
      </c>
      <c r="I9035" s="1" t="n">
        <v>11105</v>
      </c>
      <c r="J9035" s="1" t="n">
        <v>82452</v>
      </c>
      <c r="K9035" s="1" t="n">
        <v>7898472261936</v>
      </c>
      <c r="L9035" s="1" t="s">
        <v>5578</v>
      </c>
      <c r="N9035" s="1" t="n">
        <v>12</v>
      </c>
      <c r="O9035" s="1" t="n">
        <v>162</v>
      </c>
      <c r="P9035" s="1" t="s">
        <v>2455</v>
      </c>
    </row>
    <row r="9036" customFormat="false" ht="15" hidden="false" customHeight="true" outlineLevel="0" collapsed="false">
      <c r="A9036" s="1" t="n">
        <v>2</v>
      </c>
      <c r="B9036" s="75" t="n">
        <v>46286</v>
      </c>
      <c r="C9036" s="1" t="n">
        <v>11</v>
      </c>
      <c r="D9036" s="1" t="s">
        <v>2482</v>
      </c>
      <c r="E9036" s="1" t="n">
        <v>1218</v>
      </c>
      <c r="F9036" s="1" t="s">
        <v>659</v>
      </c>
      <c r="I9036" s="1" t="n">
        <v>11105</v>
      </c>
      <c r="J9036" s="1" t="n">
        <v>82455</v>
      </c>
      <c r="K9036" s="1" t="n">
        <v>74468050914</v>
      </c>
      <c r="L9036" s="1" t="s">
        <v>5579</v>
      </c>
      <c r="N9036" s="1" t="n">
        <v>6</v>
      </c>
      <c r="O9036" s="1" t="n">
        <v>59.64</v>
      </c>
      <c r="P9036" s="1" t="s">
        <v>2455</v>
      </c>
    </row>
    <row r="9037" customFormat="false" ht="15" hidden="false" customHeight="true" outlineLevel="0" collapsed="false">
      <c r="A9037" s="1" t="n">
        <v>2</v>
      </c>
      <c r="B9037" s="75" t="n">
        <v>46286</v>
      </c>
      <c r="C9037" s="1" t="n">
        <v>11</v>
      </c>
      <c r="D9037" s="1" t="s">
        <v>2482</v>
      </c>
      <c r="E9037" s="1" t="n">
        <v>1218</v>
      </c>
      <c r="F9037" s="1" t="s">
        <v>659</v>
      </c>
      <c r="I9037" s="1" t="n">
        <v>11105</v>
      </c>
      <c r="J9037" s="1" t="n">
        <v>82456</v>
      </c>
      <c r="K9037" s="1" t="n">
        <v>74468050822</v>
      </c>
      <c r="L9037" s="1" t="s">
        <v>5580</v>
      </c>
      <c r="N9037" s="1" t="n">
        <v>6</v>
      </c>
      <c r="O9037" s="1" t="n">
        <v>59.64</v>
      </c>
      <c r="P9037" s="1" t="s">
        <v>2455</v>
      </c>
    </row>
    <row r="9038" customFormat="false" ht="15" hidden="false" customHeight="true" outlineLevel="0" collapsed="false">
      <c r="A9038" s="1" t="n">
        <v>2</v>
      </c>
      <c r="B9038" s="75" t="n">
        <v>46286</v>
      </c>
      <c r="C9038" s="1" t="n">
        <v>11</v>
      </c>
      <c r="D9038" s="1" t="s">
        <v>2482</v>
      </c>
      <c r="E9038" s="1" t="n">
        <v>1218</v>
      </c>
      <c r="F9038" s="1" t="s">
        <v>659</v>
      </c>
      <c r="I9038" s="1" t="n">
        <v>11105</v>
      </c>
      <c r="J9038" s="1" t="n">
        <v>82458</v>
      </c>
      <c r="K9038" s="1" t="n">
        <v>7898667314119</v>
      </c>
      <c r="L9038" s="1" t="s">
        <v>5581</v>
      </c>
      <c r="N9038" s="1" t="n">
        <v>2</v>
      </c>
      <c r="O9038" s="1" t="n">
        <v>138.98</v>
      </c>
      <c r="P9038" s="1" t="s">
        <v>2455</v>
      </c>
    </row>
    <row r="9039" customFormat="false" ht="15" hidden="false" customHeight="true" outlineLevel="0" collapsed="false">
      <c r="A9039" s="1" t="n">
        <v>2</v>
      </c>
      <c r="B9039" s="75" t="n">
        <v>46286</v>
      </c>
      <c r="C9039" s="1" t="n">
        <v>11</v>
      </c>
      <c r="D9039" s="1" t="s">
        <v>2482</v>
      </c>
      <c r="E9039" s="1" t="n">
        <v>1218</v>
      </c>
      <c r="F9039" s="1" t="s">
        <v>659</v>
      </c>
      <c r="I9039" s="1" t="n">
        <v>11105</v>
      </c>
      <c r="J9039" s="1" t="n">
        <v>82459</v>
      </c>
      <c r="K9039" s="1" t="n">
        <v>7898667313266</v>
      </c>
      <c r="L9039" s="1" t="s">
        <v>5582</v>
      </c>
      <c r="N9039" s="1" t="n">
        <v>1</v>
      </c>
      <c r="O9039" s="1" t="n">
        <v>73.84</v>
      </c>
      <c r="P9039" s="1" t="s">
        <v>2455</v>
      </c>
    </row>
    <row r="9040" customFormat="false" ht="15" hidden="false" customHeight="true" outlineLevel="0" collapsed="false">
      <c r="A9040" s="1" t="n">
        <v>2</v>
      </c>
      <c r="B9040" s="75" t="n">
        <v>46286</v>
      </c>
      <c r="C9040" s="1" t="n">
        <v>11</v>
      </c>
      <c r="D9040" s="1" t="s">
        <v>2482</v>
      </c>
      <c r="E9040" s="1" t="n">
        <v>1218</v>
      </c>
      <c r="F9040" s="1" t="s">
        <v>659</v>
      </c>
      <c r="I9040" s="1" t="n">
        <v>11105</v>
      </c>
      <c r="J9040" s="1" t="n">
        <v>82460</v>
      </c>
      <c r="K9040" s="1" t="n">
        <v>7908147609380</v>
      </c>
      <c r="L9040" s="1" t="s">
        <v>5583</v>
      </c>
      <c r="N9040" s="1" t="n">
        <v>4</v>
      </c>
      <c r="O9040" s="1" t="n">
        <v>159.96</v>
      </c>
      <c r="P9040" s="1" t="s">
        <v>2455</v>
      </c>
    </row>
    <row r="9041" customFormat="false" ht="15" hidden="false" customHeight="true" outlineLevel="0" collapsed="false">
      <c r="A9041" s="1" t="n">
        <v>2</v>
      </c>
      <c r="B9041" s="75" t="n">
        <v>46286</v>
      </c>
      <c r="C9041" s="1" t="n">
        <v>11</v>
      </c>
      <c r="D9041" s="1" t="s">
        <v>2482</v>
      </c>
      <c r="E9041" s="1" t="n">
        <v>1218</v>
      </c>
      <c r="F9041" s="1" t="s">
        <v>659</v>
      </c>
      <c r="I9041" s="1" t="n">
        <v>11105</v>
      </c>
      <c r="J9041" s="1" t="n">
        <v>82461</v>
      </c>
      <c r="K9041" s="1" t="n">
        <v>7898667313877</v>
      </c>
      <c r="L9041" s="1" t="s">
        <v>5584</v>
      </c>
      <c r="N9041" s="1" t="n">
        <v>2</v>
      </c>
      <c r="O9041" s="1" t="n">
        <v>252.44</v>
      </c>
      <c r="P9041" s="1" t="s">
        <v>2455</v>
      </c>
    </row>
    <row r="9042" customFormat="false" ht="15" hidden="false" customHeight="true" outlineLevel="0" collapsed="false">
      <c r="A9042" s="1" t="n">
        <v>2</v>
      </c>
      <c r="B9042" s="75" t="n">
        <v>46286</v>
      </c>
      <c r="C9042" s="1" t="n">
        <v>11</v>
      </c>
      <c r="D9042" s="1" t="s">
        <v>2482</v>
      </c>
      <c r="E9042" s="1" t="n">
        <v>1218</v>
      </c>
      <c r="F9042" s="1" t="s">
        <v>659</v>
      </c>
      <c r="I9042" s="1" t="n">
        <v>11105</v>
      </c>
      <c r="J9042" s="1" t="n">
        <v>82462</v>
      </c>
      <c r="K9042" s="1" t="n">
        <v>7898667313969</v>
      </c>
      <c r="L9042" s="1" t="s">
        <v>5585</v>
      </c>
      <c r="N9042" s="1" t="n">
        <v>1</v>
      </c>
      <c r="O9042" s="1" t="n">
        <v>126.22</v>
      </c>
      <c r="P9042" s="1" t="s">
        <v>2455</v>
      </c>
    </row>
    <row r="9043" customFormat="false" ht="15" hidden="false" customHeight="true" outlineLevel="0" collapsed="false">
      <c r="A9043" s="1" t="n">
        <v>2</v>
      </c>
      <c r="B9043" s="75" t="n">
        <v>46286</v>
      </c>
      <c r="C9043" s="1" t="n">
        <v>11</v>
      </c>
      <c r="D9043" s="1" t="s">
        <v>2482</v>
      </c>
      <c r="E9043" s="1" t="n">
        <v>1218</v>
      </c>
      <c r="F9043" s="1" t="s">
        <v>659</v>
      </c>
      <c r="I9043" s="1" t="n">
        <v>11105</v>
      </c>
      <c r="J9043" s="1" t="n">
        <v>82463</v>
      </c>
      <c r="K9043" s="1" t="n">
        <v>7898667313938</v>
      </c>
      <c r="L9043" s="1" t="s">
        <v>5586</v>
      </c>
      <c r="N9043" s="1" t="n">
        <v>2</v>
      </c>
      <c r="O9043" s="1" t="n">
        <v>252.44</v>
      </c>
      <c r="P9043" s="1" t="s">
        <v>2455</v>
      </c>
    </row>
    <row r="9044" customFormat="false" ht="15" hidden="false" customHeight="true" outlineLevel="0" collapsed="false">
      <c r="A9044" s="1" t="n">
        <v>2</v>
      </c>
      <c r="B9044" s="75" t="n">
        <v>46286</v>
      </c>
      <c r="C9044" s="1" t="n">
        <v>11</v>
      </c>
      <c r="D9044" s="1" t="s">
        <v>2482</v>
      </c>
      <c r="E9044" s="1" t="n">
        <v>1218</v>
      </c>
      <c r="F9044" s="1" t="s">
        <v>659</v>
      </c>
      <c r="I9044" s="1" t="n">
        <v>11105</v>
      </c>
      <c r="J9044" s="1" t="n">
        <v>82464</v>
      </c>
      <c r="K9044" s="1" t="n">
        <v>9999999020452</v>
      </c>
      <c r="L9044" s="1" t="s">
        <v>5587</v>
      </c>
      <c r="N9044" s="1" t="n">
        <v>4</v>
      </c>
      <c r="O9044" s="1" t="n">
        <v>259.6</v>
      </c>
      <c r="P9044" s="1" t="s">
        <v>2455</v>
      </c>
    </row>
    <row r="9045" customFormat="false" ht="15" hidden="false" customHeight="true" outlineLevel="0" collapsed="false">
      <c r="A9045" s="1" t="n">
        <v>2</v>
      </c>
      <c r="B9045" s="75" t="n">
        <v>46286</v>
      </c>
      <c r="C9045" s="1" t="n">
        <v>11</v>
      </c>
      <c r="D9045" s="1" t="s">
        <v>2482</v>
      </c>
      <c r="E9045" s="1" t="n">
        <v>1218</v>
      </c>
      <c r="F9045" s="1" t="s">
        <v>659</v>
      </c>
      <c r="I9045" s="1" t="n">
        <v>11105</v>
      </c>
      <c r="J9045" s="1" t="n">
        <v>82465</v>
      </c>
      <c r="K9045" s="1" t="n">
        <v>825078</v>
      </c>
      <c r="L9045" s="1" t="s">
        <v>5588</v>
      </c>
      <c r="N9045" s="1" t="n">
        <v>1</v>
      </c>
      <c r="O9045" s="1" t="n">
        <v>239</v>
      </c>
      <c r="P9045" s="1" t="s">
        <v>2455</v>
      </c>
    </row>
    <row r="9046" customFormat="false" ht="15" hidden="false" customHeight="true" outlineLevel="0" collapsed="false">
      <c r="A9046" s="1" t="n">
        <v>2</v>
      </c>
      <c r="B9046" s="75" t="n">
        <v>46286</v>
      </c>
      <c r="C9046" s="1" t="n">
        <v>11</v>
      </c>
      <c r="D9046" s="1" t="s">
        <v>2482</v>
      </c>
      <c r="E9046" s="1" t="n">
        <v>1218</v>
      </c>
      <c r="F9046" s="1" t="s">
        <v>659</v>
      </c>
      <c r="I9046" s="1" t="n">
        <v>11105</v>
      </c>
      <c r="J9046" s="1" t="n">
        <v>82468</v>
      </c>
      <c r="K9046" s="1" t="n">
        <v>7892183264798</v>
      </c>
      <c r="L9046" s="1" t="s">
        <v>5589</v>
      </c>
      <c r="N9046" s="1" t="n">
        <v>1000</v>
      </c>
      <c r="O9046" s="1" t="n">
        <v>66</v>
      </c>
      <c r="P9046" s="1" t="s">
        <v>2455</v>
      </c>
    </row>
    <row r="9047" customFormat="false" ht="15" hidden="false" customHeight="true" outlineLevel="0" collapsed="false">
      <c r="A9047" s="1" t="n">
        <v>2</v>
      </c>
      <c r="B9047" s="75" t="n">
        <v>46286</v>
      </c>
      <c r="C9047" s="1" t="n">
        <v>11</v>
      </c>
      <c r="D9047" s="1" t="s">
        <v>2482</v>
      </c>
      <c r="E9047" s="1" t="n">
        <v>1218</v>
      </c>
      <c r="F9047" s="1" t="s">
        <v>659</v>
      </c>
      <c r="I9047" s="1" t="n">
        <v>11105</v>
      </c>
      <c r="J9047" s="1" t="n">
        <v>82469</v>
      </c>
      <c r="K9047" s="1" t="n">
        <v>7892183694229</v>
      </c>
      <c r="L9047" s="1" t="s">
        <v>5590</v>
      </c>
      <c r="N9047" s="1" t="n">
        <v>1000</v>
      </c>
      <c r="O9047" s="1" t="n">
        <v>69</v>
      </c>
      <c r="P9047" s="1" t="s">
        <v>2455</v>
      </c>
    </row>
    <row r="9048" customFormat="false" ht="15" hidden="false" customHeight="true" outlineLevel="0" collapsed="false">
      <c r="A9048" s="1" t="n">
        <v>2</v>
      </c>
      <c r="B9048" s="75" t="n">
        <v>46286</v>
      </c>
      <c r="C9048" s="1" t="n">
        <v>11</v>
      </c>
      <c r="D9048" s="1" t="s">
        <v>2482</v>
      </c>
      <c r="E9048" s="1" t="n">
        <v>1218</v>
      </c>
      <c r="F9048" s="1" t="s">
        <v>659</v>
      </c>
      <c r="I9048" s="1" t="n">
        <v>11105</v>
      </c>
      <c r="J9048" s="1" t="n">
        <v>82470</v>
      </c>
      <c r="K9048" s="1" t="n">
        <v>7892183272694</v>
      </c>
      <c r="L9048" s="1" t="s">
        <v>5591</v>
      </c>
      <c r="N9048" s="1" t="n">
        <v>500</v>
      </c>
      <c r="O9048" s="1" t="n">
        <v>17.48</v>
      </c>
      <c r="P9048" s="1" t="s">
        <v>2455</v>
      </c>
    </row>
    <row r="9049" customFormat="false" ht="15" hidden="false" customHeight="true" outlineLevel="0" collapsed="false">
      <c r="A9049" s="1" t="n">
        <v>2</v>
      </c>
      <c r="B9049" s="75" t="n">
        <v>46286</v>
      </c>
      <c r="C9049" s="1" t="n">
        <v>11</v>
      </c>
      <c r="D9049" s="1" t="s">
        <v>2482</v>
      </c>
      <c r="E9049" s="1" t="n">
        <v>1218</v>
      </c>
      <c r="F9049" s="1" t="s">
        <v>659</v>
      </c>
      <c r="I9049" s="1" t="n">
        <v>11105</v>
      </c>
      <c r="J9049" s="1" t="n">
        <v>82471</v>
      </c>
      <c r="K9049" s="1" t="n">
        <v>7892183272557</v>
      </c>
      <c r="L9049" s="1" t="s">
        <v>5592</v>
      </c>
      <c r="N9049" s="1" t="n">
        <v>500</v>
      </c>
      <c r="O9049" s="1" t="n">
        <v>23.87</v>
      </c>
      <c r="P9049" s="1" t="s">
        <v>2455</v>
      </c>
    </row>
    <row r="9050" customFormat="false" ht="15" hidden="false" customHeight="true" outlineLevel="0" collapsed="false">
      <c r="A9050" s="1" t="n">
        <v>2</v>
      </c>
      <c r="B9050" s="75" t="n">
        <v>46286</v>
      </c>
      <c r="C9050" s="1" t="n">
        <v>11</v>
      </c>
      <c r="D9050" s="1" t="s">
        <v>2482</v>
      </c>
      <c r="E9050" s="1" t="n">
        <v>1218</v>
      </c>
      <c r="F9050" s="1" t="s">
        <v>659</v>
      </c>
      <c r="I9050" s="1" t="n">
        <v>11105</v>
      </c>
      <c r="J9050" s="1" t="n">
        <v>82472</v>
      </c>
      <c r="K9050" s="1" t="n">
        <v>7892183272670</v>
      </c>
      <c r="L9050" s="1" t="s">
        <v>5593</v>
      </c>
      <c r="N9050" s="1" t="n">
        <v>500</v>
      </c>
      <c r="O9050" s="1" t="n">
        <v>36.9</v>
      </c>
      <c r="P9050" s="1" t="s">
        <v>2455</v>
      </c>
    </row>
    <row r="9051" customFormat="false" ht="15" hidden="false" customHeight="true" outlineLevel="0" collapsed="false">
      <c r="A9051" s="1" t="n">
        <v>2</v>
      </c>
      <c r="B9051" s="75" t="n">
        <v>46286</v>
      </c>
      <c r="C9051" s="1" t="n">
        <v>11</v>
      </c>
      <c r="D9051" s="1" t="s">
        <v>2482</v>
      </c>
      <c r="E9051" s="1" t="n">
        <v>1218</v>
      </c>
      <c r="F9051" s="1" t="s">
        <v>659</v>
      </c>
      <c r="I9051" s="1" t="n">
        <v>11105</v>
      </c>
      <c r="J9051" s="1" t="n">
        <v>82473</v>
      </c>
      <c r="K9051" s="1" t="n">
        <v>7892183267997</v>
      </c>
      <c r="L9051" s="1" t="s">
        <v>5594</v>
      </c>
      <c r="N9051" s="1" t="n">
        <v>1000</v>
      </c>
      <c r="O9051" s="1" t="n">
        <v>49.9</v>
      </c>
      <c r="P9051" s="1" t="s">
        <v>2455</v>
      </c>
    </row>
    <row r="9052" customFormat="false" ht="15" hidden="false" customHeight="true" outlineLevel="0" collapsed="false">
      <c r="A9052" s="1" t="n">
        <v>2</v>
      </c>
      <c r="B9052" s="75" t="n">
        <v>46286</v>
      </c>
      <c r="C9052" s="1" t="n">
        <v>11</v>
      </c>
      <c r="D9052" s="1" t="s">
        <v>2482</v>
      </c>
      <c r="E9052" s="1" t="n">
        <v>1218</v>
      </c>
      <c r="F9052" s="1" t="s">
        <v>659</v>
      </c>
      <c r="I9052" s="1" t="n">
        <v>11105</v>
      </c>
      <c r="J9052" s="1" t="n">
        <v>82474</v>
      </c>
      <c r="K9052" s="1" t="n">
        <v>7892183272632</v>
      </c>
      <c r="L9052" s="1" t="s">
        <v>5595</v>
      </c>
      <c r="N9052" s="1" t="n">
        <v>500</v>
      </c>
      <c r="O9052" s="1" t="n">
        <v>39.9</v>
      </c>
      <c r="P9052" s="1" t="s">
        <v>2455</v>
      </c>
    </row>
    <row r="9053" customFormat="false" ht="15" hidden="false" customHeight="true" outlineLevel="0" collapsed="false">
      <c r="A9053" s="1" t="n">
        <v>2</v>
      </c>
      <c r="B9053" s="75" t="n">
        <v>46286</v>
      </c>
      <c r="C9053" s="1" t="n">
        <v>11</v>
      </c>
      <c r="D9053" s="1" t="s">
        <v>2482</v>
      </c>
      <c r="E9053" s="1" t="n">
        <v>1218</v>
      </c>
      <c r="F9053" s="1" t="s">
        <v>659</v>
      </c>
      <c r="I9053" s="1" t="n">
        <v>11105</v>
      </c>
      <c r="J9053" s="1" t="n">
        <v>82475</v>
      </c>
      <c r="K9053" s="1" t="n">
        <v>7892183272724</v>
      </c>
      <c r="L9053" s="1" t="s">
        <v>5596</v>
      </c>
      <c r="N9053" s="1" t="n">
        <v>500</v>
      </c>
      <c r="O9053" s="1" t="n">
        <v>35.63</v>
      </c>
      <c r="P9053" s="1" t="s">
        <v>2455</v>
      </c>
    </row>
    <row r="9054" customFormat="false" ht="15" hidden="false" customHeight="true" outlineLevel="0" collapsed="false">
      <c r="A9054" s="1" t="n">
        <v>2</v>
      </c>
      <c r="B9054" s="75" t="n">
        <v>46286</v>
      </c>
      <c r="C9054" s="1" t="n">
        <v>11</v>
      </c>
      <c r="D9054" s="1" t="s">
        <v>2482</v>
      </c>
      <c r="E9054" s="1" t="n">
        <v>1218</v>
      </c>
      <c r="F9054" s="1" t="s">
        <v>659</v>
      </c>
      <c r="I9054" s="1" t="n">
        <v>11105</v>
      </c>
      <c r="J9054" s="1" t="n">
        <v>82476</v>
      </c>
      <c r="K9054" s="1" t="n">
        <v>7892183272731</v>
      </c>
      <c r="L9054" s="1" t="s">
        <v>5597</v>
      </c>
      <c r="N9054" s="1" t="n">
        <v>500</v>
      </c>
      <c r="O9054" s="1" t="n">
        <v>48</v>
      </c>
      <c r="P9054" s="1" t="s">
        <v>2455</v>
      </c>
    </row>
    <row r="9055" customFormat="false" ht="15" hidden="false" customHeight="true" outlineLevel="0" collapsed="false">
      <c r="A9055" s="1" t="n">
        <v>2</v>
      </c>
      <c r="B9055" s="75" t="n">
        <v>46286</v>
      </c>
      <c r="C9055" s="1" t="n">
        <v>11</v>
      </c>
      <c r="D9055" s="1" t="s">
        <v>2482</v>
      </c>
      <c r="E9055" s="1" t="n">
        <v>1218</v>
      </c>
      <c r="F9055" s="1" t="s">
        <v>659</v>
      </c>
      <c r="I9055" s="1" t="n">
        <v>11105</v>
      </c>
      <c r="J9055" s="1" t="n">
        <v>82477</v>
      </c>
      <c r="K9055" s="1" t="n">
        <v>7892183277736</v>
      </c>
      <c r="L9055" s="1" t="s">
        <v>5598</v>
      </c>
      <c r="N9055" s="1" t="n">
        <v>100</v>
      </c>
      <c r="O9055" s="1" t="n">
        <v>55.9</v>
      </c>
      <c r="P9055" s="1" t="s">
        <v>2455</v>
      </c>
    </row>
    <row r="9056" customFormat="false" ht="15" hidden="false" customHeight="true" outlineLevel="0" collapsed="false">
      <c r="A9056" s="1" t="n">
        <v>2</v>
      </c>
      <c r="B9056" s="75" t="n">
        <v>46286</v>
      </c>
      <c r="C9056" s="1" t="n">
        <v>11</v>
      </c>
      <c r="D9056" s="1" t="s">
        <v>2482</v>
      </c>
      <c r="E9056" s="1" t="n">
        <v>1218</v>
      </c>
      <c r="F9056" s="1" t="s">
        <v>659</v>
      </c>
      <c r="I9056" s="1" t="n">
        <v>11105</v>
      </c>
      <c r="J9056" s="1" t="n">
        <v>82479</v>
      </c>
      <c r="K9056" s="1" t="n">
        <v>7892183642770</v>
      </c>
      <c r="L9056" s="1" t="s">
        <v>5599</v>
      </c>
      <c r="N9056" s="1" t="n">
        <v>200</v>
      </c>
      <c r="O9056" s="1" t="n">
        <v>47</v>
      </c>
      <c r="P9056" s="1" t="s">
        <v>2455</v>
      </c>
    </row>
    <row r="9057" customFormat="false" ht="15" hidden="false" customHeight="true" outlineLevel="0" collapsed="false">
      <c r="A9057" s="1" t="n">
        <v>2</v>
      </c>
      <c r="B9057" s="75" t="n">
        <v>46286</v>
      </c>
      <c r="C9057" s="1" t="n">
        <v>11</v>
      </c>
      <c r="D9057" s="1" t="s">
        <v>2482</v>
      </c>
      <c r="E9057" s="1" t="n">
        <v>1218</v>
      </c>
      <c r="F9057" s="1" t="s">
        <v>659</v>
      </c>
      <c r="I9057" s="1" t="n">
        <v>11105</v>
      </c>
      <c r="J9057" s="1" t="n">
        <v>82480</v>
      </c>
      <c r="K9057" s="1" t="n">
        <v>7892183277682</v>
      </c>
      <c r="L9057" s="1" t="s">
        <v>5600</v>
      </c>
      <c r="N9057" s="1" t="n">
        <v>100</v>
      </c>
      <c r="O9057" s="1" t="n">
        <v>19.9</v>
      </c>
      <c r="P9057" s="1" t="s">
        <v>2455</v>
      </c>
    </row>
    <row r="9058" customFormat="false" ht="15" hidden="false" customHeight="true" outlineLevel="0" collapsed="false">
      <c r="A9058" s="1" t="n">
        <v>2</v>
      </c>
      <c r="B9058" s="75" t="n">
        <v>46286</v>
      </c>
      <c r="C9058" s="1" t="n">
        <v>11</v>
      </c>
      <c r="D9058" s="1" t="s">
        <v>2482</v>
      </c>
      <c r="E9058" s="1" t="n">
        <v>1218</v>
      </c>
      <c r="F9058" s="1" t="s">
        <v>659</v>
      </c>
      <c r="I9058" s="1" t="n">
        <v>11105</v>
      </c>
      <c r="J9058" s="1" t="n">
        <v>82481</v>
      </c>
      <c r="K9058" s="1" t="n">
        <v>7892183663881</v>
      </c>
      <c r="L9058" s="1" t="s">
        <v>5601</v>
      </c>
      <c r="N9058" s="1" t="n">
        <v>200</v>
      </c>
      <c r="O9058" s="1" t="n">
        <v>105</v>
      </c>
      <c r="P9058" s="1" t="s">
        <v>2455</v>
      </c>
    </row>
    <row r="9059" customFormat="false" ht="15" hidden="false" customHeight="true" outlineLevel="0" collapsed="false">
      <c r="A9059" s="1" t="n">
        <v>2</v>
      </c>
      <c r="B9059" s="75" t="n">
        <v>46286</v>
      </c>
      <c r="C9059" s="1" t="n">
        <v>11</v>
      </c>
      <c r="D9059" s="1" t="s">
        <v>2482</v>
      </c>
      <c r="E9059" s="1" t="n">
        <v>1218</v>
      </c>
      <c r="F9059" s="1" t="s">
        <v>659</v>
      </c>
      <c r="I9059" s="1" t="n">
        <v>11105</v>
      </c>
      <c r="J9059" s="1" t="n">
        <v>82482</v>
      </c>
      <c r="K9059" s="1" t="n">
        <v>7892183694694</v>
      </c>
      <c r="L9059" s="1" t="s">
        <v>5602</v>
      </c>
      <c r="N9059" s="1" t="n">
        <v>200</v>
      </c>
      <c r="O9059" s="1" t="n">
        <v>99.66</v>
      </c>
      <c r="P9059" s="1" t="s">
        <v>2455</v>
      </c>
    </row>
    <row r="9060" customFormat="false" ht="15" hidden="false" customHeight="true" outlineLevel="0" collapsed="false">
      <c r="A9060" s="1" t="n">
        <v>2</v>
      </c>
      <c r="B9060" s="75" t="n">
        <v>46286</v>
      </c>
      <c r="C9060" s="1" t="n">
        <v>11</v>
      </c>
      <c r="D9060" s="1" t="s">
        <v>2482</v>
      </c>
      <c r="E9060" s="1" t="n">
        <v>1218</v>
      </c>
      <c r="F9060" s="1" t="s">
        <v>659</v>
      </c>
      <c r="I9060" s="1" t="n">
        <v>11105</v>
      </c>
      <c r="J9060" s="1" t="n">
        <v>82483</v>
      </c>
      <c r="K9060" s="1" t="n">
        <v>7898667312788</v>
      </c>
      <c r="L9060" s="1" t="s">
        <v>5603</v>
      </c>
      <c r="N9060" s="1" t="n">
        <v>4</v>
      </c>
      <c r="O9060" s="1" t="n">
        <v>99.96</v>
      </c>
      <c r="P9060" s="1" t="s">
        <v>2455</v>
      </c>
    </row>
    <row r="9061" customFormat="false" ht="15" hidden="false" customHeight="true" outlineLevel="0" collapsed="false">
      <c r="A9061" s="1" t="n">
        <v>2</v>
      </c>
      <c r="B9061" s="75" t="n">
        <v>46286</v>
      </c>
      <c r="C9061" s="1" t="n">
        <v>11</v>
      </c>
      <c r="D9061" s="1" t="s">
        <v>2482</v>
      </c>
      <c r="E9061" s="1" t="n">
        <v>1218</v>
      </c>
      <c r="F9061" s="1" t="s">
        <v>659</v>
      </c>
      <c r="I9061" s="1" t="n">
        <v>11105</v>
      </c>
      <c r="J9061" s="1" t="n">
        <v>82484</v>
      </c>
      <c r="K9061" s="1" t="n">
        <v>7898667310463</v>
      </c>
      <c r="L9061" s="1" t="s">
        <v>5604</v>
      </c>
      <c r="N9061" s="1" t="n">
        <v>4</v>
      </c>
      <c r="O9061" s="1" t="n">
        <v>131.76</v>
      </c>
      <c r="P9061" s="1" t="s">
        <v>2455</v>
      </c>
    </row>
    <row r="9062" customFormat="false" ht="15" hidden="false" customHeight="true" outlineLevel="0" collapsed="false">
      <c r="A9062" s="1" t="n">
        <v>2</v>
      </c>
      <c r="B9062" s="75" t="n">
        <v>46286</v>
      </c>
      <c r="C9062" s="1" t="n">
        <v>11</v>
      </c>
      <c r="D9062" s="1" t="s">
        <v>2482</v>
      </c>
      <c r="E9062" s="1" t="n">
        <v>1625</v>
      </c>
      <c r="F9062" s="1" t="s">
        <v>270</v>
      </c>
      <c r="I9062" s="1" t="n">
        <v>15417</v>
      </c>
      <c r="J9062" s="1" t="n">
        <v>29079</v>
      </c>
      <c r="K9062" s="1" t="n">
        <v>55515</v>
      </c>
      <c r="L9062" s="1" t="s">
        <v>2460</v>
      </c>
      <c r="N9062" s="1" t="n">
        <v>72.4</v>
      </c>
      <c r="O9062" s="1" t="n">
        <v>2316.8</v>
      </c>
      <c r="P9062" s="1" t="s">
        <v>2455</v>
      </c>
    </row>
    <row r="9063" customFormat="false" ht="15" hidden="false" customHeight="true" outlineLevel="0" collapsed="false">
      <c r="A9063" s="1" t="n">
        <v>2</v>
      </c>
      <c r="B9063" s="75" t="n">
        <v>46286</v>
      </c>
      <c r="C9063" s="1" t="n">
        <v>11</v>
      </c>
      <c r="D9063" s="1" t="s">
        <v>2482</v>
      </c>
      <c r="E9063" s="1" t="n">
        <v>1625</v>
      </c>
      <c r="F9063" s="1" t="s">
        <v>270</v>
      </c>
      <c r="I9063" s="1" t="n">
        <v>15417</v>
      </c>
      <c r="J9063" s="1" t="n">
        <v>29080</v>
      </c>
      <c r="K9063" s="1" t="n">
        <v>55516</v>
      </c>
      <c r="L9063" s="1" t="s">
        <v>2461</v>
      </c>
      <c r="N9063" s="1" t="n">
        <v>56.2</v>
      </c>
      <c r="O9063" s="1" t="n">
        <v>1236.4</v>
      </c>
      <c r="P9063" s="1" t="s">
        <v>2455</v>
      </c>
    </row>
    <row r="9064" customFormat="false" ht="15" hidden="false" customHeight="true" outlineLevel="0" collapsed="false">
      <c r="A9064" s="1" t="n">
        <v>2</v>
      </c>
      <c r="B9064" s="75" t="n">
        <v>46286</v>
      </c>
      <c r="C9064" s="1" t="n">
        <v>11</v>
      </c>
      <c r="D9064" s="1" t="s">
        <v>2482</v>
      </c>
      <c r="E9064" s="1" t="n">
        <v>1625</v>
      </c>
      <c r="F9064" s="1" t="s">
        <v>270</v>
      </c>
      <c r="I9064" s="1" t="n">
        <v>15417</v>
      </c>
      <c r="J9064" s="1" t="n">
        <v>78040</v>
      </c>
      <c r="K9064" s="1" t="n">
        <v>780414</v>
      </c>
      <c r="L9064" s="1" t="s">
        <v>5605</v>
      </c>
      <c r="N9064" s="1" t="n">
        <v>26</v>
      </c>
      <c r="O9064" s="1" t="n">
        <v>546</v>
      </c>
      <c r="P9064" s="1" t="s">
        <v>2455</v>
      </c>
    </row>
    <row r="9065" customFormat="false" ht="15" hidden="false" customHeight="true" outlineLevel="0" collapsed="false">
      <c r="A9065" s="1" t="n">
        <v>2</v>
      </c>
      <c r="B9065" s="75" t="n">
        <v>46286</v>
      </c>
      <c r="C9065" s="1" t="n">
        <v>11</v>
      </c>
      <c r="D9065" s="1" t="s">
        <v>2482</v>
      </c>
      <c r="E9065" s="1" t="n">
        <v>1625</v>
      </c>
      <c r="F9065" s="1" t="s">
        <v>270</v>
      </c>
      <c r="I9065" s="1" t="n">
        <v>15417</v>
      </c>
      <c r="J9065" s="1" t="n">
        <v>78040</v>
      </c>
      <c r="K9065" s="1" t="n">
        <v>780414</v>
      </c>
      <c r="L9065" s="1" t="s">
        <v>5605</v>
      </c>
      <c r="N9065" s="1" t="n">
        <v>19.4</v>
      </c>
      <c r="O9065" s="1" t="n">
        <v>407.4</v>
      </c>
      <c r="P9065" s="1" t="s">
        <v>2455</v>
      </c>
    </row>
    <row r="9066" customFormat="false" ht="15" hidden="false" customHeight="true" outlineLevel="0" collapsed="false">
      <c r="A9066" s="1" t="n">
        <v>2</v>
      </c>
      <c r="B9066" s="75" t="n">
        <v>46286</v>
      </c>
      <c r="C9066" s="1" t="n">
        <v>11</v>
      </c>
      <c r="D9066" s="1" t="s">
        <v>2482</v>
      </c>
      <c r="E9066" s="1" t="n">
        <v>1678</v>
      </c>
      <c r="F9066" s="1" t="s">
        <v>840</v>
      </c>
      <c r="I9066" s="1" t="n">
        <v>165649</v>
      </c>
      <c r="J9066" s="1" t="n">
        <v>15397</v>
      </c>
      <c r="K9066" s="1" t="n">
        <v>7898927045012</v>
      </c>
      <c r="L9066" s="1" t="s">
        <v>5606</v>
      </c>
      <c r="N9066" s="1" t="n">
        <v>45</v>
      </c>
      <c r="O9066" s="1" t="n">
        <v>177</v>
      </c>
      <c r="P9066" s="1" t="s">
        <v>2455</v>
      </c>
    </row>
    <row r="9067" customFormat="false" ht="15" hidden="false" customHeight="true" outlineLevel="0" collapsed="false">
      <c r="A9067" s="1" t="n">
        <v>2</v>
      </c>
      <c r="B9067" s="75" t="n">
        <v>46286</v>
      </c>
      <c r="C9067" s="1" t="n">
        <v>11</v>
      </c>
      <c r="D9067" s="1" t="s">
        <v>2482</v>
      </c>
      <c r="E9067" s="1" t="n">
        <v>1740</v>
      </c>
      <c r="F9067" s="1" t="s">
        <v>468</v>
      </c>
      <c r="I9067" s="1" t="n">
        <v>1272675</v>
      </c>
      <c r="J9067" s="1" t="n">
        <v>63508</v>
      </c>
      <c r="K9067" s="1" t="n">
        <v>7891164110697</v>
      </c>
      <c r="L9067" s="1" t="s">
        <v>5607</v>
      </c>
      <c r="N9067" s="1" t="n">
        <v>16</v>
      </c>
      <c r="O9067" s="1" t="n">
        <v>113.25</v>
      </c>
      <c r="P9067" s="1" t="s">
        <v>2455</v>
      </c>
    </row>
    <row r="9068" customFormat="false" ht="15" hidden="false" customHeight="true" outlineLevel="0" collapsed="false">
      <c r="A9068" s="1" t="n">
        <v>2</v>
      </c>
      <c r="B9068" s="75" t="n">
        <v>46286</v>
      </c>
      <c r="C9068" s="1" t="n">
        <v>11</v>
      </c>
      <c r="D9068" s="1" t="s">
        <v>2482</v>
      </c>
      <c r="E9068" s="1" t="n">
        <v>1740</v>
      </c>
      <c r="F9068" s="1" t="s">
        <v>468</v>
      </c>
      <c r="I9068" s="1" t="n">
        <v>1272675</v>
      </c>
      <c r="J9068" s="1" t="n">
        <v>67267</v>
      </c>
      <c r="K9068" s="1" t="n">
        <v>7891164110642</v>
      </c>
      <c r="L9068" s="1" t="s">
        <v>4365</v>
      </c>
      <c r="N9068" s="1" t="n">
        <v>16</v>
      </c>
      <c r="O9068" s="1" t="n">
        <v>104.03</v>
      </c>
      <c r="P9068" s="1" t="s">
        <v>2455</v>
      </c>
    </row>
    <row r="9069" customFormat="false" ht="15" hidden="false" customHeight="true" outlineLevel="0" collapsed="false">
      <c r="A9069" s="1" t="n">
        <v>2</v>
      </c>
      <c r="B9069" s="75" t="n">
        <v>46286</v>
      </c>
      <c r="C9069" s="1" t="n">
        <v>11</v>
      </c>
      <c r="D9069" s="1" t="s">
        <v>2482</v>
      </c>
      <c r="E9069" s="1" t="n">
        <v>1740</v>
      </c>
      <c r="F9069" s="1" t="s">
        <v>468</v>
      </c>
      <c r="I9069" s="1" t="n">
        <v>1272675</v>
      </c>
      <c r="J9069" s="1" t="n">
        <v>72544</v>
      </c>
      <c r="K9069" s="1" t="n">
        <v>7891164110741</v>
      </c>
      <c r="L9069" s="1" t="s">
        <v>4366</v>
      </c>
      <c r="N9069" s="1" t="n">
        <v>16</v>
      </c>
      <c r="O9069" s="1" t="n">
        <v>115.2</v>
      </c>
      <c r="P9069" s="1" t="s">
        <v>2455</v>
      </c>
    </row>
    <row r="9070" customFormat="false" ht="15" hidden="false" customHeight="true" outlineLevel="0" collapsed="false">
      <c r="A9070" s="1" t="n">
        <v>2</v>
      </c>
      <c r="B9070" s="75" t="n">
        <v>46286</v>
      </c>
      <c r="C9070" s="1" t="n">
        <v>11</v>
      </c>
      <c r="D9070" s="1" t="s">
        <v>2482</v>
      </c>
      <c r="E9070" s="1" t="n">
        <v>1740</v>
      </c>
      <c r="F9070" s="1" t="s">
        <v>468</v>
      </c>
      <c r="I9070" s="1" t="n">
        <v>1272675</v>
      </c>
      <c r="J9070" s="1" t="n">
        <v>75846</v>
      </c>
      <c r="K9070" s="1" t="n">
        <v>7891164110758</v>
      </c>
      <c r="L9070" s="1" t="s">
        <v>4366</v>
      </c>
      <c r="N9070" s="1" t="n">
        <v>16</v>
      </c>
      <c r="O9070" s="1" t="n">
        <v>114.99</v>
      </c>
      <c r="P9070" s="1" t="s">
        <v>2455</v>
      </c>
    </row>
    <row r="9071" customFormat="false" ht="15" hidden="false" customHeight="true" outlineLevel="0" collapsed="false">
      <c r="A9071" s="1" t="n">
        <v>2</v>
      </c>
      <c r="B9071" s="75" t="n">
        <v>46286</v>
      </c>
      <c r="C9071" s="1" t="n">
        <v>11</v>
      </c>
      <c r="D9071" s="1" t="s">
        <v>2482</v>
      </c>
      <c r="E9071" s="1" t="n">
        <v>1683</v>
      </c>
      <c r="F9071" s="1" t="s">
        <v>406</v>
      </c>
      <c r="I9071" s="1" t="n">
        <v>1683099</v>
      </c>
      <c r="J9071" s="1" t="n">
        <v>37359</v>
      </c>
      <c r="K9071" s="1" t="n">
        <v>55526</v>
      </c>
      <c r="L9071" s="1" t="s">
        <v>2477</v>
      </c>
      <c r="N9071" s="1" t="n">
        <v>5</v>
      </c>
      <c r="O9071" s="1" t="n">
        <v>25</v>
      </c>
      <c r="P9071" s="1" t="s">
        <v>2455</v>
      </c>
    </row>
    <row r="9072" customFormat="false" ht="15" hidden="false" customHeight="true" outlineLevel="0" collapsed="false">
      <c r="A9072" s="1" t="n">
        <v>2</v>
      </c>
      <c r="B9072" s="75" t="n">
        <v>46286</v>
      </c>
      <c r="C9072" s="1" t="n">
        <v>11</v>
      </c>
      <c r="D9072" s="1" t="s">
        <v>2482</v>
      </c>
      <c r="E9072" s="1" t="n">
        <v>1683</v>
      </c>
      <c r="F9072" s="1" t="s">
        <v>406</v>
      </c>
      <c r="I9072" s="1" t="n">
        <v>1683099</v>
      </c>
      <c r="J9072" s="1" t="n">
        <v>37361</v>
      </c>
      <c r="K9072" s="1" t="n">
        <v>2240817</v>
      </c>
      <c r="L9072" s="1" t="s">
        <v>2478</v>
      </c>
      <c r="N9072" s="1" t="n">
        <v>50</v>
      </c>
      <c r="O9072" s="1" t="n">
        <v>90</v>
      </c>
      <c r="P9072" s="1" t="s">
        <v>2455</v>
      </c>
    </row>
    <row r="9073" customFormat="false" ht="15" hidden="false" customHeight="true" outlineLevel="0" collapsed="false">
      <c r="A9073" s="1" t="n">
        <v>2</v>
      </c>
      <c r="B9073" s="75" t="n">
        <v>46286</v>
      </c>
      <c r="C9073" s="1" t="n">
        <v>11</v>
      </c>
      <c r="D9073" s="1" t="s">
        <v>2482</v>
      </c>
      <c r="E9073" s="1" t="n">
        <v>1608</v>
      </c>
      <c r="F9073" s="1" t="s">
        <v>240</v>
      </c>
      <c r="I9073" s="1" t="n">
        <v>1732186</v>
      </c>
      <c r="J9073" s="1" t="n">
        <v>50232</v>
      </c>
      <c r="K9073" s="1" t="n">
        <v>7891025123057</v>
      </c>
      <c r="L9073" s="1" t="s">
        <v>2650</v>
      </c>
      <c r="N9073" s="1" t="n">
        <v>4</v>
      </c>
      <c r="O9073" s="1" t="n">
        <v>10.52</v>
      </c>
      <c r="P9073" s="1" t="s">
        <v>2455</v>
      </c>
    </row>
    <row r="9074" customFormat="false" ht="15" hidden="false" customHeight="true" outlineLevel="0" collapsed="false">
      <c r="A9074" s="1" t="n">
        <v>2</v>
      </c>
      <c r="B9074" s="75" t="n">
        <v>46286</v>
      </c>
      <c r="C9074" s="1" t="n">
        <v>11</v>
      </c>
      <c r="D9074" s="1" t="s">
        <v>2482</v>
      </c>
      <c r="E9074" s="1" t="n">
        <v>1608</v>
      </c>
      <c r="F9074" s="1" t="s">
        <v>240</v>
      </c>
      <c r="I9074" s="1" t="n">
        <v>1732186</v>
      </c>
      <c r="J9074" s="1" t="n">
        <v>20479</v>
      </c>
      <c r="K9074" s="1" t="n">
        <v>7891025101161</v>
      </c>
      <c r="L9074" s="1" t="s">
        <v>2652</v>
      </c>
      <c r="N9074" s="1" t="n">
        <v>4</v>
      </c>
      <c r="O9074" s="1" t="n">
        <v>13.24</v>
      </c>
      <c r="P9074" s="1" t="s">
        <v>2455</v>
      </c>
    </row>
    <row r="9075" customFormat="false" ht="15" hidden="false" customHeight="true" outlineLevel="0" collapsed="false">
      <c r="A9075" s="1" t="n">
        <v>2</v>
      </c>
      <c r="B9075" s="75" t="n">
        <v>46286</v>
      </c>
      <c r="C9075" s="1" t="n">
        <v>11</v>
      </c>
      <c r="D9075" s="1" t="s">
        <v>2482</v>
      </c>
      <c r="E9075" s="1" t="n">
        <v>1608</v>
      </c>
      <c r="F9075" s="1" t="s">
        <v>240</v>
      </c>
      <c r="I9075" s="1" t="n">
        <v>1732186</v>
      </c>
      <c r="J9075" s="1" t="n">
        <v>20522</v>
      </c>
      <c r="K9075" s="1" t="n">
        <v>7891025106067</v>
      </c>
      <c r="L9075" s="1" t="s">
        <v>2653</v>
      </c>
      <c r="N9075" s="1" t="n">
        <v>6</v>
      </c>
      <c r="O9075" s="1" t="n">
        <v>17.1</v>
      </c>
      <c r="P9075" s="1" t="s">
        <v>2455</v>
      </c>
    </row>
    <row r="9076" customFormat="false" ht="15" hidden="false" customHeight="true" outlineLevel="0" collapsed="false">
      <c r="A9076" s="1" t="n">
        <v>2</v>
      </c>
      <c r="B9076" s="75" t="n">
        <v>46286</v>
      </c>
      <c r="C9076" s="1" t="n">
        <v>11</v>
      </c>
      <c r="D9076" s="1" t="s">
        <v>2482</v>
      </c>
      <c r="E9076" s="1" t="n">
        <v>1608</v>
      </c>
      <c r="F9076" s="1" t="s">
        <v>240</v>
      </c>
      <c r="I9076" s="1" t="n">
        <v>1732186</v>
      </c>
      <c r="J9076" s="1" t="n">
        <v>24123</v>
      </c>
      <c r="K9076" s="1" t="n">
        <v>7891025109396</v>
      </c>
      <c r="L9076" s="1" t="s">
        <v>2654</v>
      </c>
      <c r="N9076" s="1" t="n">
        <v>4</v>
      </c>
      <c r="O9076" s="1" t="n">
        <v>13.44</v>
      </c>
      <c r="P9076" s="1" t="s">
        <v>2455</v>
      </c>
    </row>
    <row r="9077" customFormat="false" ht="15" hidden="false" customHeight="true" outlineLevel="0" collapsed="false">
      <c r="A9077" s="1" t="n">
        <v>2</v>
      </c>
      <c r="B9077" s="75" t="n">
        <v>46286</v>
      </c>
      <c r="C9077" s="1" t="n">
        <v>11</v>
      </c>
      <c r="D9077" s="1" t="s">
        <v>2482</v>
      </c>
      <c r="E9077" s="1" t="n">
        <v>1608</v>
      </c>
      <c r="F9077" s="1" t="s">
        <v>240</v>
      </c>
      <c r="I9077" s="1" t="n">
        <v>1732186</v>
      </c>
      <c r="J9077" s="1" t="n">
        <v>24196</v>
      </c>
      <c r="K9077" s="1" t="n">
        <v>7891025109884</v>
      </c>
      <c r="L9077" s="1" t="s">
        <v>2656</v>
      </c>
      <c r="N9077" s="1" t="n">
        <v>3</v>
      </c>
      <c r="O9077" s="1" t="n">
        <v>26.4</v>
      </c>
      <c r="P9077" s="1" t="s">
        <v>2455</v>
      </c>
    </row>
    <row r="9078" customFormat="false" ht="15" hidden="false" customHeight="true" outlineLevel="0" collapsed="false">
      <c r="A9078" s="1" t="n">
        <v>2</v>
      </c>
      <c r="B9078" s="75" t="n">
        <v>46286</v>
      </c>
      <c r="C9078" s="1" t="n">
        <v>11</v>
      </c>
      <c r="D9078" s="1" t="s">
        <v>2482</v>
      </c>
      <c r="E9078" s="1" t="n">
        <v>1608</v>
      </c>
      <c r="F9078" s="1" t="s">
        <v>240</v>
      </c>
      <c r="I9078" s="1" t="n">
        <v>1732186</v>
      </c>
      <c r="J9078" s="1" t="n">
        <v>29446</v>
      </c>
      <c r="K9078" s="1" t="n">
        <v>7891025116790</v>
      </c>
      <c r="L9078" s="1" t="s">
        <v>4634</v>
      </c>
      <c r="N9078" s="1" t="n">
        <v>3</v>
      </c>
      <c r="O9078" s="1" t="n">
        <v>25.32</v>
      </c>
      <c r="P9078" s="1" t="s">
        <v>2455</v>
      </c>
    </row>
    <row r="9079" customFormat="false" ht="15" hidden="false" customHeight="true" outlineLevel="0" collapsed="false">
      <c r="A9079" s="1" t="n">
        <v>2</v>
      </c>
      <c r="B9079" s="75" t="n">
        <v>46286</v>
      </c>
      <c r="C9079" s="1" t="n">
        <v>11</v>
      </c>
      <c r="D9079" s="1" t="s">
        <v>2482</v>
      </c>
      <c r="E9079" s="1" t="n">
        <v>1608</v>
      </c>
      <c r="F9079" s="1" t="s">
        <v>240</v>
      </c>
      <c r="I9079" s="1" t="n">
        <v>1732186</v>
      </c>
      <c r="J9079" s="1" t="n">
        <v>31551</v>
      </c>
      <c r="K9079" s="1" t="n">
        <v>7891025117742</v>
      </c>
      <c r="L9079" s="1" t="s">
        <v>2532</v>
      </c>
      <c r="N9079" s="1" t="n">
        <v>2</v>
      </c>
      <c r="O9079" s="1" t="n">
        <v>10.92</v>
      </c>
      <c r="P9079" s="1" t="s">
        <v>2455</v>
      </c>
    </row>
    <row r="9080" customFormat="false" ht="15" hidden="false" customHeight="true" outlineLevel="0" collapsed="false">
      <c r="A9080" s="1" t="n">
        <v>2</v>
      </c>
      <c r="B9080" s="75" t="n">
        <v>46286</v>
      </c>
      <c r="C9080" s="1" t="n">
        <v>11</v>
      </c>
      <c r="D9080" s="1" t="s">
        <v>2482</v>
      </c>
      <c r="E9080" s="1" t="n">
        <v>1608</v>
      </c>
      <c r="F9080" s="1" t="s">
        <v>240</v>
      </c>
      <c r="I9080" s="1" t="n">
        <v>1732186</v>
      </c>
      <c r="J9080" s="1" t="n">
        <v>35359</v>
      </c>
      <c r="K9080" s="1" t="n">
        <v>7891025119869</v>
      </c>
      <c r="L9080" s="1" t="s">
        <v>2662</v>
      </c>
      <c r="N9080" s="1" t="n">
        <v>2</v>
      </c>
      <c r="O9080" s="1" t="n">
        <v>25.62</v>
      </c>
      <c r="P9080" s="1" t="s">
        <v>2455</v>
      </c>
    </row>
    <row r="9081" customFormat="false" ht="15" hidden="false" customHeight="true" outlineLevel="0" collapsed="false">
      <c r="A9081" s="1" t="n">
        <v>2</v>
      </c>
      <c r="B9081" s="75" t="n">
        <v>46286</v>
      </c>
      <c r="C9081" s="1" t="n">
        <v>11</v>
      </c>
      <c r="D9081" s="1" t="s">
        <v>2482</v>
      </c>
      <c r="E9081" s="1" t="n">
        <v>1608</v>
      </c>
      <c r="F9081" s="1" t="s">
        <v>240</v>
      </c>
      <c r="I9081" s="1" t="n">
        <v>1732186</v>
      </c>
      <c r="J9081" s="1" t="n">
        <v>35841</v>
      </c>
      <c r="K9081" s="1" t="n">
        <v>7891025120223</v>
      </c>
      <c r="L9081" s="1" t="s">
        <v>2999</v>
      </c>
      <c r="N9081" s="1" t="n">
        <v>4</v>
      </c>
      <c r="O9081" s="1" t="n">
        <v>15.2</v>
      </c>
      <c r="P9081" s="1" t="s">
        <v>2455</v>
      </c>
    </row>
    <row r="9082" customFormat="false" ht="15" hidden="false" customHeight="true" outlineLevel="0" collapsed="false">
      <c r="A9082" s="1" t="n">
        <v>2</v>
      </c>
      <c r="B9082" s="75" t="n">
        <v>46286</v>
      </c>
      <c r="C9082" s="1" t="n">
        <v>11</v>
      </c>
      <c r="D9082" s="1" t="s">
        <v>2482</v>
      </c>
      <c r="E9082" s="1" t="n">
        <v>1608</v>
      </c>
      <c r="F9082" s="1" t="s">
        <v>240</v>
      </c>
      <c r="I9082" s="1" t="n">
        <v>1732186</v>
      </c>
      <c r="J9082" s="1" t="n">
        <v>35842</v>
      </c>
      <c r="K9082" s="1" t="n">
        <v>7891025120230</v>
      </c>
      <c r="L9082" s="1" t="s">
        <v>2533</v>
      </c>
      <c r="N9082" s="1" t="n">
        <v>6</v>
      </c>
      <c r="O9082" s="1" t="n">
        <v>22.8</v>
      </c>
      <c r="P9082" s="1" t="s">
        <v>2455</v>
      </c>
    </row>
    <row r="9083" customFormat="false" ht="15" hidden="false" customHeight="true" outlineLevel="0" collapsed="false">
      <c r="A9083" s="1" t="n">
        <v>2</v>
      </c>
      <c r="B9083" s="75" t="n">
        <v>46286</v>
      </c>
      <c r="C9083" s="1" t="n">
        <v>11</v>
      </c>
      <c r="D9083" s="1" t="s">
        <v>2482</v>
      </c>
      <c r="E9083" s="1" t="n">
        <v>1608</v>
      </c>
      <c r="F9083" s="1" t="s">
        <v>240</v>
      </c>
      <c r="I9083" s="1" t="n">
        <v>1732186</v>
      </c>
      <c r="J9083" s="1" t="n">
        <v>37024</v>
      </c>
      <c r="K9083" s="1" t="n">
        <v>7891025121251</v>
      </c>
      <c r="L9083" s="1" t="s">
        <v>2534</v>
      </c>
      <c r="N9083" s="1" t="n">
        <v>2</v>
      </c>
      <c r="O9083" s="1" t="n">
        <v>7.6</v>
      </c>
      <c r="P9083" s="1" t="s">
        <v>2455</v>
      </c>
    </row>
    <row r="9084" customFormat="false" ht="15" hidden="false" customHeight="true" outlineLevel="0" collapsed="false">
      <c r="A9084" s="1" t="n">
        <v>2</v>
      </c>
      <c r="B9084" s="75" t="n">
        <v>46286</v>
      </c>
      <c r="C9084" s="1" t="n">
        <v>11</v>
      </c>
      <c r="D9084" s="1" t="s">
        <v>2482</v>
      </c>
      <c r="E9084" s="1" t="n">
        <v>1608</v>
      </c>
      <c r="F9084" s="1" t="s">
        <v>240</v>
      </c>
      <c r="I9084" s="1" t="n">
        <v>1732186</v>
      </c>
      <c r="J9084" s="1" t="n">
        <v>37051</v>
      </c>
      <c r="K9084" s="1" t="n">
        <v>7891025121244</v>
      </c>
      <c r="L9084" s="1" t="s">
        <v>4826</v>
      </c>
      <c r="N9084" s="1" t="n">
        <v>2</v>
      </c>
      <c r="O9084" s="1" t="n">
        <v>7.6</v>
      </c>
      <c r="P9084" s="1" t="s">
        <v>2455</v>
      </c>
    </row>
    <row r="9085" customFormat="false" ht="15" hidden="false" customHeight="true" outlineLevel="0" collapsed="false">
      <c r="A9085" s="1" t="n">
        <v>2</v>
      </c>
      <c r="B9085" s="75" t="n">
        <v>46286</v>
      </c>
      <c r="C9085" s="1" t="n">
        <v>11</v>
      </c>
      <c r="D9085" s="1" t="s">
        <v>2482</v>
      </c>
      <c r="E9085" s="1" t="n">
        <v>1608</v>
      </c>
      <c r="F9085" s="1" t="s">
        <v>240</v>
      </c>
      <c r="I9085" s="1" t="n">
        <v>1732186</v>
      </c>
      <c r="J9085" s="1" t="n">
        <v>37558</v>
      </c>
      <c r="K9085" s="1" t="n">
        <v>7891025101376</v>
      </c>
      <c r="L9085" s="1" t="s">
        <v>2663</v>
      </c>
      <c r="N9085" s="1" t="n">
        <v>6</v>
      </c>
      <c r="O9085" s="1" t="n">
        <v>19.86</v>
      </c>
      <c r="P9085" s="1" t="s">
        <v>2455</v>
      </c>
    </row>
    <row r="9086" customFormat="false" ht="15" hidden="false" customHeight="true" outlineLevel="0" collapsed="false">
      <c r="A9086" s="1" t="n">
        <v>2</v>
      </c>
      <c r="B9086" s="75" t="n">
        <v>46286</v>
      </c>
      <c r="C9086" s="1" t="n">
        <v>11</v>
      </c>
      <c r="D9086" s="1" t="s">
        <v>2482</v>
      </c>
      <c r="E9086" s="1" t="n">
        <v>1608</v>
      </c>
      <c r="F9086" s="1" t="s">
        <v>240</v>
      </c>
      <c r="I9086" s="1" t="n">
        <v>1732186</v>
      </c>
      <c r="J9086" s="1" t="n">
        <v>50664</v>
      </c>
      <c r="K9086" s="1" t="n">
        <v>7891025123064</v>
      </c>
      <c r="L9086" s="1" t="s">
        <v>3892</v>
      </c>
      <c r="N9086" s="1" t="n">
        <v>4</v>
      </c>
      <c r="O9086" s="1" t="n">
        <v>10.52</v>
      </c>
      <c r="P9086" s="1" t="s">
        <v>2455</v>
      </c>
    </row>
    <row r="9087" customFormat="false" ht="15" hidden="false" customHeight="true" outlineLevel="0" collapsed="false">
      <c r="A9087" s="1" t="n">
        <v>2</v>
      </c>
      <c r="B9087" s="75" t="n">
        <v>46286</v>
      </c>
      <c r="C9087" s="1" t="n">
        <v>11</v>
      </c>
      <c r="D9087" s="1" t="s">
        <v>2482</v>
      </c>
      <c r="E9087" s="1" t="n">
        <v>1608</v>
      </c>
      <c r="F9087" s="1" t="s">
        <v>240</v>
      </c>
      <c r="I9087" s="1" t="n">
        <v>1732186</v>
      </c>
      <c r="J9087" s="1" t="n">
        <v>69612</v>
      </c>
      <c r="K9087" s="1" t="n">
        <v>7891025123453</v>
      </c>
      <c r="L9087" s="1" t="s">
        <v>2536</v>
      </c>
      <c r="N9087" s="1" t="n">
        <v>3</v>
      </c>
      <c r="O9087" s="1" t="n">
        <v>37.98</v>
      </c>
      <c r="P9087" s="1" t="s">
        <v>2455</v>
      </c>
    </row>
    <row r="9088" customFormat="false" ht="15" hidden="false" customHeight="true" outlineLevel="0" collapsed="false">
      <c r="A9088" s="1" t="n">
        <v>2</v>
      </c>
      <c r="B9088" s="75" t="n">
        <v>46286</v>
      </c>
      <c r="C9088" s="1" t="n">
        <v>11</v>
      </c>
      <c r="D9088" s="1" t="s">
        <v>2482</v>
      </c>
      <c r="E9088" s="1" t="n">
        <v>1608</v>
      </c>
      <c r="F9088" s="1" t="s">
        <v>240</v>
      </c>
      <c r="I9088" s="1" t="n">
        <v>1732186</v>
      </c>
      <c r="J9088" s="1" t="n">
        <v>69613</v>
      </c>
      <c r="K9088" s="1" t="n">
        <v>7891025123460</v>
      </c>
      <c r="L9088" s="1" t="s">
        <v>2537</v>
      </c>
      <c r="N9088" s="1" t="n">
        <v>2</v>
      </c>
      <c r="O9088" s="1" t="n">
        <v>25.32</v>
      </c>
      <c r="P9088" s="1" t="s">
        <v>2455</v>
      </c>
    </row>
    <row r="9089" customFormat="false" ht="15" hidden="false" customHeight="true" outlineLevel="0" collapsed="false">
      <c r="A9089" s="1" t="n">
        <v>2</v>
      </c>
      <c r="B9089" s="75" t="n">
        <v>46286</v>
      </c>
      <c r="C9089" s="1" t="n">
        <v>11</v>
      </c>
      <c r="D9089" s="1" t="s">
        <v>2482</v>
      </c>
      <c r="E9089" s="1" t="n">
        <v>1608</v>
      </c>
      <c r="F9089" s="1" t="s">
        <v>240</v>
      </c>
      <c r="I9089" s="1" t="n">
        <v>1732186</v>
      </c>
      <c r="J9089" s="1" t="n">
        <v>69614</v>
      </c>
      <c r="K9089" s="1" t="n">
        <v>7891025123477</v>
      </c>
      <c r="L9089" s="1" t="s">
        <v>2538</v>
      </c>
      <c r="N9089" s="1" t="n">
        <v>2</v>
      </c>
      <c r="O9089" s="1" t="n">
        <v>25.32</v>
      </c>
      <c r="P9089" s="1" t="s">
        <v>2455</v>
      </c>
    </row>
    <row r="9090" customFormat="false" ht="15" hidden="false" customHeight="true" outlineLevel="0" collapsed="false">
      <c r="A9090" s="1" t="n">
        <v>2</v>
      </c>
      <c r="B9090" s="75" t="n">
        <v>46286</v>
      </c>
      <c r="C9090" s="1" t="n">
        <v>11</v>
      </c>
      <c r="D9090" s="1" t="s">
        <v>2482</v>
      </c>
      <c r="E9090" s="1" t="n">
        <v>1608</v>
      </c>
      <c r="F9090" s="1" t="s">
        <v>240</v>
      </c>
      <c r="I9090" s="1" t="n">
        <v>1732186</v>
      </c>
      <c r="J9090" s="1" t="n">
        <v>80307</v>
      </c>
      <c r="K9090" s="1" t="n">
        <v>7891025125372</v>
      </c>
      <c r="L9090" s="1" t="s">
        <v>3003</v>
      </c>
      <c r="N9090" s="1" t="n">
        <v>2</v>
      </c>
      <c r="O9090" s="1" t="n">
        <v>31.74</v>
      </c>
      <c r="P9090" s="1" t="s">
        <v>2455</v>
      </c>
    </row>
    <row r="9091" customFormat="false" ht="15" hidden="false" customHeight="true" outlineLevel="0" collapsed="false">
      <c r="A9091" s="1" t="n">
        <v>2</v>
      </c>
      <c r="B9091" s="75" t="n">
        <v>46286</v>
      </c>
      <c r="C9091" s="1" t="n">
        <v>11</v>
      </c>
      <c r="D9091" s="1" t="s">
        <v>2482</v>
      </c>
      <c r="E9091" s="1" t="n">
        <v>1608</v>
      </c>
      <c r="F9091" s="1" t="s">
        <v>240</v>
      </c>
      <c r="I9091" s="1" t="n">
        <v>1732186</v>
      </c>
      <c r="J9091" s="1" t="n">
        <v>80680</v>
      </c>
      <c r="K9091" s="1" t="n">
        <v>7891025125488</v>
      </c>
      <c r="L9091" s="1" t="s">
        <v>2542</v>
      </c>
      <c r="N9091" s="1" t="n">
        <v>2</v>
      </c>
      <c r="O9091" s="1" t="n">
        <v>5.68</v>
      </c>
      <c r="P9091" s="1" t="s">
        <v>2455</v>
      </c>
    </row>
    <row r="9092" customFormat="false" ht="15" hidden="false" customHeight="true" outlineLevel="0" collapsed="false">
      <c r="A9092" s="1" t="n">
        <v>2</v>
      </c>
      <c r="B9092" s="75" t="n">
        <v>46286</v>
      </c>
      <c r="C9092" s="1" t="n">
        <v>11</v>
      </c>
      <c r="D9092" s="1" t="s">
        <v>2482</v>
      </c>
      <c r="E9092" s="1" t="n">
        <v>1608</v>
      </c>
      <c r="F9092" s="1" t="s">
        <v>240</v>
      </c>
      <c r="I9092" s="1" t="n">
        <v>1732186</v>
      </c>
      <c r="J9092" s="1" t="n">
        <v>80681</v>
      </c>
      <c r="K9092" s="1" t="n">
        <v>7891025125495</v>
      </c>
      <c r="L9092" s="1" t="s">
        <v>2543</v>
      </c>
      <c r="N9092" s="1" t="n">
        <v>4</v>
      </c>
      <c r="O9092" s="1" t="n">
        <v>11.36</v>
      </c>
      <c r="P9092" s="1" t="s">
        <v>2455</v>
      </c>
    </row>
    <row r="9093" customFormat="false" ht="15" hidden="false" customHeight="true" outlineLevel="0" collapsed="false">
      <c r="A9093" s="1" t="n">
        <v>2</v>
      </c>
      <c r="B9093" s="75" t="n">
        <v>46286</v>
      </c>
      <c r="C9093" s="1" t="n">
        <v>11</v>
      </c>
      <c r="D9093" s="1" t="s">
        <v>2482</v>
      </c>
      <c r="E9093" s="1" t="n">
        <v>1608</v>
      </c>
      <c r="F9093" s="1" t="s">
        <v>240</v>
      </c>
      <c r="I9093" s="1" t="n">
        <v>1732186</v>
      </c>
      <c r="J9093" s="1" t="n">
        <v>81338</v>
      </c>
      <c r="K9093" s="1" t="n">
        <v>7891025125365</v>
      </c>
      <c r="L9093" s="1" t="s">
        <v>3005</v>
      </c>
      <c r="N9093" s="1" t="n">
        <v>2</v>
      </c>
      <c r="O9093" s="1" t="n">
        <v>31.74</v>
      </c>
      <c r="P9093" s="1" t="s">
        <v>2455</v>
      </c>
    </row>
    <row r="9094" customFormat="false" ht="15" hidden="false" customHeight="true" outlineLevel="0" collapsed="false">
      <c r="A9094" s="1" t="n">
        <v>2</v>
      </c>
      <c r="B9094" s="75" t="n">
        <v>46286</v>
      </c>
      <c r="C9094" s="1" t="n">
        <v>11</v>
      </c>
      <c r="D9094" s="1" t="s">
        <v>2482</v>
      </c>
      <c r="E9094" s="1" t="n">
        <v>1637</v>
      </c>
      <c r="F9094" s="1" t="s">
        <v>871</v>
      </c>
      <c r="I9094" s="1" t="n">
        <v>1934563</v>
      </c>
      <c r="J9094" s="1" t="n">
        <v>15013</v>
      </c>
      <c r="K9094" s="1" t="n">
        <v>7897395040307</v>
      </c>
      <c r="L9094" s="1" t="s">
        <v>2783</v>
      </c>
      <c r="N9094" s="1" t="n">
        <v>375</v>
      </c>
      <c r="O9094" s="1" t="n">
        <v>896.25</v>
      </c>
      <c r="P9094" s="1" t="s">
        <v>2455</v>
      </c>
    </row>
    <row r="9095" customFormat="false" ht="15" hidden="false" customHeight="true" outlineLevel="0" collapsed="false">
      <c r="A9095" s="1" t="n">
        <v>2</v>
      </c>
      <c r="B9095" s="75" t="n">
        <v>46286</v>
      </c>
      <c r="C9095" s="1" t="n">
        <v>11</v>
      </c>
      <c r="D9095" s="1" t="s">
        <v>2482</v>
      </c>
      <c r="E9095" s="1" t="n">
        <v>1637</v>
      </c>
      <c r="F9095" s="1" t="s">
        <v>871</v>
      </c>
      <c r="I9095" s="1" t="n">
        <v>1934564</v>
      </c>
      <c r="J9095" s="1" t="n">
        <v>15013</v>
      </c>
      <c r="K9095" s="1" t="n">
        <v>7897395040307</v>
      </c>
      <c r="L9095" s="1" t="s">
        <v>2783</v>
      </c>
      <c r="N9095" s="1" t="n">
        <v>375</v>
      </c>
      <c r="O9095" s="1" t="n">
        <v>896.25</v>
      </c>
      <c r="P9095" s="1" t="s">
        <v>2455</v>
      </c>
    </row>
    <row r="9096" customFormat="false" ht="15" hidden="false" customHeight="true" outlineLevel="0" collapsed="false">
      <c r="A9096" s="1" t="n">
        <v>2</v>
      </c>
      <c r="B9096" s="75" t="n">
        <v>46286</v>
      </c>
      <c r="C9096" s="1" t="n">
        <v>22</v>
      </c>
      <c r="D9096" s="1" t="s">
        <v>2490</v>
      </c>
      <c r="E9096" s="1" t="n">
        <v>48</v>
      </c>
      <c r="F9096" s="1" t="s">
        <v>153</v>
      </c>
      <c r="I9096" s="1" t="n">
        <v>2688</v>
      </c>
      <c r="J9096" s="1" t="n">
        <v>100000</v>
      </c>
      <c r="K9096" s="1" t="n">
        <v>1</v>
      </c>
      <c r="L9096" s="1" t="s">
        <v>2491</v>
      </c>
      <c r="N9096" s="1" t="n">
        <v>3.4</v>
      </c>
      <c r="O9096" s="1" t="n">
        <v>61.31</v>
      </c>
      <c r="P9096" s="1" t="s">
        <v>2455</v>
      </c>
    </row>
    <row r="9097" customFormat="false" ht="15" hidden="false" customHeight="true" outlineLevel="0" collapsed="false">
      <c r="A9097" s="1" t="n">
        <v>2</v>
      </c>
      <c r="B9097" s="75" t="n">
        <v>46286</v>
      </c>
      <c r="C9097" s="1" t="n">
        <v>22</v>
      </c>
      <c r="D9097" s="1" t="s">
        <v>2490</v>
      </c>
      <c r="E9097" s="1" t="n">
        <v>48</v>
      </c>
      <c r="F9097" s="1" t="s">
        <v>153</v>
      </c>
      <c r="I9097" s="1" t="n">
        <v>2688</v>
      </c>
      <c r="J9097" s="1" t="n">
        <v>100000</v>
      </c>
      <c r="K9097" s="1" t="n">
        <v>1</v>
      </c>
      <c r="L9097" s="1" t="s">
        <v>2491</v>
      </c>
      <c r="N9097" s="1" t="n">
        <v>3.09</v>
      </c>
      <c r="O9097" s="1" t="n">
        <v>62.23</v>
      </c>
      <c r="P9097" s="1" t="s">
        <v>2455</v>
      </c>
    </row>
    <row r="9098" customFormat="false" ht="15" hidden="false" customHeight="true" outlineLevel="0" collapsed="false">
      <c r="A9098" s="1" t="n">
        <v>2</v>
      </c>
      <c r="B9098" s="75" t="n">
        <v>46286</v>
      </c>
      <c r="C9098" s="1" t="n">
        <v>22</v>
      </c>
      <c r="D9098" s="1" t="s">
        <v>2490</v>
      </c>
      <c r="E9098" s="1" t="n">
        <v>48</v>
      </c>
      <c r="F9098" s="1" t="s">
        <v>153</v>
      </c>
      <c r="I9098" s="1" t="n">
        <v>2688</v>
      </c>
      <c r="J9098" s="1" t="n">
        <v>100001</v>
      </c>
      <c r="K9098" s="1" t="n">
        <v>2</v>
      </c>
      <c r="L9098" s="1" t="s">
        <v>2492</v>
      </c>
      <c r="N9098" s="1" t="n">
        <v>9</v>
      </c>
      <c r="O9098" s="1" t="n">
        <v>175.83</v>
      </c>
      <c r="P9098" s="1" t="s">
        <v>2455</v>
      </c>
    </row>
    <row r="9099" customFormat="false" ht="15" hidden="false" customHeight="true" outlineLevel="0" collapsed="false">
      <c r="A9099" s="1" t="n">
        <v>2</v>
      </c>
      <c r="B9099" s="75" t="n">
        <v>46286</v>
      </c>
      <c r="C9099" s="1" t="n">
        <v>22</v>
      </c>
      <c r="D9099" s="1" t="s">
        <v>2490</v>
      </c>
      <c r="E9099" s="1" t="n">
        <v>48</v>
      </c>
      <c r="F9099" s="1" t="s">
        <v>153</v>
      </c>
      <c r="I9099" s="1" t="n">
        <v>2688</v>
      </c>
      <c r="J9099" s="1" t="n">
        <v>100002</v>
      </c>
      <c r="K9099" s="1" t="n">
        <v>3</v>
      </c>
      <c r="L9099" s="1" t="s">
        <v>2493</v>
      </c>
      <c r="N9099" s="1" t="n">
        <v>21.6</v>
      </c>
      <c r="O9099" s="1" t="n">
        <v>486.95</v>
      </c>
      <c r="P9099" s="1" t="s">
        <v>2455</v>
      </c>
    </row>
    <row r="9100" customFormat="false" ht="15" hidden="false" customHeight="true" outlineLevel="0" collapsed="false">
      <c r="A9100" s="1" t="n">
        <v>2</v>
      </c>
      <c r="B9100" s="75" t="n">
        <v>46286</v>
      </c>
      <c r="C9100" s="1" t="n">
        <v>22</v>
      </c>
      <c r="D9100" s="1" t="s">
        <v>2490</v>
      </c>
      <c r="E9100" s="1" t="n">
        <v>48</v>
      </c>
      <c r="F9100" s="1" t="s">
        <v>153</v>
      </c>
      <c r="I9100" s="1" t="n">
        <v>2688</v>
      </c>
      <c r="J9100" s="1" t="n">
        <v>100003</v>
      </c>
      <c r="K9100" s="1" t="n">
        <v>4</v>
      </c>
      <c r="L9100" s="1" t="s">
        <v>2494</v>
      </c>
      <c r="N9100" s="1" t="n">
        <v>12.77</v>
      </c>
      <c r="O9100" s="1" t="n">
        <v>307.09</v>
      </c>
      <c r="P9100" s="1" t="s">
        <v>2455</v>
      </c>
    </row>
    <row r="9101" customFormat="false" ht="15" hidden="false" customHeight="true" outlineLevel="0" collapsed="false">
      <c r="A9101" s="1" t="n">
        <v>2</v>
      </c>
      <c r="B9101" s="75" t="n">
        <v>46286</v>
      </c>
      <c r="C9101" s="1" t="n">
        <v>22</v>
      </c>
      <c r="D9101" s="1" t="s">
        <v>2490</v>
      </c>
      <c r="E9101" s="1" t="n">
        <v>48</v>
      </c>
      <c r="F9101" s="1" t="s">
        <v>153</v>
      </c>
      <c r="I9101" s="1" t="n">
        <v>2688</v>
      </c>
      <c r="J9101" s="1" t="n">
        <v>100004</v>
      </c>
      <c r="K9101" s="1" t="n">
        <v>5</v>
      </c>
      <c r="L9101" s="1" t="s">
        <v>2495</v>
      </c>
      <c r="N9101" s="1" t="n">
        <v>45.4</v>
      </c>
      <c r="O9101" s="1" t="n">
        <v>953.4</v>
      </c>
      <c r="P9101" s="1" t="s">
        <v>2455</v>
      </c>
    </row>
    <row r="9102" customFormat="false" ht="15" hidden="false" customHeight="true" outlineLevel="0" collapsed="false">
      <c r="A9102" s="1" t="n">
        <v>2</v>
      </c>
      <c r="B9102" s="75" t="n">
        <v>46286</v>
      </c>
      <c r="C9102" s="1" t="n">
        <v>22</v>
      </c>
      <c r="D9102" s="1" t="s">
        <v>2490</v>
      </c>
      <c r="E9102" s="1" t="n">
        <v>48</v>
      </c>
      <c r="F9102" s="1" t="s">
        <v>153</v>
      </c>
      <c r="I9102" s="1" t="n">
        <v>2688</v>
      </c>
      <c r="J9102" s="1" t="n">
        <v>100004</v>
      </c>
      <c r="K9102" s="1" t="n">
        <v>5</v>
      </c>
      <c r="L9102" s="1" t="s">
        <v>2495</v>
      </c>
      <c r="N9102" s="1" t="n">
        <v>1.025</v>
      </c>
      <c r="O9102" s="1" t="n">
        <v>21.57</v>
      </c>
      <c r="P9102" s="1" t="s">
        <v>2455</v>
      </c>
    </row>
    <row r="9103" customFormat="false" ht="15" hidden="false" customHeight="true" outlineLevel="0" collapsed="false">
      <c r="A9103" s="1" t="n">
        <v>2</v>
      </c>
      <c r="B9103" s="75" t="n">
        <v>46286</v>
      </c>
      <c r="C9103" s="1" t="n">
        <v>22</v>
      </c>
      <c r="D9103" s="1" t="s">
        <v>2490</v>
      </c>
      <c r="E9103" s="1" t="n">
        <v>48</v>
      </c>
      <c r="F9103" s="1" t="s">
        <v>153</v>
      </c>
      <c r="I9103" s="1" t="n">
        <v>2688</v>
      </c>
      <c r="J9103" s="1" t="n">
        <v>100005</v>
      </c>
      <c r="K9103" s="1" t="n">
        <v>6</v>
      </c>
      <c r="L9103" s="1" t="s">
        <v>2593</v>
      </c>
      <c r="N9103" s="1" t="n">
        <v>0.608</v>
      </c>
      <c r="O9103" s="1" t="n">
        <v>13.71</v>
      </c>
      <c r="P9103" s="1" t="s">
        <v>2455</v>
      </c>
    </row>
    <row r="9104" customFormat="false" ht="15" hidden="false" customHeight="true" outlineLevel="0" collapsed="false">
      <c r="A9104" s="1" t="n">
        <v>2</v>
      </c>
      <c r="B9104" s="75" t="n">
        <v>46286</v>
      </c>
      <c r="C9104" s="1" t="n">
        <v>22</v>
      </c>
      <c r="D9104" s="1" t="s">
        <v>2490</v>
      </c>
      <c r="E9104" s="1" t="n">
        <v>48</v>
      </c>
      <c r="F9104" s="1" t="s">
        <v>153</v>
      </c>
      <c r="I9104" s="1" t="n">
        <v>2688</v>
      </c>
      <c r="J9104" s="1" t="n">
        <v>100006</v>
      </c>
      <c r="K9104" s="1" t="n">
        <v>7</v>
      </c>
      <c r="L9104" s="1" t="s">
        <v>2496</v>
      </c>
      <c r="N9104" s="1" t="n">
        <v>2.47</v>
      </c>
      <c r="O9104" s="1" t="n">
        <v>70.48</v>
      </c>
      <c r="P9104" s="1" t="s">
        <v>2455</v>
      </c>
    </row>
    <row r="9105" customFormat="false" ht="15" hidden="false" customHeight="true" outlineLevel="0" collapsed="false">
      <c r="A9105" s="1" t="n">
        <v>2</v>
      </c>
      <c r="B9105" s="75" t="n">
        <v>46286</v>
      </c>
      <c r="C9105" s="1" t="n">
        <v>22</v>
      </c>
      <c r="D9105" s="1" t="s">
        <v>2490</v>
      </c>
      <c r="E9105" s="1" t="n">
        <v>48</v>
      </c>
      <c r="F9105" s="1" t="s">
        <v>153</v>
      </c>
      <c r="I9105" s="1" t="n">
        <v>2688</v>
      </c>
      <c r="J9105" s="1" t="n">
        <v>100007</v>
      </c>
      <c r="K9105" s="1" t="n">
        <v>8</v>
      </c>
      <c r="L9105" s="1" t="s">
        <v>2497</v>
      </c>
      <c r="N9105" s="1" t="n">
        <v>2.47</v>
      </c>
      <c r="O9105" s="1" t="n">
        <v>55.68</v>
      </c>
      <c r="P9105" s="1" t="s">
        <v>2455</v>
      </c>
    </row>
    <row r="9106" customFormat="false" ht="15" hidden="false" customHeight="true" outlineLevel="0" collapsed="false">
      <c r="A9106" s="1" t="n">
        <v>2</v>
      </c>
      <c r="B9106" s="75" t="n">
        <v>46286</v>
      </c>
      <c r="C9106" s="1" t="n">
        <v>22</v>
      </c>
      <c r="D9106" s="1" t="s">
        <v>2490</v>
      </c>
      <c r="E9106" s="1" t="n">
        <v>48</v>
      </c>
      <c r="F9106" s="1" t="s">
        <v>153</v>
      </c>
      <c r="I9106" s="1" t="n">
        <v>2688</v>
      </c>
      <c r="J9106" s="1" t="n">
        <v>100007</v>
      </c>
      <c r="K9106" s="1" t="n">
        <v>8</v>
      </c>
      <c r="L9106" s="1" t="s">
        <v>2497</v>
      </c>
      <c r="N9106" s="1" t="n">
        <v>2.966</v>
      </c>
      <c r="O9106" s="1" t="n">
        <v>74.67</v>
      </c>
      <c r="P9106" s="1" t="s">
        <v>2455</v>
      </c>
    </row>
    <row r="9107" customFormat="false" ht="15" hidden="false" customHeight="true" outlineLevel="0" collapsed="false">
      <c r="A9107" s="1" t="n">
        <v>2</v>
      </c>
      <c r="B9107" s="75" t="n">
        <v>46286</v>
      </c>
      <c r="C9107" s="1" t="n">
        <v>22</v>
      </c>
      <c r="D9107" s="1" t="s">
        <v>2490</v>
      </c>
      <c r="E9107" s="1" t="n">
        <v>48</v>
      </c>
      <c r="F9107" s="1" t="s">
        <v>153</v>
      </c>
      <c r="I9107" s="1" t="n">
        <v>2688</v>
      </c>
      <c r="J9107" s="1" t="n">
        <v>100008</v>
      </c>
      <c r="K9107" s="1" t="n">
        <v>9</v>
      </c>
      <c r="L9107" s="1" t="s">
        <v>2498</v>
      </c>
      <c r="N9107" s="1" t="n">
        <v>14.27</v>
      </c>
      <c r="O9107" s="1" t="n">
        <v>467.08</v>
      </c>
      <c r="P9107" s="1" t="s">
        <v>2455</v>
      </c>
    </row>
    <row r="9108" customFormat="false" ht="15" hidden="false" customHeight="true" outlineLevel="0" collapsed="false">
      <c r="A9108" s="1" t="n">
        <v>2</v>
      </c>
      <c r="B9108" s="75" t="n">
        <v>46286</v>
      </c>
      <c r="C9108" s="1" t="n">
        <v>22</v>
      </c>
      <c r="D9108" s="1" t="s">
        <v>2490</v>
      </c>
      <c r="E9108" s="1" t="n">
        <v>48</v>
      </c>
      <c r="F9108" s="1" t="s">
        <v>153</v>
      </c>
      <c r="I9108" s="1" t="n">
        <v>2688</v>
      </c>
      <c r="J9108" s="1" t="n">
        <v>100011</v>
      </c>
      <c r="K9108" s="1" t="n">
        <v>12</v>
      </c>
      <c r="L9108" s="1" t="s">
        <v>2499</v>
      </c>
      <c r="N9108" s="1" t="n">
        <v>9.55</v>
      </c>
      <c r="O9108" s="1" t="n">
        <v>360.69</v>
      </c>
      <c r="P9108" s="1" t="s">
        <v>2455</v>
      </c>
    </row>
    <row r="9109" customFormat="false" ht="15" hidden="false" customHeight="true" outlineLevel="0" collapsed="false">
      <c r="A9109" s="1" t="n">
        <v>2</v>
      </c>
      <c r="B9109" s="75" t="n">
        <v>46286</v>
      </c>
      <c r="C9109" s="1" t="n">
        <v>22</v>
      </c>
      <c r="D9109" s="1" t="s">
        <v>2490</v>
      </c>
      <c r="E9109" s="1" t="n">
        <v>48</v>
      </c>
      <c r="F9109" s="1" t="s">
        <v>153</v>
      </c>
      <c r="I9109" s="1" t="n">
        <v>2688</v>
      </c>
      <c r="J9109" s="1" t="n">
        <v>100012</v>
      </c>
      <c r="K9109" s="1" t="n">
        <v>13</v>
      </c>
      <c r="L9109" s="1" t="s">
        <v>2500</v>
      </c>
      <c r="N9109" s="1" t="n">
        <v>5.308</v>
      </c>
      <c r="O9109" s="1" t="n">
        <v>222.75</v>
      </c>
      <c r="P9109" s="1" t="s">
        <v>2455</v>
      </c>
    </row>
    <row r="9110" customFormat="false" ht="15" hidden="false" customHeight="true" outlineLevel="0" collapsed="false">
      <c r="A9110" s="1" t="n">
        <v>2</v>
      </c>
      <c r="B9110" s="75" t="n">
        <v>46286</v>
      </c>
      <c r="C9110" s="1" t="n">
        <v>22</v>
      </c>
      <c r="D9110" s="1" t="s">
        <v>2490</v>
      </c>
      <c r="E9110" s="1" t="n">
        <v>48</v>
      </c>
      <c r="F9110" s="1" t="s">
        <v>153</v>
      </c>
      <c r="I9110" s="1" t="n">
        <v>2688</v>
      </c>
      <c r="J9110" s="1" t="n">
        <v>100013</v>
      </c>
      <c r="K9110" s="1" t="n">
        <v>14</v>
      </c>
      <c r="L9110" s="1" t="s">
        <v>2501</v>
      </c>
      <c r="N9110" s="1" t="n">
        <v>9.695</v>
      </c>
      <c r="O9110" s="1" t="n">
        <v>431.27</v>
      </c>
      <c r="P9110" s="1" t="s">
        <v>2455</v>
      </c>
    </row>
    <row r="9111" customFormat="false" ht="15" hidden="false" customHeight="true" outlineLevel="0" collapsed="false">
      <c r="A9111" s="1" t="n">
        <v>2</v>
      </c>
      <c r="B9111" s="75" t="n">
        <v>46286</v>
      </c>
      <c r="C9111" s="1" t="n">
        <v>22</v>
      </c>
      <c r="D9111" s="1" t="s">
        <v>2490</v>
      </c>
      <c r="E9111" s="1" t="n">
        <v>48</v>
      </c>
      <c r="F9111" s="1" t="s">
        <v>153</v>
      </c>
      <c r="I9111" s="1" t="n">
        <v>2688</v>
      </c>
      <c r="J9111" s="1" t="n">
        <v>100014</v>
      </c>
      <c r="K9111" s="1" t="n">
        <v>15</v>
      </c>
      <c r="L9111" s="1" t="s">
        <v>2502</v>
      </c>
      <c r="N9111" s="1" t="n">
        <v>4.554</v>
      </c>
      <c r="O9111" s="1" t="n">
        <v>206.4</v>
      </c>
      <c r="P9111" s="1" t="s">
        <v>2455</v>
      </c>
    </row>
    <row r="9112" customFormat="false" ht="15" hidden="false" customHeight="true" outlineLevel="0" collapsed="false">
      <c r="A9112" s="1" t="n">
        <v>2</v>
      </c>
      <c r="B9112" s="75" t="n">
        <v>46286</v>
      </c>
      <c r="C9112" s="1" t="n">
        <v>22</v>
      </c>
      <c r="D9112" s="1" t="s">
        <v>2490</v>
      </c>
      <c r="E9112" s="1" t="n">
        <v>48</v>
      </c>
      <c r="F9112" s="1" t="s">
        <v>153</v>
      </c>
      <c r="I9112" s="1" t="n">
        <v>2688</v>
      </c>
      <c r="J9112" s="1" t="n">
        <v>100015</v>
      </c>
      <c r="K9112" s="1" t="n">
        <v>16</v>
      </c>
      <c r="L9112" s="1" t="s">
        <v>2503</v>
      </c>
      <c r="N9112" s="1" t="n">
        <v>1.57</v>
      </c>
      <c r="O9112" s="1" t="n">
        <v>63.25</v>
      </c>
      <c r="P9112" s="1" t="s">
        <v>2455</v>
      </c>
    </row>
    <row r="9113" customFormat="false" ht="15" hidden="false" customHeight="true" outlineLevel="0" collapsed="false">
      <c r="A9113" s="1" t="n">
        <v>2</v>
      </c>
      <c r="B9113" s="75" t="n">
        <v>46286</v>
      </c>
      <c r="C9113" s="1" t="n">
        <v>22</v>
      </c>
      <c r="D9113" s="1" t="s">
        <v>2490</v>
      </c>
      <c r="E9113" s="1" t="n">
        <v>48</v>
      </c>
      <c r="F9113" s="1" t="s">
        <v>153</v>
      </c>
      <c r="I9113" s="1" t="n">
        <v>2688</v>
      </c>
      <c r="J9113" s="1" t="n">
        <v>100016</v>
      </c>
      <c r="K9113" s="1" t="n">
        <v>17</v>
      </c>
      <c r="L9113" s="1" t="s">
        <v>2504</v>
      </c>
      <c r="N9113" s="1" t="n">
        <v>2.446</v>
      </c>
      <c r="O9113" s="1" t="n">
        <v>123.18</v>
      </c>
      <c r="P9113" s="1" t="s">
        <v>2455</v>
      </c>
    </row>
    <row r="9114" customFormat="false" ht="15" hidden="false" customHeight="true" outlineLevel="0" collapsed="false">
      <c r="A9114" s="1" t="n">
        <v>2</v>
      </c>
      <c r="B9114" s="75" t="n">
        <v>46286</v>
      </c>
      <c r="C9114" s="1" t="n">
        <v>22</v>
      </c>
      <c r="D9114" s="1" t="s">
        <v>2490</v>
      </c>
      <c r="E9114" s="1" t="n">
        <v>48</v>
      </c>
      <c r="F9114" s="1" t="s">
        <v>153</v>
      </c>
      <c r="I9114" s="1" t="n">
        <v>2688</v>
      </c>
      <c r="J9114" s="1" t="n">
        <v>100017</v>
      </c>
      <c r="K9114" s="1" t="n">
        <v>18</v>
      </c>
      <c r="L9114" s="1" t="s">
        <v>2505</v>
      </c>
      <c r="N9114" s="1" t="n">
        <v>2.27</v>
      </c>
      <c r="O9114" s="1" t="n">
        <v>133.37</v>
      </c>
      <c r="P9114" s="1" t="s">
        <v>2455</v>
      </c>
    </row>
    <row r="9115" customFormat="false" ht="15" hidden="false" customHeight="true" outlineLevel="0" collapsed="false">
      <c r="A9115" s="1" t="n">
        <v>2</v>
      </c>
      <c r="B9115" s="75" t="n">
        <v>46286</v>
      </c>
      <c r="C9115" s="1" t="n">
        <v>22</v>
      </c>
      <c r="D9115" s="1" t="s">
        <v>2490</v>
      </c>
      <c r="E9115" s="1" t="n">
        <v>48</v>
      </c>
      <c r="F9115" s="1" t="s">
        <v>153</v>
      </c>
      <c r="I9115" s="1" t="n">
        <v>2688</v>
      </c>
      <c r="J9115" s="1" t="n">
        <v>100019</v>
      </c>
      <c r="K9115" s="1" t="n">
        <v>20</v>
      </c>
      <c r="L9115" s="1" t="s">
        <v>3790</v>
      </c>
      <c r="N9115" s="1" t="n">
        <v>3.4</v>
      </c>
      <c r="O9115" s="1" t="n">
        <v>107.32</v>
      </c>
      <c r="P9115" s="1" t="s">
        <v>2455</v>
      </c>
    </row>
    <row r="9116" customFormat="false" ht="15" hidden="false" customHeight="true" outlineLevel="0" collapsed="false">
      <c r="A9116" s="1" t="n">
        <v>2</v>
      </c>
      <c r="B9116" s="75" t="n">
        <v>46286</v>
      </c>
      <c r="C9116" s="1" t="n">
        <v>22</v>
      </c>
      <c r="D9116" s="1" t="s">
        <v>2490</v>
      </c>
      <c r="E9116" s="1" t="n">
        <v>48</v>
      </c>
      <c r="F9116" s="1" t="s">
        <v>153</v>
      </c>
      <c r="I9116" s="1" t="n">
        <v>2688</v>
      </c>
      <c r="J9116" s="1" t="n">
        <v>100053</v>
      </c>
      <c r="K9116" s="1" t="n">
        <v>54</v>
      </c>
      <c r="L9116" s="1" t="s">
        <v>2506</v>
      </c>
      <c r="N9116" s="1" t="n">
        <v>1.324</v>
      </c>
      <c r="O9116" s="1" t="n">
        <v>48.89</v>
      </c>
      <c r="P9116" s="1" t="s">
        <v>2455</v>
      </c>
    </row>
    <row r="9117" customFormat="false" ht="15" hidden="false" customHeight="true" outlineLevel="0" collapsed="false">
      <c r="A9117" s="1" t="n">
        <v>2</v>
      </c>
      <c r="B9117" s="75" t="n">
        <v>46286</v>
      </c>
      <c r="C9117" s="1" t="n">
        <v>22</v>
      </c>
      <c r="D9117" s="1" t="s">
        <v>2490</v>
      </c>
      <c r="E9117" s="1" t="n">
        <v>48</v>
      </c>
      <c r="F9117" s="1" t="s">
        <v>153</v>
      </c>
      <c r="I9117" s="1" t="n">
        <v>2688</v>
      </c>
      <c r="J9117" s="1" t="n">
        <v>110137</v>
      </c>
      <c r="K9117" s="1" t="n">
        <v>13899</v>
      </c>
      <c r="L9117" s="1" t="s">
        <v>3791</v>
      </c>
      <c r="N9117" s="1" t="n">
        <v>12.54</v>
      </c>
      <c r="O9117" s="1" t="n">
        <v>52.53</v>
      </c>
      <c r="P9117" s="1" t="s">
        <v>2455</v>
      </c>
    </row>
    <row r="9118" customFormat="false" ht="15" hidden="false" customHeight="true" outlineLevel="0" collapsed="false">
      <c r="A9118" s="1" t="n">
        <v>2</v>
      </c>
      <c r="B9118" s="75" t="n">
        <v>46286</v>
      </c>
      <c r="C9118" s="1" t="n">
        <v>22</v>
      </c>
      <c r="D9118" s="1" t="s">
        <v>2490</v>
      </c>
      <c r="E9118" s="1" t="n">
        <v>48</v>
      </c>
      <c r="F9118" s="1" t="s">
        <v>153</v>
      </c>
      <c r="I9118" s="1" t="n">
        <v>2688</v>
      </c>
      <c r="J9118" s="1" t="n">
        <v>110137</v>
      </c>
      <c r="K9118" s="1" t="n">
        <v>13899</v>
      </c>
      <c r="L9118" s="1" t="s">
        <v>3791</v>
      </c>
      <c r="N9118" s="1" t="n">
        <v>1.85</v>
      </c>
      <c r="O9118" s="1" t="n">
        <v>6.94</v>
      </c>
      <c r="P9118" s="1" t="s">
        <v>2455</v>
      </c>
    </row>
    <row r="9119" customFormat="false" ht="15" hidden="false" customHeight="true" outlineLevel="0" collapsed="false">
      <c r="A9119" s="1" t="n">
        <v>2</v>
      </c>
      <c r="B9119" s="75" t="n">
        <v>46286</v>
      </c>
      <c r="C9119" s="1" t="n">
        <v>22</v>
      </c>
      <c r="D9119" s="1" t="s">
        <v>2490</v>
      </c>
      <c r="E9119" s="1" t="n">
        <v>48</v>
      </c>
      <c r="F9119" s="1" t="s">
        <v>153</v>
      </c>
      <c r="I9119" s="1" t="n">
        <v>2688</v>
      </c>
      <c r="J9119" s="1" t="n">
        <v>110455</v>
      </c>
      <c r="K9119" s="1" t="n">
        <v>53212</v>
      </c>
      <c r="L9119" s="1" t="s">
        <v>2509</v>
      </c>
      <c r="N9119" s="1" t="n">
        <v>0.077</v>
      </c>
      <c r="O9119" s="1" t="n">
        <v>0</v>
      </c>
      <c r="P9119" s="1" t="s">
        <v>2455</v>
      </c>
    </row>
    <row r="9120" customFormat="false" ht="15" hidden="false" customHeight="true" outlineLevel="0" collapsed="false">
      <c r="A9120" s="1" t="n">
        <v>2</v>
      </c>
      <c r="B9120" s="75" t="n">
        <v>46286</v>
      </c>
      <c r="C9120" s="1" t="n">
        <v>22</v>
      </c>
      <c r="D9120" s="1" t="s">
        <v>2490</v>
      </c>
      <c r="E9120" s="1" t="n">
        <v>48</v>
      </c>
      <c r="F9120" s="1" t="s">
        <v>153</v>
      </c>
      <c r="I9120" s="1" t="n">
        <v>2688</v>
      </c>
      <c r="J9120" s="1" t="n">
        <v>110455</v>
      </c>
      <c r="K9120" s="1" t="n">
        <v>53212</v>
      </c>
      <c r="L9120" s="1" t="s">
        <v>2509</v>
      </c>
      <c r="N9120" s="1" t="n">
        <v>0.347</v>
      </c>
      <c r="O9120" s="1" t="n">
        <v>0.01</v>
      </c>
      <c r="P9120" s="1" t="s">
        <v>2455</v>
      </c>
    </row>
    <row r="9121" customFormat="false" ht="15" hidden="false" customHeight="true" outlineLevel="0" collapsed="false">
      <c r="A9121" s="1" t="n">
        <v>2</v>
      </c>
      <c r="B9121" s="75" t="n">
        <v>46286</v>
      </c>
      <c r="C9121" s="1" t="n">
        <v>100</v>
      </c>
      <c r="D9121" s="1" t="s">
        <v>2510</v>
      </c>
      <c r="E9121" s="1" t="n">
        <v>48</v>
      </c>
      <c r="F9121" s="1" t="s">
        <v>153</v>
      </c>
      <c r="I9121" s="1" t="n">
        <v>1734913</v>
      </c>
      <c r="J9121" s="1" t="n">
        <v>100000</v>
      </c>
      <c r="K9121" s="1" t="n">
        <v>1</v>
      </c>
      <c r="L9121" s="1" t="s">
        <v>2491</v>
      </c>
      <c r="N9121" s="1" t="n">
        <v>3.09</v>
      </c>
      <c r="O9121" s="1" t="n">
        <v>62.23</v>
      </c>
      <c r="P9121" s="1" t="s">
        <v>2455</v>
      </c>
    </row>
    <row r="9122" customFormat="false" ht="15" hidden="false" customHeight="true" outlineLevel="0" collapsed="false">
      <c r="A9122" s="1" t="n">
        <v>2</v>
      </c>
      <c r="B9122" s="75" t="n">
        <v>46286</v>
      </c>
      <c r="C9122" s="1" t="n">
        <v>100</v>
      </c>
      <c r="D9122" s="1" t="s">
        <v>2510</v>
      </c>
      <c r="E9122" s="1" t="n">
        <v>48</v>
      </c>
      <c r="F9122" s="1" t="s">
        <v>153</v>
      </c>
      <c r="I9122" s="1" t="n">
        <v>1734913</v>
      </c>
      <c r="J9122" s="1" t="n">
        <v>100006</v>
      </c>
      <c r="K9122" s="1" t="n">
        <v>7</v>
      </c>
      <c r="L9122" s="1" t="s">
        <v>2496</v>
      </c>
      <c r="N9122" s="1" t="n">
        <v>2.47</v>
      </c>
      <c r="O9122" s="1" t="n">
        <v>70.48</v>
      </c>
      <c r="P9122" s="1" t="s">
        <v>2455</v>
      </c>
    </row>
    <row r="9123" customFormat="false" ht="15" hidden="false" customHeight="true" outlineLevel="0" collapsed="false">
      <c r="A9123" s="1" t="n">
        <v>2</v>
      </c>
      <c r="B9123" s="75" t="n">
        <v>46286</v>
      </c>
      <c r="C9123" s="1" t="n">
        <v>100</v>
      </c>
      <c r="D9123" s="1" t="s">
        <v>2510</v>
      </c>
      <c r="E9123" s="1" t="n">
        <v>48</v>
      </c>
      <c r="F9123" s="1" t="s">
        <v>153</v>
      </c>
      <c r="I9123" s="1" t="n">
        <v>1734913</v>
      </c>
      <c r="J9123" s="1" t="n">
        <v>100007</v>
      </c>
      <c r="K9123" s="1" t="n">
        <v>8</v>
      </c>
      <c r="L9123" s="1" t="s">
        <v>2497</v>
      </c>
      <c r="N9123" s="1" t="n">
        <v>2.966</v>
      </c>
      <c r="O9123" s="1" t="n">
        <v>74.67</v>
      </c>
      <c r="P9123" s="1" t="s">
        <v>2455</v>
      </c>
    </row>
    <row r="9124" customFormat="false" ht="15" hidden="false" customHeight="true" outlineLevel="0" collapsed="false">
      <c r="A9124" s="1" t="n">
        <v>2</v>
      </c>
      <c r="B9124" s="75" t="n">
        <v>46286</v>
      </c>
      <c r="C9124" s="1" t="n">
        <v>100</v>
      </c>
      <c r="D9124" s="1" t="s">
        <v>2510</v>
      </c>
      <c r="E9124" s="1" t="n">
        <v>48</v>
      </c>
      <c r="F9124" s="1" t="s">
        <v>153</v>
      </c>
      <c r="I9124" s="1" t="n">
        <v>1734913</v>
      </c>
      <c r="J9124" s="1" t="n">
        <v>100008</v>
      </c>
      <c r="K9124" s="1" t="n">
        <v>9</v>
      </c>
      <c r="L9124" s="1" t="s">
        <v>2498</v>
      </c>
      <c r="N9124" s="1" t="n">
        <v>14.27</v>
      </c>
      <c r="O9124" s="1" t="n">
        <v>467.08</v>
      </c>
      <c r="P9124" s="1" t="s">
        <v>2455</v>
      </c>
    </row>
    <row r="9125" customFormat="false" ht="15" hidden="false" customHeight="true" outlineLevel="0" collapsed="false">
      <c r="A9125" s="1" t="n">
        <v>2</v>
      </c>
      <c r="B9125" s="75" t="n">
        <v>46286</v>
      </c>
      <c r="C9125" s="1" t="n">
        <v>100</v>
      </c>
      <c r="D9125" s="1" t="s">
        <v>2510</v>
      </c>
      <c r="E9125" s="1" t="n">
        <v>48</v>
      </c>
      <c r="F9125" s="1" t="s">
        <v>153</v>
      </c>
      <c r="I9125" s="1" t="n">
        <v>1734913</v>
      </c>
      <c r="J9125" s="1" t="n">
        <v>100011</v>
      </c>
      <c r="K9125" s="1" t="n">
        <v>12</v>
      </c>
      <c r="L9125" s="1" t="s">
        <v>2499</v>
      </c>
      <c r="N9125" s="1" t="n">
        <v>9.55</v>
      </c>
      <c r="O9125" s="1" t="n">
        <v>360.69</v>
      </c>
      <c r="P9125" s="1" t="s">
        <v>2455</v>
      </c>
    </row>
    <row r="9126" customFormat="false" ht="15" hidden="false" customHeight="true" outlineLevel="0" collapsed="false">
      <c r="A9126" s="1" t="n">
        <v>2</v>
      </c>
      <c r="B9126" s="75" t="n">
        <v>46286</v>
      </c>
      <c r="C9126" s="1" t="n">
        <v>100</v>
      </c>
      <c r="D9126" s="1" t="s">
        <v>2510</v>
      </c>
      <c r="E9126" s="1" t="n">
        <v>48</v>
      </c>
      <c r="F9126" s="1" t="s">
        <v>153</v>
      </c>
      <c r="I9126" s="1" t="n">
        <v>1734913</v>
      </c>
      <c r="J9126" s="1" t="n">
        <v>100012</v>
      </c>
      <c r="K9126" s="1" t="n">
        <v>13</v>
      </c>
      <c r="L9126" s="1" t="s">
        <v>2500</v>
      </c>
      <c r="N9126" s="1" t="n">
        <v>5.308</v>
      </c>
      <c r="O9126" s="1" t="n">
        <v>222.75</v>
      </c>
      <c r="P9126" s="1" t="s">
        <v>2455</v>
      </c>
    </row>
    <row r="9127" customFormat="false" ht="15" hidden="false" customHeight="true" outlineLevel="0" collapsed="false">
      <c r="A9127" s="1" t="n">
        <v>2</v>
      </c>
      <c r="B9127" s="75" t="n">
        <v>46286</v>
      </c>
      <c r="C9127" s="1" t="n">
        <v>100</v>
      </c>
      <c r="D9127" s="1" t="s">
        <v>2510</v>
      </c>
      <c r="E9127" s="1" t="n">
        <v>48</v>
      </c>
      <c r="F9127" s="1" t="s">
        <v>153</v>
      </c>
      <c r="I9127" s="1" t="n">
        <v>1734913</v>
      </c>
      <c r="J9127" s="1" t="n">
        <v>100013</v>
      </c>
      <c r="K9127" s="1" t="n">
        <v>14</v>
      </c>
      <c r="L9127" s="1" t="s">
        <v>2501</v>
      </c>
      <c r="N9127" s="1" t="n">
        <v>9.695</v>
      </c>
      <c r="O9127" s="1" t="n">
        <v>431.27</v>
      </c>
      <c r="P9127" s="1" t="s">
        <v>2455</v>
      </c>
    </row>
    <row r="9128" customFormat="false" ht="15" hidden="false" customHeight="true" outlineLevel="0" collapsed="false">
      <c r="A9128" s="1" t="n">
        <v>2</v>
      </c>
      <c r="B9128" s="75" t="n">
        <v>46286</v>
      </c>
      <c r="C9128" s="1" t="n">
        <v>100</v>
      </c>
      <c r="D9128" s="1" t="s">
        <v>2510</v>
      </c>
      <c r="E9128" s="1" t="n">
        <v>48</v>
      </c>
      <c r="F9128" s="1" t="s">
        <v>153</v>
      </c>
      <c r="I9128" s="1" t="n">
        <v>1734913</v>
      </c>
      <c r="J9128" s="1" t="n">
        <v>100014</v>
      </c>
      <c r="K9128" s="1" t="n">
        <v>15</v>
      </c>
      <c r="L9128" s="1" t="s">
        <v>2502</v>
      </c>
      <c r="N9128" s="1" t="n">
        <v>4.554</v>
      </c>
      <c r="O9128" s="1" t="n">
        <v>206.4</v>
      </c>
      <c r="P9128" s="1" t="s">
        <v>2455</v>
      </c>
    </row>
    <row r="9129" customFormat="false" ht="15" hidden="false" customHeight="true" outlineLevel="0" collapsed="false">
      <c r="A9129" s="1" t="n">
        <v>2</v>
      </c>
      <c r="B9129" s="75" t="n">
        <v>46286</v>
      </c>
      <c r="C9129" s="1" t="n">
        <v>100</v>
      </c>
      <c r="D9129" s="1" t="s">
        <v>2510</v>
      </c>
      <c r="E9129" s="1" t="n">
        <v>48</v>
      </c>
      <c r="F9129" s="1" t="s">
        <v>153</v>
      </c>
      <c r="I9129" s="1" t="n">
        <v>1734913</v>
      </c>
      <c r="J9129" s="1" t="n">
        <v>100015</v>
      </c>
      <c r="K9129" s="1" t="n">
        <v>16</v>
      </c>
      <c r="L9129" s="1" t="s">
        <v>2503</v>
      </c>
      <c r="N9129" s="1" t="n">
        <v>1.57</v>
      </c>
      <c r="O9129" s="1" t="n">
        <v>63.25</v>
      </c>
      <c r="P9129" s="1" t="s">
        <v>2455</v>
      </c>
    </row>
    <row r="9130" customFormat="false" ht="15" hidden="false" customHeight="true" outlineLevel="0" collapsed="false">
      <c r="A9130" s="1" t="n">
        <v>2</v>
      </c>
      <c r="B9130" s="75" t="n">
        <v>46286</v>
      </c>
      <c r="C9130" s="1" t="n">
        <v>100</v>
      </c>
      <c r="D9130" s="1" t="s">
        <v>2510</v>
      </c>
      <c r="E9130" s="1" t="n">
        <v>48</v>
      </c>
      <c r="F9130" s="1" t="s">
        <v>153</v>
      </c>
      <c r="I9130" s="1" t="n">
        <v>1734913</v>
      </c>
      <c r="J9130" s="1" t="n">
        <v>100016</v>
      </c>
      <c r="K9130" s="1" t="n">
        <v>17</v>
      </c>
      <c r="L9130" s="1" t="s">
        <v>2504</v>
      </c>
      <c r="N9130" s="1" t="n">
        <v>2.446</v>
      </c>
      <c r="O9130" s="1" t="n">
        <v>123.18</v>
      </c>
      <c r="P9130" s="1" t="s">
        <v>2455</v>
      </c>
    </row>
    <row r="9131" customFormat="false" ht="15" hidden="false" customHeight="true" outlineLevel="0" collapsed="false">
      <c r="A9131" s="1" t="n">
        <v>2</v>
      </c>
      <c r="B9131" s="75" t="n">
        <v>46286</v>
      </c>
      <c r="C9131" s="1" t="n">
        <v>100</v>
      </c>
      <c r="D9131" s="1" t="s">
        <v>2510</v>
      </c>
      <c r="E9131" s="1" t="n">
        <v>48</v>
      </c>
      <c r="F9131" s="1" t="s">
        <v>153</v>
      </c>
      <c r="I9131" s="1" t="n">
        <v>1734913</v>
      </c>
      <c r="J9131" s="1" t="n">
        <v>100017</v>
      </c>
      <c r="K9131" s="1" t="n">
        <v>18</v>
      </c>
      <c r="L9131" s="1" t="s">
        <v>2505</v>
      </c>
      <c r="N9131" s="1" t="n">
        <v>2.27</v>
      </c>
      <c r="O9131" s="1" t="n">
        <v>133.37</v>
      </c>
      <c r="P9131" s="1" t="s">
        <v>2455</v>
      </c>
    </row>
    <row r="9132" customFormat="false" ht="15" hidden="false" customHeight="true" outlineLevel="0" collapsed="false">
      <c r="A9132" s="1" t="n">
        <v>2</v>
      </c>
      <c r="B9132" s="75" t="n">
        <v>46286</v>
      </c>
      <c r="C9132" s="1" t="n">
        <v>100</v>
      </c>
      <c r="D9132" s="1" t="s">
        <v>2510</v>
      </c>
      <c r="E9132" s="1" t="n">
        <v>48</v>
      </c>
      <c r="F9132" s="1" t="s">
        <v>153</v>
      </c>
      <c r="I9132" s="1" t="n">
        <v>1734913</v>
      </c>
      <c r="J9132" s="1" t="n">
        <v>100053</v>
      </c>
      <c r="K9132" s="1" t="n">
        <v>54</v>
      </c>
      <c r="L9132" s="1" t="s">
        <v>2506</v>
      </c>
      <c r="N9132" s="1" t="n">
        <v>1.324</v>
      </c>
      <c r="O9132" s="1" t="n">
        <v>48.89</v>
      </c>
      <c r="P9132" s="1" t="s">
        <v>2455</v>
      </c>
    </row>
    <row r="9133" customFormat="false" ht="15" hidden="false" customHeight="true" outlineLevel="0" collapsed="false">
      <c r="A9133" s="1" t="n">
        <v>2</v>
      </c>
      <c r="B9133" s="75" t="n">
        <v>46286</v>
      </c>
      <c r="C9133" s="1" t="n">
        <v>100</v>
      </c>
      <c r="D9133" s="1" t="s">
        <v>2510</v>
      </c>
      <c r="E9133" s="1" t="n">
        <v>48</v>
      </c>
      <c r="F9133" s="1" t="s">
        <v>153</v>
      </c>
      <c r="I9133" s="1" t="n">
        <v>1734913</v>
      </c>
      <c r="J9133" s="1" t="n">
        <v>110137</v>
      </c>
      <c r="K9133" s="1" t="n">
        <v>13899</v>
      </c>
      <c r="L9133" s="1" t="s">
        <v>3791</v>
      </c>
      <c r="N9133" s="1" t="n">
        <v>12.54</v>
      </c>
      <c r="O9133" s="1" t="n">
        <v>52.53</v>
      </c>
      <c r="P9133" s="1" t="s">
        <v>2455</v>
      </c>
    </row>
    <row r="9134" customFormat="false" ht="15" hidden="false" customHeight="true" outlineLevel="0" collapsed="false">
      <c r="A9134" s="1" t="n">
        <v>2</v>
      </c>
      <c r="B9134" s="75" t="n">
        <v>46286</v>
      </c>
      <c r="C9134" s="1" t="n">
        <v>100</v>
      </c>
      <c r="D9134" s="1" t="s">
        <v>2510</v>
      </c>
      <c r="E9134" s="1" t="n">
        <v>48</v>
      </c>
      <c r="F9134" s="1" t="s">
        <v>153</v>
      </c>
      <c r="I9134" s="1" t="n">
        <v>1734913</v>
      </c>
      <c r="J9134" s="1" t="n">
        <v>110455</v>
      </c>
      <c r="K9134" s="1" t="n">
        <v>53212</v>
      </c>
      <c r="L9134" s="1" t="s">
        <v>2509</v>
      </c>
      <c r="N9134" s="1" t="n">
        <v>0.347</v>
      </c>
      <c r="O9134" s="1" t="n">
        <v>0.01</v>
      </c>
      <c r="P9134" s="1" t="s">
        <v>2455</v>
      </c>
    </row>
    <row r="9135" customFormat="false" ht="15" hidden="false" customHeight="true" outlineLevel="0" collapsed="false">
      <c r="A9135" s="1" t="n">
        <v>2</v>
      </c>
      <c r="B9135" s="75" t="n">
        <v>46286</v>
      </c>
      <c r="C9135" s="1" t="n">
        <v>100</v>
      </c>
      <c r="D9135" s="1" t="s">
        <v>2510</v>
      </c>
      <c r="E9135" s="1" t="n">
        <v>48</v>
      </c>
      <c r="F9135" s="1" t="s">
        <v>153</v>
      </c>
      <c r="I9135" s="1" t="n">
        <v>1734922</v>
      </c>
      <c r="J9135" s="1" t="n">
        <v>100000</v>
      </c>
      <c r="K9135" s="1" t="n">
        <v>1</v>
      </c>
      <c r="L9135" s="1" t="s">
        <v>2491</v>
      </c>
      <c r="N9135" s="1" t="n">
        <v>3.4</v>
      </c>
      <c r="O9135" s="1" t="n">
        <v>61.31</v>
      </c>
      <c r="P9135" s="1" t="s">
        <v>2455</v>
      </c>
    </row>
    <row r="9136" customFormat="false" ht="15" hidden="false" customHeight="true" outlineLevel="0" collapsed="false">
      <c r="A9136" s="1" t="n">
        <v>2</v>
      </c>
      <c r="B9136" s="75" t="n">
        <v>46286</v>
      </c>
      <c r="C9136" s="1" t="n">
        <v>100</v>
      </c>
      <c r="D9136" s="1" t="s">
        <v>2510</v>
      </c>
      <c r="E9136" s="1" t="n">
        <v>48</v>
      </c>
      <c r="F9136" s="1" t="s">
        <v>153</v>
      </c>
      <c r="I9136" s="1" t="n">
        <v>1734922</v>
      </c>
      <c r="J9136" s="1" t="n">
        <v>100001</v>
      </c>
      <c r="K9136" s="1" t="n">
        <v>2</v>
      </c>
      <c r="L9136" s="1" t="s">
        <v>2492</v>
      </c>
      <c r="N9136" s="1" t="n">
        <v>9</v>
      </c>
      <c r="O9136" s="1" t="n">
        <v>175.83</v>
      </c>
      <c r="P9136" s="1" t="s">
        <v>2455</v>
      </c>
    </row>
    <row r="9137" customFormat="false" ht="15" hidden="false" customHeight="true" outlineLevel="0" collapsed="false">
      <c r="A9137" s="1" t="n">
        <v>2</v>
      </c>
      <c r="B9137" s="75" t="n">
        <v>46286</v>
      </c>
      <c r="C9137" s="1" t="n">
        <v>100</v>
      </c>
      <c r="D9137" s="1" t="s">
        <v>2510</v>
      </c>
      <c r="E9137" s="1" t="n">
        <v>48</v>
      </c>
      <c r="F9137" s="1" t="s">
        <v>153</v>
      </c>
      <c r="I9137" s="1" t="n">
        <v>1734922</v>
      </c>
      <c r="J9137" s="1" t="n">
        <v>100002</v>
      </c>
      <c r="K9137" s="1" t="n">
        <v>3</v>
      </c>
      <c r="L9137" s="1" t="s">
        <v>2493</v>
      </c>
      <c r="N9137" s="1" t="n">
        <v>21.6</v>
      </c>
      <c r="O9137" s="1" t="n">
        <v>486.95</v>
      </c>
      <c r="P9137" s="1" t="s">
        <v>2455</v>
      </c>
    </row>
    <row r="9138" customFormat="false" ht="15" hidden="false" customHeight="true" outlineLevel="0" collapsed="false">
      <c r="A9138" s="1" t="n">
        <v>2</v>
      </c>
      <c r="B9138" s="75" t="n">
        <v>46286</v>
      </c>
      <c r="C9138" s="1" t="n">
        <v>100</v>
      </c>
      <c r="D9138" s="1" t="s">
        <v>2510</v>
      </c>
      <c r="E9138" s="1" t="n">
        <v>48</v>
      </c>
      <c r="F9138" s="1" t="s">
        <v>153</v>
      </c>
      <c r="I9138" s="1" t="n">
        <v>1734922</v>
      </c>
      <c r="J9138" s="1" t="n">
        <v>100003</v>
      </c>
      <c r="K9138" s="1" t="n">
        <v>4</v>
      </c>
      <c r="L9138" s="1" t="s">
        <v>2494</v>
      </c>
      <c r="N9138" s="1" t="n">
        <v>12.77</v>
      </c>
      <c r="O9138" s="1" t="n">
        <v>307.09</v>
      </c>
      <c r="P9138" s="1" t="s">
        <v>2455</v>
      </c>
    </row>
    <row r="9139" customFormat="false" ht="15" hidden="false" customHeight="true" outlineLevel="0" collapsed="false">
      <c r="A9139" s="1" t="n">
        <v>2</v>
      </c>
      <c r="B9139" s="75" t="n">
        <v>46286</v>
      </c>
      <c r="C9139" s="1" t="n">
        <v>100</v>
      </c>
      <c r="D9139" s="1" t="s">
        <v>2510</v>
      </c>
      <c r="E9139" s="1" t="n">
        <v>48</v>
      </c>
      <c r="F9139" s="1" t="s">
        <v>153</v>
      </c>
      <c r="I9139" s="1" t="n">
        <v>1734922</v>
      </c>
      <c r="J9139" s="1" t="n">
        <v>100004</v>
      </c>
      <c r="K9139" s="1" t="n">
        <v>5</v>
      </c>
      <c r="L9139" s="1" t="s">
        <v>2495</v>
      </c>
      <c r="N9139" s="1" t="n">
        <v>1.025</v>
      </c>
      <c r="O9139" s="1" t="n">
        <v>21.57</v>
      </c>
      <c r="P9139" s="1" t="s">
        <v>2455</v>
      </c>
    </row>
    <row r="9140" customFormat="false" ht="15" hidden="false" customHeight="true" outlineLevel="0" collapsed="false">
      <c r="A9140" s="1" t="n">
        <v>2</v>
      </c>
      <c r="B9140" s="75" t="n">
        <v>46286</v>
      </c>
      <c r="C9140" s="1" t="n">
        <v>100</v>
      </c>
      <c r="D9140" s="1" t="s">
        <v>2510</v>
      </c>
      <c r="E9140" s="1" t="n">
        <v>48</v>
      </c>
      <c r="F9140" s="1" t="s">
        <v>153</v>
      </c>
      <c r="I9140" s="1" t="n">
        <v>1734922</v>
      </c>
      <c r="J9140" s="1" t="n">
        <v>100005</v>
      </c>
      <c r="K9140" s="1" t="n">
        <v>6</v>
      </c>
      <c r="L9140" s="1" t="s">
        <v>2593</v>
      </c>
      <c r="N9140" s="1" t="n">
        <v>0.608</v>
      </c>
      <c r="O9140" s="1" t="n">
        <v>13.71</v>
      </c>
      <c r="P9140" s="1" t="s">
        <v>2455</v>
      </c>
    </row>
    <row r="9141" customFormat="false" ht="15" hidden="false" customHeight="true" outlineLevel="0" collapsed="false">
      <c r="A9141" s="1" t="n">
        <v>2</v>
      </c>
      <c r="B9141" s="75" t="n">
        <v>46286</v>
      </c>
      <c r="C9141" s="1" t="n">
        <v>100</v>
      </c>
      <c r="D9141" s="1" t="s">
        <v>2510</v>
      </c>
      <c r="E9141" s="1" t="n">
        <v>48</v>
      </c>
      <c r="F9141" s="1" t="s">
        <v>153</v>
      </c>
      <c r="I9141" s="1" t="n">
        <v>1734922</v>
      </c>
      <c r="J9141" s="1" t="n">
        <v>100007</v>
      </c>
      <c r="K9141" s="1" t="n">
        <v>8</v>
      </c>
      <c r="L9141" s="1" t="s">
        <v>2497</v>
      </c>
      <c r="N9141" s="1" t="n">
        <v>2.47</v>
      </c>
      <c r="O9141" s="1" t="n">
        <v>55.68</v>
      </c>
      <c r="P9141" s="1" t="s">
        <v>2455</v>
      </c>
    </row>
    <row r="9142" customFormat="false" ht="15" hidden="false" customHeight="true" outlineLevel="0" collapsed="false">
      <c r="A9142" s="1" t="n">
        <v>2</v>
      </c>
      <c r="B9142" s="75" t="n">
        <v>46286</v>
      </c>
      <c r="C9142" s="1" t="n">
        <v>100</v>
      </c>
      <c r="D9142" s="1" t="s">
        <v>2510</v>
      </c>
      <c r="E9142" s="1" t="n">
        <v>48</v>
      </c>
      <c r="F9142" s="1" t="s">
        <v>153</v>
      </c>
      <c r="I9142" s="1" t="n">
        <v>1734922</v>
      </c>
      <c r="J9142" s="1" t="n">
        <v>100019</v>
      </c>
      <c r="K9142" s="1" t="n">
        <v>20</v>
      </c>
      <c r="L9142" s="1" t="s">
        <v>3790</v>
      </c>
      <c r="N9142" s="1" t="n">
        <v>3.4</v>
      </c>
      <c r="O9142" s="1" t="n">
        <v>107.32</v>
      </c>
      <c r="P9142" s="1" t="s">
        <v>2455</v>
      </c>
    </row>
    <row r="9143" customFormat="false" ht="15" hidden="false" customHeight="true" outlineLevel="0" collapsed="false">
      <c r="A9143" s="1" t="n">
        <v>2</v>
      </c>
      <c r="B9143" s="75" t="n">
        <v>46286</v>
      </c>
      <c r="C9143" s="1" t="n">
        <v>100</v>
      </c>
      <c r="D9143" s="1" t="s">
        <v>2510</v>
      </c>
      <c r="E9143" s="1" t="n">
        <v>48</v>
      </c>
      <c r="F9143" s="1" t="s">
        <v>153</v>
      </c>
      <c r="I9143" s="1" t="n">
        <v>1734922</v>
      </c>
      <c r="J9143" s="1" t="n">
        <v>110137</v>
      </c>
      <c r="K9143" s="1" t="n">
        <v>13899</v>
      </c>
      <c r="L9143" s="1" t="s">
        <v>3791</v>
      </c>
      <c r="N9143" s="1" t="n">
        <v>1.85</v>
      </c>
      <c r="O9143" s="1" t="n">
        <v>6.94</v>
      </c>
      <c r="P9143" s="1" t="s">
        <v>2455</v>
      </c>
    </row>
    <row r="9144" customFormat="false" ht="15" hidden="false" customHeight="true" outlineLevel="0" collapsed="false">
      <c r="A9144" s="1" t="n">
        <v>2</v>
      </c>
      <c r="B9144" s="75" t="n">
        <v>46286</v>
      </c>
      <c r="C9144" s="1" t="n">
        <v>100</v>
      </c>
      <c r="D9144" s="1" t="s">
        <v>2510</v>
      </c>
      <c r="E9144" s="1" t="n">
        <v>48</v>
      </c>
      <c r="F9144" s="1" t="s">
        <v>153</v>
      </c>
      <c r="I9144" s="1" t="n">
        <v>1734922</v>
      </c>
      <c r="J9144" s="1" t="n">
        <v>110455</v>
      </c>
      <c r="K9144" s="1" t="n">
        <v>53212</v>
      </c>
      <c r="L9144" s="1" t="s">
        <v>2509</v>
      </c>
      <c r="N9144" s="1" t="n">
        <v>0.077</v>
      </c>
      <c r="O9144" s="1" t="n">
        <v>0</v>
      </c>
      <c r="P9144" s="1" t="s">
        <v>2455</v>
      </c>
    </row>
    <row r="9145" customFormat="false" ht="15" hidden="false" customHeight="true" outlineLevel="0" collapsed="false">
      <c r="A9145" s="1" t="n">
        <v>2</v>
      </c>
      <c r="B9145" s="75" t="n">
        <v>46286</v>
      </c>
      <c r="C9145" s="1" t="n">
        <v>100</v>
      </c>
      <c r="D9145" s="1" t="s">
        <v>2510</v>
      </c>
      <c r="E9145" s="1" t="n">
        <v>48</v>
      </c>
      <c r="F9145" s="1" t="s">
        <v>153</v>
      </c>
      <c r="I9145" s="1" t="n">
        <v>1734925</v>
      </c>
      <c r="J9145" s="1" t="n">
        <v>100004</v>
      </c>
      <c r="K9145" s="1" t="n">
        <v>5</v>
      </c>
      <c r="L9145" s="1" t="s">
        <v>2495</v>
      </c>
      <c r="N9145" s="1" t="n">
        <v>19.4</v>
      </c>
      <c r="O9145" s="1" t="n">
        <v>407.4</v>
      </c>
      <c r="P9145" s="1" t="s">
        <v>2455</v>
      </c>
    </row>
    <row r="9146" customFormat="false" ht="15" hidden="false" customHeight="true" outlineLevel="0" collapsed="false">
      <c r="A9146" s="1" t="n">
        <v>2</v>
      </c>
      <c r="B9146" s="75" t="n">
        <v>46286</v>
      </c>
      <c r="C9146" s="1" t="n">
        <v>100</v>
      </c>
      <c r="D9146" s="1" t="s">
        <v>2510</v>
      </c>
      <c r="E9146" s="1" t="n">
        <v>48</v>
      </c>
      <c r="F9146" s="1" t="s">
        <v>153</v>
      </c>
      <c r="I9146" s="1" t="n">
        <v>1734929</v>
      </c>
      <c r="J9146" s="1" t="n">
        <v>100004</v>
      </c>
      <c r="K9146" s="1" t="n">
        <v>5</v>
      </c>
      <c r="L9146" s="1" t="s">
        <v>2495</v>
      </c>
      <c r="N9146" s="1" t="n">
        <v>26</v>
      </c>
      <c r="O9146" s="1" t="n">
        <v>546</v>
      </c>
      <c r="P9146" s="1" t="s">
        <v>2455</v>
      </c>
    </row>
    <row r="9147" customFormat="false" ht="15" hidden="false" customHeight="true" outlineLevel="0" collapsed="false">
      <c r="A9147" s="1" t="n">
        <v>2</v>
      </c>
      <c r="B9147" s="75" t="n">
        <v>46286</v>
      </c>
      <c r="C9147" s="1" t="n">
        <v>171</v>
      </c>
      <c r="D9147" s="1" t="s">
        <v>3028</v>
      </c>
      <c r="E9147" s="1" t="n">
        <v>1740</v>
      </c>
      <c r="F9147" s="1" t="s">
        <v>468</v>
      </c>
      <c r="I9147" s="1" t="n">
        <v>1272674</v>
      </c>
      <c r="J9147" s="1" t="n">
        <v>82512</v>
      </c>
      <c r="K9147" s="1" t="n">
        <v>7898953148862</v>
      </c>
      <c r="L9147" s="1" t="s">
        <v>5608</v>
      </c>
      <c r="N9147" s="1" t="n">
        <v>12</v>
      </c>
      <c r="O9147" s="1" t="n">
        <v>35.76</v>
      </c>
      <c r="P9147" s="1" t="s">
        <v>3030</v>
      </c>
    </row>
    <row r="9148" customFormat="false" ht="15" hidden="false" customHeight="true" outlineLevel="0" collapsed="false">
      <c r="A9148" s="1" t="n">
        <v>2</v>
      </c>
      <c r="B9148" s="75" t="n">
        <v>46287</v>
      </c>
      <c r="C9148" s="1" t="n">
        <v>6</v>
      </c>
      <c r="D9148" s="1" t="s">
        <v>2564</v>
      </c>
      <c r="E9148" s="1" t="n">
        <v>48</v>
      </c>
      <c r="F9148" s="1" t="s">
        <v>153</v>
      </c>
      <c r="I9148" s="1" t="n">
        <v>2691</v>
      </c>
      <c r="J9148" s="1" t="n">
        <v>100113</v>
      </c>
      <c r="K9148" s="1" t="n">
        <v>114</v>
      </c>
      <c r="L9148" s="1" t="s">
        <v>2550</v>
      </c>
      <c r="N9148" s="1" t="n">
        <v>20</v>
      </c>
      <c r="O9148" s="1" t="n">
        <v>160</v>
      </c>
      <c r="P9148" s="1" t="s">
        <v>2455</v>
      </c>
    </row>
    <row r="9149" customFormat="false" ht="15" hidden="false" customHeight="true" outlineLevel="0" collapsed="false">
      <c r="A9149" s="1" t="n">
        <v>2</v>
      </c>
      <c r="B9149" s="75" t="n">
        <v>46287</v>
      </c>
      <c r="C9149" s="1" t="n">
        <v>6</v>
      </c>
      <c r="D9149" s="1" t="s">
        <v>2564</v>
      </c>
      <c r="E9149" s="1" t="n">
        <v>48</v>
      </c>
      <c r="F9149" s="1" t="s">
        <v>153</v>
      </c>
      <c r="I9149" s="1" t="n">
        <v>2691</v>
      </c>
      <c r="J9149" s="1" t="n">
        <v>110142</v>
      </c>
      <c r="K9149" s="1" t="n">
        <v>16699</v>
      </c>
      <c r="L9149" s="1" t="s">
        <v>2560</v>
      </c>
      <c r="N9149" s="1" t="n">
        <v>20</v>
      </c>
      <c r="O9149" s="1" t="n">
        <v>120</v>
      </c>
      <c r="P9149" s="1" t="s">
        <v>2455</v>
      </c>
    </row>
    <row r="9150" customFormat="false" ht="15" hidden="false" customHeight="true" outlineLevel="0" collapsed="false">
      <c r="A9150" s="1" t="n">
        <v>2</v>
      </c>
      <c r="B9150" s="75" t="n">
        <v>46287</v>
      </c>
      <c r="C9150" s="1" t="n">
        <v>6</v>
      </c>
      <c r="D9150" s="1" t="s">
        <v>2564</v>
      </c>
      <c r="E9150" s="1" t="n">
        <v>48</v>
      </c>
      <c r="F9150" s="1" t="s">
        <v>153</v>
      </c>
      <c r="I9150" s="1" t="n">
        <v>2692</v>
      </c>
      <c r="J9150" s="1" t="n">
        <v>100062</v>
      </c>
      <c r="K9150" s="1" t="n">
        <v>63</v>
      </c>
      <c r="L9150" s="1" t="s">
        <v>2546</v>
      </c>
      <c r="N9150" s="1" t="n">
        <v>18</v>
      </c>
      <c r="O9150" s="1" t="n">
        <v>130</v>
      </c>
      <c r="P9150" s="1" t="s">
        <v>2455</v>
      </c>
    </row>
    <row r="9151" customFormat="false" ht="15" hidden="false" customHeight="true" outlineLevel="0" collapsed="false">
      <c r="A9151" s="1" t="n">
        <v>2</v>
      </c>
      <c r="B9151" s="75" t="n">
        <v>46287</v>
      </c>
      <c r="C9151" s="1" t="n">
        <v>6</v>
      </c>
      <c r="D9151" s="1" t="s">
        <v>2564</v>
      </c>
      <c r="E9151" s="1" t="n">
        <v>48</v>
      </c>
      <c r="F9151" s="1" t="s">
        <v>153</v>
      </c>
      <c r="I9151" s="1" t="n">
        <v>2692</v>
      </c>
      <c r="J9151" s="1" t="n">
        <v>100106</v>
      </c>
      <c r="K9151" s="1" t="n">
        <v>107</v>
      </c>
      <c r="L9151" s="1" t="s">
        <v>5609</v>
      </c>
      <c r="N9151" s="1" t="n">
        <v>3</v>
      </c>
      <c r="O9151" s="1" t="n">
        <v>21</v>
      </c>
      <c r="P9151" s="1" t="s">
        <v>2455</v>
      </c>
    </row>
    <row r="9152" customFormat="false" ht="15" hidden="false" customHeight="true" outlineLevel="0" collapsed="false">
      <c r="A9152" s="1" t="n">
        <v>2</v>
      </c>
      <c r="B9152" s="75" t="n">
        <v>46287</v>
      </c>
      <c r="C9152" s="1" t="n">
        <v>6</v>
      </c>
      <c r="D9152" s="1" t="s">
        <v>2564</v>
      </c>
      <c r="E9152" s="1" t="n">
        <v>48</v>
      </c>
      <c r="F9152" s="1" t="s">
        <v>153</v>
      </c>
      <c r="I9152" s="1" t="n">
        <v>2692</v>
      </c>
      <c r="J9152" s="1" t="n">
        <v>100107</v>
      </c>
      <c r="K9152" s="1" t="n">
        <v>108</v>
      </c>
      <c r="L9152" s="1" t="s">
        <v>3270</v>
      </c>
      <c r="N9152" s="1" t="n">
        <v>3</v>
      </c>
      <c r="O9152" s="1" t="n">
        <v>30</v>
      </c>
      <c r="P9152" s="1" t="s">
        <v>2455</v>
      </c>
    </row>
    <row r="9153" customFormat="false" ht="15" hidden="false" customHeight="true" outlineLevel="0" collapsed="false">
      <c r="A9153" s="1" t="n">
        <v>2</v>
      </c>
      <c r="B9153" s="75" t="n">
        <v>46287</v>
      </c>
      <c r="C9153" s="1" t="n">
        <v>6</v>
      </c>
      <c r="D9153" s="1" t="s">
        <v>2564</v>
      </c>
      <c r="E9153" s="1" t="n">
        <v>48</v>
      </c>
      <c r="F9153" s="1" t="s">
        <v>153</v>
      </c>
      <c r="I9153" s="1" t="n">
        <v>2692</v>
      </c>
      <c r="J9153" s="1" t="n">
        <v>100109</v>
      </c>
      <c r="K9153" s="1" t="n">
        <v>110</v>
      </c>
      <c r="L9153" s="1" t="s">
        <v>2548</v>
      </c>
      <c r="N9153" s="1" t="n">
        <v>20</v>
      </c>
      <c r="O9153" s="1" t="n">
        <v>140</v>
      </c>
      <c r="P9153" s="1" t="s">
        <v>2455</v>
      </c>
    </row>
    <row r="9154" customFormat="false" ht="15" hidden="false" customHeight="true" outlineLevel="0" collapsed="false">
      <c r="A9154" s="1" t="n">
        <v>2</v>
      </c>
      <c r="B9154" s="75" t="n">
        <v>46287</v>
      </c>
      <c r="C9154" s="1" t="n">
        <v>6</v>
      </c>
      <c r="D9154" s="1" t="s">
        <v>2564</v>
      </c>
      <c r="E9154" s="1" t="n">
        <v>48</v>
      </c>
      <c r="F9154" s="1" t="s">
        <v>153</v>
      </c>
      <c r="I9154" s="1" t="n">
        <v>2692</v>
      </c>
      <c r="J9154" s="1" t="n">
        <v>100116</v>
      </c>
      <c r="K9154" s="1" t="n">
        <v>117</v>
      </c>
      <c r="L9154" s="1" t="s">
        <v>2551</v>
      </c>
      <c r="N9154" s="1" t="n">
        <v>2</v>
      </c>
      <c r="O9154" s="1" t="n">
        <v>20</v>
      </c>
      <c r="P9154" s="1" t="s">
        <v>2455</v>
      </c>
    </row>
    <row r="9155" customFormat="false" ht="15" hidden="false" customHeight="true" outlineLevel="0" collapsed="false">
      <c r="A9155" s="1" t="n">
        <v>2</v>
      </c>
      <c r="B9155" s="75" t="n">
        <v>46287</v>
      </c>
      <c r="C9155" s="1" t="n">
        <v>6</v>
      </c>
      <c r="D9155" s="1" t="s">
        <v>2564</v>
      </c>
      <c r="E9155" s="1" t="n">
        <v>48</v>
      </c>
      <c r="F9155" s="1" t="s">
        <v>153</v>
      </c>
      <c r="I9155" s="1" t="n">
        <v>2692</v>
      </c>
      <c r="J9155" s="1" t="n">
        <v>100118</v>
      </c>
      <c r="K9155" s="1" t="n">
        <v>119</v>
      </c>
      <c r="L9155" s="1" t="s">
        <v>2552</v>
      </c>
      <c r="N9155" s="1" t="n">
        <v>5</v>
      </c>
      <c r="O9155" s="1" t="n">
        <v>35</v>
      </c>
      <c r="P9155" s="1" t="s">
        <v>2455</v>
      </c>
    </row>
    <row r="9156" customFormat="false" ht="15" hidden="false" customHeight="true" outlineLevel="0" collapsed="false">
      <c r="A9156" s="1" t="n">
        <v>2</v>
      </c>
      <c r="B9156" s="75" t="n">
        <v>46287</v>
      </c>
      <c r="C9156" s="1" t="n">
        <v>6</v>
      </c>
      <c r="D9156" s="1" t="s">
        <v>2564</v>
      </c>
      <c r="E9156" s="1" t="n">
        <v>48</v>
      </c>
      <c r="F9156" s="1" t="s">
        <v>153</v>
      </c>
      <c r="I9156" s="1" t="n">
        <v>2692</v>
      </c>
      <c r="J9156" s="1" t="n">
        <v>100121</v>
      </c>
      <c r="K9156" s="1" t="n">
        <v>122</v>
      </c>
      <c r="L9156" s="1" t="s">
        <v>2553</v>
      </c>
      <c r="N9156" s="1" t="n">
        <v>3</v>
      </c>
      <c r="O9156" s="1" t="n">
        <v>84</v>
      </c>
      <c r="P9156" s="1" t="s">
        <v>2455</v>
      </c>
    </row>
    <row r="9157" customFormat="false" ht="15" hidden="false" customHeight="true" outlineLevel="0" collapsed="false">
      <c r="A9157" s="1" t="n">
        <v>2</v>
      </c>
      <c r="B9157" s="75" t="n">
        <v>46287</v>
      </c>
      <c r="C9157" s="1" t="n">
        <v>6</v>
      </c>
      <c r="D9157" s="1" t="s">
        <v>2564</v>
      </c>
      <c r="E9157" s="1" t="n">
        <v>48</v>
      </c>
      <c r="F9157" s="1" t="s">
        <v>153</v>
      </c>
      <c r="I9157" s="1" t="n">
        <v>2692</v>
      </c>
      <c r="J9157" s="1" t="n">
        <v>100122</v>
      </c>
      <c r="K9157" s="1" t="n">
        <v>123</v>
      </c>
      <c r="L9157" s="1" t="s">
        <v>2554</v>
      </c>
      <c r="N9157" s="1" t="n">
        <v>3</v>
      </c>
      <c r="O9157" s="1" t="n">
        <v>36</v>
      </c>
      <c r="P9157" s="1" t="s">
        <v>2455</v>
      </c>
    </row>
    <row r="9158" customFormat="false" ht="15" hidden="false" customHeight="true" outlineLevel="0" collapsed="false">
      <c r="A9158" s="1" t="n">
        <v>2</v>
      </c>
      <c r="B9158" s="75" t="n">
        <v>46287</v>
      </c>
      <c r="C9158" s="1" t="n">
        <v>6</v>
      </c>
      <c r="D9158" s="1" t="s">
        <v>2564</v>
      </c>
      <c r="E9158" s="1" t="n">
        <v>48</v>
      </c>
      <c r="F9158" s="1" t="s">
        <v>153</v>
      </c>
      <c r="I9158" s="1" t="n">
        <v>2692</v>
      </c>
      <c r="J9158" s="1" t="n">
        <v>100123</v>
      </c>
      <c r="K9158" s="1" t="n">
        <v>124</v>
      </c>
      <c r="L9158" s="1" t="s">
        <v>2555</v>
      </c>
      <c r="N9158" s="1" t="n">
        <v>2</v>
      </c>
      <c r="O9158" s="1" t="n">
        <v>24</v>
      </c>
      <c r="P9158" s="1" t="s">
        <v>2455</v>
      </c>
    </row>
    <row r="9159" customFormat="false" ht="15" hidden="false" customHeight="true" outlineLevel="0" collapsed="false">
      <c r="A9159" s="1" t="n">
        <v>2</v>
      </c>
      <c r="B9159" s="75" t="n">
        <v>46287</v>
      </c>
      <c r="C9159" s="1" t="n">
        <v>6</v>
      </c>
      <c r="D9159" s="1" t="s">
        <v>2564</v>
      </c>
      <c r="E9159" s="1" t="n">
        <v>48</v>
      </c>
      <c r="F9159" s="1" t="s">
        <v>153</v>
      </c>
      <c r="I9159" s="1" t="n">
        <v>2692</v>
      </c>
      <c r="J9159" s="1" t="n">
        <v>100124</v>
      </c>
      <c r="K9159" s="1" t="n">
        <v>125</v>
      </c>
      <c r="L9159" s="1" t="s">
        <v>2706</v>
      </c>
      <c r="N9159" s="1" t="n">
        <v>5</v>
      </c>
      <c r="O9159" s="1" t="n">
        <v>50</v>
      </c>
      <c r="P9159" s="1" t="s">
        <v>2455</v>
      </c>
    </row>
    <row r="9160" customFormat="false" ht="15" hidden="false" customHeight="true" outlineLevel="0" collapsed="false">
      <c r="A9160" s="1" t="n">
        <v>2</v>
      </c>
      <c r="B9160" s="75" t="n">
        <v>46287</v>
      </c>
      <c r="C9160" s="1" t="n">
        <v>6</v>
      </c>
      <c r="D9160" s="1" t="s">
        <v>2564</v>
      </c>
      <c r="E9160" s="1" t="n">
        <v>48</v>
      </c>
      <c r="F9160" s="1" t="s">
        <v>153</v>
      </c>
      <c r="I9160" s="1" t="n">
        <v>2692</v>
      </c>
      <c r="J9160" s="1" t="n">
        <v>100125</v>
      </c>
      <c r="K9160" s="1" t="n">
        <v>126</v>
      </c>
      <c r="L9160" s="1" t="s">
        <v>2608</v>
      </c>
      <c r="N9160" s="1" t="n">
        <v>20</v>
      </c>
      <c r="O9160" s="1" t="n">
        <v>150</v>
      </c>
      <c r="P9160" s="1" t="s">
        <v>2455</v>
      </c>
    </row>
    <row r="9161" customFormat="false" ht="15" hidden="false" customHeight="true" outlineLevel="0" collapsed="false">
      <c r="A9161" s="1" t="n">
        <v>2</v>
      </c>
      <c r="B9161" s="75" t="n">
        <v>46287</v>
      </c>
      <c r="C9161" s="1" t="n">
        <v>6</v>
      </c>
      <c r="D9161" s="1" t="s">
        <v>2564</v>
      </c>
      <c r="E9161" s="1" t="n">
        <v>48</v>
      </c>
      <c r="F9161" s="1" t="s">
        <v>153</v>
      </c>
      <c r="I9161" s="1" t="n">
        <v>2692</v>
      </c>
      <c r="J9161" s="1" t="n">
        <v>100130</v>
      </c>
      <c r="K9161" s="1" t="n">
        <v>131</v>
      </c>
      <c r="L9161" s="1" t="s">
        <v>2556</v>
      </c>
      <c r="N9161" s="1" t="n">
        <v>15</v>
      </c>
      <c r="O9161" s="1" t="n">
        <v>135</v>
      </c>
      <c r="P9161" s="1" t="s">
        <v>2455</v>
      </c>
    </row>
    <row r="9162" customFormat="false" ht="15" hidden="false" customHeight="true" outlineLevel="0" collapsed="false">
      <c r="A9162" s="1" t="n">
        <v>2</v>
      </c>
      <c r="B9162" s="75" t="n">
        <v>46287</v>
      </c>
      <c r="C9162" s="1" t="n">
        <v>6</v>
      </c>
      <c r="D9162" s="1" t="s">
        <v>2564</v>
      </c>
      <c r="E9162" s="1" t="n">
        <v>48</v>
      </c>
      <c r="F9162" s="1" t="s">
        <v>153</v>
      </c>
      <c r="I9162" s="1" t="n">
        <v>2692</v>
      </c>
      <c r="J9162" s="1" t="n">
        <v>100132</v>
      </c>
      <c r="K9162" s="1" t="n">
        <v>133</v>
      </c>
      <c r="L9162" s="1" t="s">
        <v>2557</v>
      </c>
      <c r="N9162" s="1" t="n">
        <v>47</v>
      </c>
      <c r="O9162" s="1" t="n">
        <v>111</v>
      </c>
      <c r="P9162" s="1" t="s">
        <v>2455</v>
      </c>
    </row>
    <row r="9163" customFormat="false" ht="15" hidden="false" customHeight="true" outlineLevel="0" collapsed="false">
      <c r="A9163" s="1" t="n">
        <v>2</v>
      </c>
      <c r="B9163" s="75" t="n">
        <v>46287</v>
      </c>
      <c r="C9163" s="1" t="n">
        <v>6</v>
      </c>
      <c r="D9163" s="1" t="s">
        <v>2564</v>
      </c>
      <c r="E9163" s="1" t="n">
        <v>48</v>
      </c>
      <c r="F9163" s="1" t="s">
        <v>153</v>
      </c>
      <c r="I9163" s="1" t="n">
        <v>2692</v>
      </c>
      <c r="J9163" s="1" t="n">
        <v>100133</v>
      </c>
      <c r="K9163" s="1" t="n">
        <v>134</v>
      </c>
      <c r="L9163" s="1" t="s">
        <v>2558</v>
      </c>
      <c r="N9163" s="1" t="n">
        <v>20</v>
      </c>
      <c r="O9163" s="1" t="n">
        <v>60</v>
      </c>
      <c r="P9163" s="1" t="s">
        <v>2455</v>
      </c>
    </row>
    <row r="9164" customFormat="false" ht="15" hidden="false" customHeight="true" outlineLevel="0" collapsed="false">
      <c r="A9164" s="1" t="n">
        <v>2</v>
      </c>
      <c r="B9164" s="75" t="n">
        <v>46287</v>
      </c>
      <c r="C9164" s="1" t="n">
        <v>6</v>
      </c>
      <c r="D9164" s="1" t="s">
        <v>2564</v>
      </c>
      <c r="E9164" s="1" t="n">
        <v>48</v>
      </c>
      <c r="F9164" s="1" t="s">
        <v>153</v>
      </c>
      <c r="I9164" s="1" t="n">
        <v>2692</v>
      </c>
      <c r="J9164" s="1" t="n">
        <v>100135</v>
      </c>
      <c r="K9164" s="1" t="n">
        <v>136</v>
      </c>
      <c r="L9164" s="1" t="s">
        <v>2610</v>
      </c>
      <c r="N9164" s="1" t="n">
        <v>18</v>
      </c>
      <c r="O9164" s="1" t="n">
        <v>140</v>
      </c>
      <c r="P9164" s="1" t="s">
        <v>2455</v>
      </c>
    </row>
    <row r="9165" customFormat="false" ht="15" hidden="false" customHeight="true" outlineLevel="0" collapsed="false">
      <c r="A9165" s="1" t="n">
        <v>2</v>
      </c>
      <c r="B9165" s="75" t="n">
        <v>46287</v>
      </c>
      <c r="C9165" s="1" t="n">
        <v>6</v>
      </c>
      <c r="D9165" s="1" t="s">
        <v>2564</v>
      </c>
      <c r="E9165" s="1" t="n">
        <v>48</v>
      </c>
      <c r="F9165" s="1" t="s">
        <v>153</v>
      </c>
      <c r="I9165" s="1" t="n">
        <v>2692</v>
      </c>
      <c r="J9165" s="1" t="n">
        <v>100148</v>
      </c>
      <c r="K9165" s="1" t="n">
        <v>149</v>
      </c>
      <c r="L9165" s="1" t="s">
        <v>2611</v>
      </c>
      <c r="N9165" s="1" t="n">
        <v>72</v>
      </c>
      <c r="O9165" s="1" t="n">
        <v>480</v>
      </c>
      <c r="P9165" s="1" t="s">
        <v>2455</v>
      </c>
    </row>
    <row r="9166" customFormat="false" ht="15" hidden="false" customHeight="true" outlineLevel="0" collapsed="false">
      <c r="A9166" s="1" t="n">
        <v>2</v>
      </c>
      <c r="B9166" s="75" t="n">
        <v>46287</v>
      </c>
      <c r="C9166" s="1" t="n">
        <v>6</v>
      </c>
      <c r="D9166" s="1" t="s">
        <v>2564</v>
      </c>
      <c r="E9166" s="1" t="n">
        <v>48</v>
      </c>
      <c r="F9166" s="1" t="s">
        <v>153</v>
      </c>
      <c r="I9166" s="1" t="n">
        <v>2692</v>
      </c>
      <c r="J9166" s="1" t="n">
        <v>110143</v>
      </c>
      <c r="K9166" s="1" t="n">
        <v>16700</v>
      </c>
      <c r="L9166" s="1" t="s">
        <v>5610</v>
      </c>
      <c r="N9166" s="1" t="n">
        <v>8</v>
      </c>
      <c r="O9166" s="1" t="n">
        <v>60</v>
      </c>
      <c r="P9166" s="1" t="s">
        <v>2455</v>
      </c>
    </row>
    <row r="9167" customFormat="false" ht="15" hidden="false" customHeight="true" outlineLevel="0" collapsed="false">
      <c r="A9167" s="1" t="n">
        <v>2</v>
      </c>
      <c r="B9167" s="75" t="n">
        <v>46287</v>
      </c>
      <c r="C9167" s="1" t="n">
        <v>6</v>
      </c>
      <c r="D9167" s="1" t="s">
        <v>2564</v>
      </c>
      <c r="E9167" s="1" t="n">
        <v>48</v>
      </c>
      <c r="F9167" s="1" t="s">
        <v>153</v>
      </c>
      <c r="I9167" s="1" t="n">
        <v>2692</v>
      </c>
      <c r="J9167" s="1" t="n">
        <v>110374</v>
      </c>
      <c r="K9167" s="1" t="n">
        <v>48077</v>
      </c>
      <c r="L9167" s="1" t="s">
        <v>2707</v>
      </c>
      <c r="N9167" s="1" t="n">
        <v>5</v>
      </c>
      <c r="O9167" s="1" t="n">
        <v>40</v>
      </c>
      <c r="P9167" s="1" t="s">
        <v>2455</v>
      </c>
    </row>
    <row r="9168" customFormat="false" ht="15" hidden="false" customHeight="true" outlineLevel="0" collapsed="false">
      <c r="A9168" s="1" t="n">
        <v>2</v>
      </c>
      <c r="B9168" s="75" t="n">
        <v>46287</v>
      </c>
      <c r="C9168" s="1" t="n">
        <v>6</v>
      </c>
      <c r="D9168" s="1" t="s">
        <v>2564</v>
      </c>
      <c r="E9168" s="1" t="n">
        <v>48</v>
      </c>
      <c r="F9168" s="1" t="s">
        <v>153</v>
      </c>
      <c r="I9168" s="1" t="n">
        <v>2692</v>
      </c>
      <c r="J9168" s="1" t="n">
        <v>110489</v>
      </c>
      <c r="K9168" s="1" t="n">
        <v>54743</v>
      </c>
      <c r="L9168" s="1" t="s">
        <v>2561</v>
      </c>
      <c r="N9168" s="1" t="n">
        <v>40</v>
      </c>
      <c r="O9168" s="1" t="n">
        <v>260</v>
      </c>
      <c r="P9168" s="1" t="s">
        <v>2455</v>
      </c>
    </row>
    <row r="9169" customFormat="false" ht="15" hidden="false" customHeight="true" outlineLevel="0" collapsed="false">
      <c r="A9169" s="1" t="n">
        <v>2</v>
      </c>
      <c r="B9169" s="75" t="n">
        <v>46287</v>
      </c>
      <c r="C9169" s="1" t="n">
        <v>6</v>
      </c>
      <c r="D9169" s="1" t="s">
        <v>2564</v>
      </c>
      <c r="E9169" s="1" t="n">
        <v>48</v>
      </c>
      <c r="F9169" s="1" t="s">
        <v>153</v>
      </c>
      <c r="I9169" s="1" t="n">
        <v>2692</v>
      </c>
      <c r="J9169" s="1" t="n">
        <v>74674</v>
      </c>
      <c r="K9169" s="1" t="n">
        <v>741</v>
      </c>
      <c r="L9169" s="1" t="s">
        <v>2749</v>
      </c>
      <c r="N9169" s="1" t="n">
        <v>20</v>
      </c>
      <c r="O9169" s="1" t="n">
        <v>260</v>
      </c>
      <c r="P9169" s="1" t="s">
        <v>2455</v>
      </c>
    </row>
    <row r="9170" customFormat="false" ht="15" hidden="false" customHeight="true" outlineLevel="0" collapsed="false">
      <c r="A9170" s="1" t="n">
        <v>2</v>
      </c>
      <c r="B9170" s="75" t="n">
        <v>46287</v>
      </c>
      <c r="C9170" s="1" t="n">
        <v>6</v>
      </c>
      <c r="D9170" s="1" t="s">
        <v>2564</v>
      </c>
      <c r="E9170" s="1" t="n">
        <v>48</v>
      </c>
      <c r="F9170" s="1" t="s">
        <v>153</v>
      </c>
      <c r="I9170" s="1" t="n">
        <v>2692</v>
      </c>
      <c r="J9170" s="1" t="n">
        <v>80078</v>
      </c>
      <c r="K9170" s="1" t="n">
        <v>710</v>
      </c>
      <c r="L9170" s="1" t="s">
        <v>2562</v>
      </c>
      <c r="N9170" s="1" t="n">
        <v>10</v>
      </c>
      <c r="O9170" s="1" t="n">
        <v>30</v>
      </c>
      <c r="P9170" s="1" t="s">
        <v>2455</v>
      </c>
    </row>
    <row r="9171" customFormat="false" ht="15" hidden="false" customHeight="true" outlineLevel="0" collapsed="false">
      <c r="A9171" s="1" t="n">
        <v>2</v>
      </c>
      <c r="B9171" s="75" t="n">
        <v>46287</v>
      </c>
      <c r="C9171" s="1" t="n">
        <v>6</v>
      </c>
      <c r="D9171" s="1" t="s">
        <v>2564</v>
      </c>
      <c r="E9171" s="1" t="n">
        <v>48</v>
      </c>
      <c r="F9171" s="1" t="s">
        <v>153</v>
      </c>
      <c r="I9171" s="1" t="n">
        <v>2692</v>
      </c>
      <c r="J9171" s="1" t="n">
        <v>80308</v>
      </c>
      <c r="K9171" s="1" t="n">
        <v>1250</v>
      </c>
      <c r="L9171" s="1" t="s">
        <v>2563</v>
      </c>
      <c r="N9171" s="1" t="n">
        <v>25</v>
      </c>
      <c r="O9171" s="1" t="n">
        <v>100</v>
      </c>
      <c r="P9171" s="1" t="s">
        <v>2455</v>
      </c>
    </row>
    <row r="9172" customFormat="false" ht="15" hidden="false" customHeight="true" outlineLevel="0" collapsed="false">
      <c r="A9172" s="1" t="n">
        <v>2</v>
      </c>
      <c r="B9172" s="75" t="n">
        <v>46287</v>
      </c>
      <c r="C9172" s="1" t="n">
        <v>6</v>
      </c>
      <c r="D9172" s="1" t="s">
        <v>2564</v>
      </c>
      <c r="E9172" s="1" t="n">
        <v>48</v>
      </c>
      <c r="F9172" s="1" t="s">
        <v>153</v>
      </c>
      <c r="I9172" s="1" t="n">
        <v>2692</v>
      </c>
      <c r="J9172" s="1" t="n">
        <v>81106</v>
      </c>
      <c r="K9172" s="1" t="n">
        <v>1168</v>
      </c>
      <c r="L9172" s="1" t="s">
        <v>4694</v>
      </c>
      <c r="N9172" s="1" t="n">
        <v>20</v>
      </c>
      <c r="O9172" s="1" t="n">
        <v>60</v>
      </c>
      <c r="P9172" s="1" t="s">
        <v>2455</v>
      </c>
    </row>
    <row r="9173" customFormat="false" ht="15" hidden="false" customHeight="true" outlineLevel="0" collapsed="false">
      <c r="A9173" s="1" t="n">
        <v>2</v>
      </c>
      <c r="B9173" s="75" t="n">
        <v>46287</v>
      </c>
      <c r="C9173" s="1" t="n">
        <v>11</v>
      </c>
      <c r="D9173" s="1" t="s">
        <v>2482</v>
      </c>
      <c r="E9173" s="1" t="n">
        <v>1625</v>
      </c>
      <c r="F9173" s="1" t="s">
        <v>270</v>
      </c>
      <c r="I9173" s="1" t="n">
        <v>15422</v>
      </c>
      <c r="J9173" s="1" t="n">
        <v>29079</v>
      </c>
      <c r="K9173" s="1" t="n">
        <v>55515</v>
      </c>
      <c r="L9173" s="1" t="s">
        <v>2460</v>
      </c>
      <c r="N9173" s="1" t="n">
        <v>76.4</v>
      </c>
      <c r="O9173" s="1" t="n">
        <v>2444.8</v>
      </c>
      <c r="P9173" s="1" t="s">
        <v>2455</v>
      </c>
    </row>
    <row r="9174" customFormat="false" ht="15" hidden="false" customHeight="true" outlineLevel="0" collapsed="false">
      <c r="A9174" s="1" t="n">
        <v>2</v>
      </c>
      <c r="B9174" s="75" t="n">
        <v>46287</v>
      </c>
      <c r="C9174" s="1" t="n">
        <v>11</v>
      </c>
      <c r="D9174" s="1" t="s">
        <v>2482</v>
      </c>
      <c r="E9174" s="1" t="n">
        <v>1642</v>
      </c>
      <c r="F9174" s="1" t="s">
        <v>228</v>
      </c>
      <c r="I9174" s="1" t="n">
        <v>1042983</v>
      </c>
      <c r="J9174" s="1" t="n">
        <v>105780</v>
      </c>
      <c r="K9174" s="1" t="n">
        <v>7896289210017</v>
      </c>
      <c r="L9174" s="1" t="s">
        <v>2522</v>
      </c>
      <c r="N9174" s="1" t="n">
        <v>8</v>
      </c>
      <c r="O9174" s="1" t="n">
        <v>85.36</v>
      </c>
      <c r="P9174" s="1" t="s">
        <v>2455</v>
      </c>
    </row>
    <row r="9175" customFormat="false" ht="15" hidden="false" customHeight="true" outlineLevel="0" collapsed="false">
      <c r="A9175" s="1" t="n">
        <v>2</v>
      </c>
      <c r="B9175" s="75" t="n">
        <v>46287</v>
      </c>
      <c r="C9175" s="1" t="n">
        <v>11</v>
      </c>
      <c r="D9175" s="1" t="s">
        <v>2482</v>
      </c>
      <c r="E9175" s="1" t="n">
        <v>1642</v>
      </c>
      <c r="F9175" s="1" t="s">
        <v>228</v>
      </c>
      <c r="I9175" s="1" t="n">
        <v>1042983</v>
      </c>
      <c r="J9175" s="1" t="n">
        <v>105782</v>
      </c>
      <c r="K9175" s="1" t="n">
        <v>7896289210352</v>
      </c>
      <c r="L9175" s="1" t="s">
        <v>2523</v>
      </c>
      <c r="N9175" s="1" t="n">
        <v>5</v>
      </c>
      <c r="O9175" s="1" t="n">
        <v>34.3</v>
      </c>
      <c r="P9175" s="1" t="s">
        <v>2455</v>
      </c>
    </row>
    <row r="9176" customFormat="false" ht="15" hidden="false" customHeight="true" outlineLevel="0" collapsed="false">
      <c r="A9176" s="1" t="n">
        <v>2</v>
      </c>
      <c r="B9176" s="75" t="n">
        <v>46287</v>
      </c>
      <c r="C9176" s="1" t="n">
        <v>11</v>
      </c>
      <c r="D9176" s="1" t="s">
        <v>2482</v>
      </c>
      <c r="E9176" s="1" t="n">
        <v>1642</v>
      </c>
      <c r="F9176" s="1" t="s">
        <v>228</v>
      </c>
      <c r="I9176" s="1" t="n">
        <v>1042983</v>
      </c>
      <c r="J9176" s="1" t="n">
        <v>106079</v>
      </c>
      <c r="K9176" s="1" t="n">
        <v>7896289210130</v>
      </c>
      <c r="L9176" s="1" t="s">
        <v>2524</v>
      </c>
      <c r="N9176" s="1" t="n">
        <v>4</v>
      </c>
      <c r="O9176" s="1" t="n">
        <v>54.8</v>
      </c>
      <c r="P9176" s="1" t="s">
        <v>2455</v>
      </c>
    </row>
    <row r="9177" customFormat="false" ht="15" hidden="false" customHeight="true" outlineLevel="0" collapsed="false">
      <c r="A9177" s="1" t="n">
        <v>2</v>
      </c>
      <c r="B9177" s="75" t="n">
        <v>46287</v>
      </c>
      <c r="C9177" s="1" t="n">
        <v>11</v>
      </c>
      <c r="D9177" s="1" t="s">
        <v>2482</v>
      </c>
      <c r="E9177" s="1" t="n">
        <v>1642</v>
      </c>
      <c r="F9177" s="1" t="s">
        <v>228</v>
      </c>
      <c r="I9177" s="1" t="n">
        <v>1042983</v>
      </c>
      <c r="J9177" s="1" t="n">
        <v>106274</v>
      </c>
      <c r="K9177" s="1" t="n">
        <v>7896289210086</v>
      </c>
      <c r="L9177" s="1" t="s">
        <v>2525</v>
      </c>
      <c r="N9177" s="1" t="n">
        <v>4</v>
      </c>
      <c r="O9177" s="1" t="n">
        <v>50.24</v>
      </c>
      <c r="P9177" s="1" t="s">
        <v>2455</v>
      </c>
    </row>
    <row r="9178" customFormat="false" ht="15" hidden="false" customHeight="true" outlineLevel="0" collapsed="false">
      <c r="A9178" s="1" t="n">
        <v>2</v>
      </c>
      <c r="B9178" s="75" t="n">
        <v>46287</v>
      </c>
      <c r="C9178" s="1" t="n">
        <v>11</v>
      </c>
      <c r="D9178" s="1" t="s">
        <v>2482</v>
      </c>
      <c r="E9178" s="1" t="n">
        <v>1642</v>
      </c>
      <c r="F9178" s="1" t="s">
        <v>228</v>
      </c>
      <c r="I9178" s="1" t="n">
        <v>1042983</v>
      </c>
      <c r="J9178" s="1" t="n">
        <v>106407</v>
      </c>
      <c r="K9178" s="1" t="n">
        <v>7896289210031</v>
      </c>
      <c r="L9178" s="1" t="s">
        <v>2527</v>
      </c>
      <c r="N9178" s="1" t="n">
        <v>3</v>
      </c>
      <c r="O9178" s="1" t="n">
        <v>34.92</v>
      </c>
      <c r="P9178" s="1" t="s">
        <v>2455</v>
      </c>
    </row>
    <row r="9179" customFormat="false" ht="15" hidden="false" customHeight="true" outlineLevel="0" collapsed="false">
      <c r="A9179" s="1" t="n">
        <v>2</v>
      </c>
      <c r="B9179" s="75" t="n">
        <v>46287</v>
      </c>
      <c r="C9179" s="1" t="n">
        <v>11</v>
      </c>
      <c r="D9179" s="1" t="s">
        <v>2482</v>
      </c>
      <c r="E9179" s="1" t="n">
        <v>1683</v>
      </c>
      <c r="F9179" s="1" t="s">
        <v>406</v>
      </c>
      <c r="I9179" s="1" t="n">
        <v>1683531</v>
      </c>
      <c r="J9179" s="1" t="n">
        <v>109791</v>
      </c>
      <c r="K9179" s="1" t="n">
        <v>9667</v>
      </c>
      <c r="L9179" s="1" t="s">
        <v>2476</v>
      </c>
      <c r="N9179" s="1" t="n">
        <v>10</v>
      </c>
      <c r="O9179" s="1" t="n">
        <v>15</v>
      </c>
      <c r="P9179" s="1" t="s">
        <v>2455</v>
      </c>
    </row>
    <row r="9180" customFormat="false" ht="15" hidden="false" customHeight="true" outlineLevel="0" collapsed="false">
      <c r="A9180" s="1" t="n">
        <v>2</v>
      </c>
      <c r="B9180" s="75" t="n">
        <v>46287</v>
      </c>
      <c r="C9180" s="1" t="n">
        <v>11</v>
      </c>
      <c r="D9180" s="1" t="s">
        <v>2482</v>
      </c>
      <c r="E9180" s="1" t="n">
        <v>1683</v>
      </c>
      <c r="F9180" s="1" t="s">
        <v>406</v>
      </c>
      <c r="I9180" s="1" t="n">
        <v>1683531</v>
      </c>
      <c r="J9180" s="1" t="n">
        <v>37359</v>
      </c>
      <c r="K9180" s="1" t="n">
        <v>55526</v>
      </c>
      <c r="L9180" s="1" t="s">
        <v>2477</v>
      </c>
      <c r="N9180" s="1" t="n">
        <v>5</v>
      </c>
      <c r="O9180" s="1" t="n">
        <v>25</v>
      </c>
      <c r="P9180" s="1" t="s">
        <v>2455</v>
      </c>
    </row>
    <row r="9181" customFormat="false" ht="15" hidden="false" customHeight="true" outlineLevel="0" collapsed="false">
      <c r="A9181" s="1" t="n">
        <v>2</v>
      </c>
      <c r="B9181" s="75" t="n">
        <v>46287</v>
      </c>
      <c r="C9181" s="1" t="n">
        <v>11</v>
      </c>
      <c r="D9181" s="1" t="s">
        <v>2482</v>
      </c>
      <c r="E9181" s="1" t="n">
        <v>1683</v>
      </c>
      <c r="F9181" s="1" t="s">
        <v>406</v>
      </c>
      <c r="I9181" s="1" t="n">
        <v>1683531</v>
      </c>
      <c r="J9181" s="1" t="n">
        <v>37361</v>
      </c>
      <c r="K9181" s="1" t="n">
        <v>2240817</v>
      </c>
      <c r="L9181" s="1" t="s">
        <v>2478</v>
      </c>
      <c r="N9181" s="1" t="n">
        <v>65</v>
      </c>
      <c r="O9181" s="1" t="n">
        <v>117</v>
      </c>
      <c r="P9181" s="1" t="s">
        <v>2455</v>
      </c>
    </row>
    <row r="9182" customFormat="false" ht="15" hidden="false" customHeight="true" outlineLevel="0" collapsed="false">
      <c r="A9182" s="1" t="n">
        <v>2</v>
      </c>
      <c r="B9182" s="75" t="n">
        <v>46287</v>
      </c>
      <c r="C9182" s="1" t="n">
        <v>11</v>
      </c>
      <c r="D9182" s="1" t="s">
        <v>2482</v>
      </c>
      <c r="E9182" s="1" t="n">
        <v>1608</v>
      </c>
      <c r="F9182" s="1" t="s">
        <v>240</v>
      </c>
      <c r="I9182" s="1" t="n">
        <v>1733742</v>
      </c>
      <c r="J9182" s="1" t="n">
        <v>65341</v>
      </c>
      <c r="K9182" s="1" t="n">
        <v>7892840822309</v>
      </c>
      <c r="L9182" s="1" t="s">
        <v>3535</v>
      </c>
      <c r="N9182" s="1" t="n">
        <v>112</v>
      </c>
      <c r="O9182" s="1" t="n">
        <v>366.24</v>
      </c>
      <c r="P9182" s="1" t="s">
        <v>2455</v>
      </c>
    </row>
    <row r="9183" customFormat="false" ht="15" hidden="false" customHeight="true" outlineLevel="0" collapsed="false">
      <c r="A9183" s="1" t="n">
        <v>2</v>
      </c>
      <c r="B9183" s="75" t="n">
        <v>46287</v>
      </c>
      <c r="C9183" s="1" t="n">
        <v>11</v>
      </c>
      <c r="D9183" s="1" t="s">
        <v>2482</v>
      </c>
      <c r="E9183" s="1" t="n">
        <v>1612</v>
      </c>
      <c r="F9183" s="1" t="s">
        <v>74</v>
      </c>
      <c r="I9183" s="1" t="n">
        <v>2320993</v>
      </c>
      <c r="J9183" s="1" t="n">
        <v>100820</v>
      </c>
      <c r="K9183" s="1" t="n">
        <v>7896013100386</v>
      </c>
      <c r="L9183" s="1" t="s">
        <v>3467</v>
      </c>
      <c r="N9183" s="1" t="n">
        <v>120</v>
      </c>
      <c r="O9183" s="1" t="n">
        <v>286.8</v>
      </c>
      <c r="P9183" s="1" t="s">
        <v>2455</v>
      </c>
    </row>
    <row r="9184" customFormat="false" ht="15" hidden="false" customHeight="true" outlineLevel="0" collapsed="false">
      <c r="A9184" s="1" t="n">
        <v>2</v>
      </c>
      <c r="B9184" s="75" t="n">
        <v>46287</v>
      </c>
      <c r="C9184" s="1" t="n">
        <v>11</v>
      </c>
      <c r="D9184" s="1" t="s">
        <v>2482</v>
      </c>
      <c r="E9184" s="1" t="n">
        <v>1612</v>
      </c>
      <c r="F9184" s="1" t="s">
        <v>74</v>
      </c>
      <c r="I9184" s="1" t="n">
        <v>2320993</v>
      </c>
      <c r="J9184" s="1" t="n">
        <v>28989</v>
      </c>
      <c r="K9184" s="1" t="n">
        <v>7896003738629</v>
      </c>
      <c r="L9184" s="1" t="s">
        <v>4965</v>
      </c>
      <c r="N9184" s="1" t="n">
        <v>24</v>
      </c>
      <c r="O9184" s="1" t="n">
        <v>107.76</v>
      </c>
      <c r="P9184" s="1" t="s">
        <v>2455</v>
      </c>
    </row>
    <row r="9185" customFormat="false" ht="15" hidden="false" customHeight="true" outlineLevel="0" collapsed="false">
      <c r="A9185" s="1" t="n">
        <v>2</v>
      </c>
      <c r="B9185" s="75" t="n">
        <v>46287</v>
      </c>
      <c r="C9185" s="1" t="n">
        <v>11</v>
      </c>
      <c r="D9185" s="1" t="s">
        <v>2482</v>
      </c>
      <c r="E9185" s="1" t="n">
        <v>1612</v>
      </c>
      <c r="F9185" s="1" t="s">
        <v>74</v>
      </c>
      <c r="I9185" s="1" t="n">
        <v>2320993</v>
      </c>
      <c r="J9185" s="1" t="n">
        <v>32867</v>
      </c>
      <c r="K9185" s="1" t="n">
        <v>7896003737394</v>
      </c>
      <c r="L9185" s="1" t="s">
        <v>3958</v>
      </c>
      <c r="N9185" s="1" t="n">
        <v>16</v>
      </c>
      <c r="O9185" s="1" t="n">
        <v>59.2</v>
      </c>
      <c r="P9185" s="1" t="s">
        <v>2455</v>
      </c>
    </row>
    <row r="9186" customFormat="false" ht="15" hidden="false" customHeight="true" outlineLevel="0" collapsed="false">
      <c r="A9186" s="1" t="n">
        <v>2</v>
      </c>
      <c r="B9186" s="75" t="n">
        <v>46287</v>
      </c>
      <c r="C9186" s="1" t="n">
        <v>11</v>
      </c>
      <c r="D9186" s="1" t="s">
        <v>2482</v>
      </c>
      <c r="E9186" s="1" t="n">
        <v>1612</v>
      </c>
      <c r="F9186" s="1" t="s">
        <v>74</v>
      </c>
      <c r="I9186" s="1" t="n">
        <v>2320993</v>
      </c>
      <c r="J9186" s="1" t="n">
        <v>33987</v>
      </c>
      <c r="K9186" s="1" t="n">
        <v>7896003737400</v>
      </c>
      <c r="L9186" s="1" t="s">
        <v>3959</v>
      </c>
      <c r="N9186" s="1" t="n">
        <v>16</v>
      </c>
      <c r="O9186" s="1" t="n">
        <v>59.2</v>
      </c>
      <c r="P9186" s="1" t="s">
        <v>2455</v>
      </c>
    </row>
    <row r="9187" customFormat="false" ht="15" hidden="false" customHeight="true" outlineLevel="0" collapsed="false">
      <c r="A9187" s="1" t="n">
        <v>2</v>
      </c>
      <c r="B9187" s="75" t="n">
        <v>46287</v>
      </c>
      <c r="C9187" s="1" t="n">
        <v>11</v>
      </c>
      <c r="D9187" s="1" t="s">
        <v>2482</v>
      </c>
      <c r="E9187" s="1" t="n">
        <v>1612</v>
      </c>
      <c r="F9187" s="1" t="s">
        <v>74</v>
      </c>
      <c r="I9187" s="1" t="n">
        <v>2320993</v>
      </c>
      <c r="J9187" s="1" t="n">
        <v>34037</v>
      </c>
      <c r="K9187" s="1" t="n">
        <v>7896003737417</v>
      </c>
      <c r="L9187" s="1" t="s">
        <v>3960</v>
      </c>
      <c r="N9187" s="1" t="n">
        <v>16</v>
      </c>
      <c r="O9187" s="1" t="n">
        <v>59.2</v>
      </c>
      <c r="P9187" s="1" t="s">
        <v>2455</v>
      </c>
    </row>
    <row r="9188" customFormat="false" ht="15" hidden="false" customHeight="true" outlineLevel="0" collapsed="false">
      <c r="A9188" s="1" t="n">
        <v>2</v>
      </c>
      <c r="B9188" s="75" t="n">
        <v>46287</v>
      </c>
      <c r="C9188" s="1" t="n">
        <v>11</v>
      </c>
      <c r="D9188" s="1" t="s">
        <v>2482</v>
      </c>
      <c r="E9188" s="1" t="n">
        <v>1612</v>
      </c>
      <c r="F9188" s="1" t="s">
        <v>74</v>
      </c>
      <c r="I9188" s="1" t="n">
        <v>2320993</v>
      </c>
      <c r="J9188" s="1" t="n">
        <v>63795</v>
      </c>
      <c r="K9188" s="1" t="n">
        <v>7896003739374</v>
      </c>
      <c r="L9188" s="1" t="s">
        <v>5611</v>
      </c>
      <c r="N9188" s="1" t="n">
        <v>9</v>
      </c>
      <c r="O9188" s="1" t="n">
        <v>45</v>
      </c>
      <c r="P9188" s="1" t="s">
        <v>2455</v>
      </c>
    </row>
    <row r="9189" customFormat="false" ht="15" hidden="false" customHeight="true" outlineLevel="0" collapsed="false">
      <c r="A9189" s="1" t="n">
        <v>2</v>
      </c>
      <c r="B9189" s="75" t="n">
        <v>46287</v>
      </c>
      <c r="C9189" s="1" t="n">
        <v>11</v>
      </c>
      <c r="D9189" s="1" t="s">
        <v>2482</v>
      </c>
      <c r="E9189" s="1" t="n">
        <v>1612</v>
      </c>
      <c r="F9189" s="1" t="s">
        <v>74</v>
      </c>
      <c r="I9189" s="1" t="n">
        <v>2320993</v>
      </c>
      <c r="J9189" s="1" t="n">
        <v>63796</v>
      </c>
      <c r="K9189" s="1" t="n">
        <v>7896003739336</v>
      </c>
      <c r="L9189" s="1" t="s">
        <v>5612</v>
      </c>
      <c r="N9189" s="1" t="n">
        <v>9</v>
      </c>
      <c r="O9189" s="1" t="n">
        <v>45</v>
      </c>
      <c r="P9189" s="1" t="s">
        <v>2455</v>
      </c>
    </row>
    <row r="9190" customFormat="false" ht="15" hidden="false" customHeight="true" outlineLevel="0" collapsed="false">
      <c r="A9190" s="1" t="n">
        <v>2</v>
      </c>
      <c r="B9190" s="75" t="n">
        <v>46287</v>
      </c>
      <c r="C9190" s="1" t="n">
        <v>11</v>
      </c>
      <c r="D9190" s="1" t="s">
        <v>2482</v>
      </c>
      <c r="E9190" s="1" t="n">
        <v>1612</v>
      </c>
      <c r="F9190" s="1" t="s">
        <v>74</v>
      </c>
      <c r="I9190" s="1" t="n">
        <v>2320993</v>
      </c>
      <c r="J9190" s="1" t="n">
        <v>63797</v>
      </c>
      <c r="K9190" s="1" t="n">
        <v>7896003739381</v>
      </c>
      <c r="L9190" s="1" t="s">
        <v>3961</v>
      </c>
      <c r="N9190" s="1" t="n">
        <v>9</v>
      </c>
      <c r="O9190" s="1" t="n">
        <v>45</v>
      </c>
      <c r="P9190" s="1" t="s">
        <v>2455</v>
      </c>
    </row>
    <row r="9191" customFormat="false" ht="15" hidden="false" customHeight="true" outlineLevel="0" collapsed="false">
      <c r="A9191" s="1" t="n">
        <v>2</v>
      </c>
      <c r="B9191" s="75" t="n">
        <v>46287</v>
      </c>
      <c r="C9191" s="1" t="n">
        <v>22</v>
      </c>
      <c r="D9191" s="1" t="s">
        <v>2490</v>
      </c>
      <c r="E9191" s="1" t="n">
        <v>48</v>
      </c>
      <c r="F9191" s="1" t="s">
        <v>153</v>
      </c>
      <c r="I9191" s="1" t="n">
        <v>2694</v>
      </c>
      <c r="J9191" s="1" t="n">
        <v>100000</v>
      </c>
      <c r="K9191" s="1" t="n">
        <v>1</v>
      </c>
      <c r="L9191" s="1" t="s">
        <v>2491</v>
      </c>
      <c r="N9191" s="1" t="n">
        <v>3.222</v>
      </c>
      <c r="O9191" s="1" t="n">
        <v>63.78</v>
      </c>
      <c r="P9191" s="1" t="s">
        <v>2455</v>
      </c>
    </row>
    <row r="9192" customFormat="false" ht="15" hidden="false" customHeight="true" outlineLevel="0" collapsed="false">
      <c r="A9192" s="1" t="n">
        <v>2</v>
      </c>
      <c r="B9192" s="75" t="n">
        <v>46287</v>
      </c>
      <c r="C9192" s="1" t="n">
        <v>22</v>
      </c>
      <c r="D9192" s="1" t="s">
        <v>2490</v>
      </c>
      <c r="E9192" s="1" t="n">
        <v>48</v>
      </c>
      <c r="F9192" s="1" t="s">
        <v>153</v>
      </c>
      <c r="I9192" s="1" t="n">
        <v>2694</v>
      </c>
      <c r="J9192" s="1" t="n">
        <v>100006</v>
      </c>
      <c r="K9192" s="1" t="n">
        <v>7</v>
      </c>
      <c r="L9192" s="1" t="s">
        <v>2496</v>
      </c>
      <c r="N9192" s="1" t="n">
        <v>2.498</v>
      </c>
      <c r="O9192" s="1" t="n">
        <v>70.06</v>
      </c>
      <c r="P9192" s="1" t="s">
        <v>2455</v>
      </c>
    </row>
    <row r="9193" customFormat="false" ht="15" hidden="false" customHeight="true" outlineLevel="0" collapsed="false">
      <c r="A9193" s="1" t="n">
        <v>2</v>
      </c>
      <c r="B9193" s="75" t="n">
        <v>46287</v>
      </c>
      <c r="C9193" s="1" t="n">
        <v>22</v>
      </c>
      <c r="D9193" s="1" t="s">
        <v>2490</v>
      </c>
      <c r="E9193" s="1" t="n">
        <v>48</v>
      </c>
      <c r="F9193" s="1" t="s">
        <v>153</v>
      </c>
      <c r="I9193" s="1" t="n">
        <v>2694</v>
      </c>
      <c r="J9193" s="1" t="n">
        <v>100007</v>
      </c>
      <c r="K9193" s="1" t="n">
        <v>8</v>
      </c>
      <c r="L9193" s="1" t="s">
        <v>2497</v>
      </c>
      <c r="N9193" s="1" t="n">
        <v>3.528</v>
      </c>
      <c r="O9193" s="1" t="n">
        <v>87.3</v>
      </c>
      <c r="P9193" s="1" t="s">
        <v>2455</v>
      </c>
    </row>
    <row r="9194" customFormat="false" ht="15" hidden="false" customHeight="true" outlineLevel="0" collapsed="false">
      <c r="A9194" s="1" t="n">
        <v>2</v>
      </c>
      <c r="B9194" s="75" t="n">
        <v>46287</v>
      </c>
      <c r="C9194" s="1" t="n">
        <v>22</v>
      </c>
      <c r="D9194" s="1" t="s">
        <v>2490</v>
      </c>
      <c r="E9194" s="1" t="n">
        <v>48</v>
      </c>
      <c r="F9194" s="1" t="s">
        <v>153</v>
      </c>
      <c r="I9194" s="1" t="n">
        <v>2694</v>
      </c>
      <c r="J9194" s="1" t="n">
        <v>100008</v>
      </c>
      <c r="K9194" s="1" t="n">
        <v>9</v>
      </c>
      <c r="L9194" s="1" t="s">
        <v>2498</v>
      </c>
      <c r="N9194" s="1" t="n">
        <v>15.03</v>
      </c>
      <c r="O9194" s="1" t="n">
        <v>483.54</v>
      </c>
      <c r="P9194" s="1" t="s">
        <v>2455</v>
      </c>
    </row>
    <row r="9195" customFormat="false" ht="15" hidden="false" customHeight="true" outlineLevel="0" collapsed="false">
      <c r="A9195" s="1" t="n">
        <v>2</v>
      </c>
      <c r="B9195" s="75" t="n">
        <v>46287</v>
      </c>
      <c r="C9195" s="1" t="n">
        <v>22</v>
      </c>
      <c r="D9195" s="1" t="s">
        <v>2490</v>
      </c>
      <c r="E9195" s="1" t="n">
        <v>48</v>
      </c>
      <c r="F9195" s="1" t="s">
        <v>153</v>
      </c>
      <c r="I9195" s="1" t="n">
        <v>2694</v>
      </c>
      <c r="J9195" s="1" t="n">
        <v>100011</v>
      </c>
      <c r="K9195" s="1" t="n">
        <v>12</v>
      </c>
      <c r="L9195" s="1" t="s">
        <v>2499</v>
      </c>
      <c r="N9195" s="1" t="n">
        <v>10.555</v>
      </c>
      <c r="O9195" s="1" t="n">
        <v>391.83</v>
      </c>
      <c r="P9195" s="1" t="s">
        <v>2455</v>
      </c>
    </row>
    <row r="9196" customFormat="false" ht="15" hidden="false" customHeight="true" outlineLevel="0" collapsed="false">
      <c r="A9196" s="1" t="n">
        <v>2</v>
      </c>
      <c r="B9196" s="75" t="n">
        <v>46287</v>
      </c>
      <c r="C9196" s="1" t="n">
        <v>22</v>
      </c>
      <c r="D9196" s="1" t="s">
        <v>2490</v>
      </c>
      <c r="E9196" s="1" t="n">
        <v>48</v>
      </c>
      <c r="F9196" s="1" t="s">
        <v>153</v>
      </c>
      <c r="I9196" s="1" t="n">
        <v>2694</v>
      </c>
      <c r="J9196" s="1" t="n">
        <v>100012</v>
      </c>
      <c r="K9196" s="1" t="n">
        <v>13</v>
      </c>
      <c r="L9196" s="1" t="s">
        <v>2500</v>
      </c>
      <c r="N9196" s="1" t="n">
        <v>5.276</v>
      </c>
      <c r="O9196" s="1" t="n">
        <v>217.62</v>
      </c>
      <c r="P9196" s="1" t="s">
        <v>2455</v>
      </c>
    </row>
    <row r="9197" customFormat="false" ht="15" hidden="false" customHeight="true" outlineLevel="0" collapsed="false">
      <c r="A9197" s="1" t="n">
        <v>2</v>
      </c>
      <c r="B9197" s="75" t="n">
        <v>46287</v>
      </c>
      <c r="C9197" s="1" t="n">
        <v>22</v>
      </c>
      <c r="D9197" s="1" t="s">
        <v>2490</v>
      </c>
      <c r="E9197" s="1" t="n">
        <v>48</v>
      </c>
      <c r="F9197" s="1" t="s">
        <v>153</v>
      </c>
      <c r="I9197" s="1" t="n">
        <v>2694</v>
      </c>
      <c r="J9197" s="1" t="n">
        <v>100013</v>
      </c>
      <c r="K9197" s="1" t="n">
        <v>14</v>
      </c>
      <c r="L9197" s="1" t="s">
        <v>2501</v>
      </c>
      <c r="N9197" s="1" t="n">
        <v>12.34</v>
      </c>
      <c r="O9197" s="1" t="n">
        <v>539.55</v>
      </c>
      <c r="P9197" s="1" t="s">
        <v>2455</v>
      </c>
    </row>
    <row r="9198" customFormat="false" ht="15" hidden="false" customHeight="true" outlineLevel="0" collapsed="false">
      <c r="A9198" s="1" t="n">
        <v>2</v>
      </c>
      <c r="B9198" s="75" t="n">
        <v>46287</v>
      </c>
      <c r="C9198" s="1" t="n">
        <v>22</v>
      </c>
      <c r="D9198" s="1" t="s">
        <v>2490</v>
      </c>
      <c r="E9198" s="1" t="n">
        <v>48</v>
      </c>
      <c r="F9198" s="1" t="s">
        <v>153</v>
      </c>
      <c r="I9198" s="1" t="n">
        <v>2694</v>
      </c>
      <c r="J9198" s="1" t="n">
        <v>100014</v>
      </c>
      <c r="K9198" s="1" t="n">
        <v>15</v>
      </c>
      <c r="L9198" s="1" t="s">
        <v>2502</v>
      </c>
      <c r="N9198" s="1" t="n">
        <v>3.97</v>
      </c>
      <c r="O9198" s="1" t="n">
        <v>176.86</v>
      </c>
      <c r="P9198" s="1" t="s">
        <v>2455</v>
      </c>
    </row>
    <row r="9199" customFormat="false" ht="15" hidden="false" customHeight="true" outlineLevel="0" collapsed="false">
      <c r="A9199" s="1" t="n">
        <v>2</v>
      </c>
      <c r="B9199" s="75" t="n">
        <v>46287</v>
      </c>
      <c r="C9199" s="1" t="n">
        <v>22</v>
      </c>
      <c r="D9199" s="1" t="s">
        <v>2490</v>
      </c>
      <c r="E9199" s="1" t="n">
        <v>48</v>
      </c>
      <c r="F9199" s="1" t="s">
        <v>153</v>
      </c>
      <c r="I9199" s="1" t="n">
        <v>2694</v>
      </c>
      <c r="J9199" s="1" t="n">
        <v>100015</v>
      </c>
      <c r="K9199" s="1" t="n">
        <v>16</v>
      </c>
      <c r="L9199" s="1" t="s">
        <v>2503</v>
      </c>
      <c r="N9199" s="1" t="n">
        <v>1.676</v>
      </c>
      <c r="O9199" s="1" t="n">
        <v>66.37</v>
      </c>
      <c r="P9199" s="1" t="s">
        <v>2455</v>
      </c>
    </row>
    <row r="9200" customFormat="false" ht="15" hidden="false" customHeight="true" outlineLevel="0" collapsed="false">
      <c r="A9200" s="1" t="n">
        <v>2</v>
      </c>
      <c r="B9200" s="75" t="n">
        <v>46287</v>
      </c>
      <c r="C9200" s="1" t="n">
        <v>22</v>
      </c>
      <c r="D9200" s="1" t="s">
        <v>2490</v>
      </c>
      <c r="E9200" s="1" t="n">
        <v>48</v>
      </c>
      <c r="F9200" s="1" t="s">
        <v>153</v>
      </c>
      <c r="I9200" s="1" t="n">
        <v>2694</v>
      </c>
      <c r="J9200" s="1" t="n">
        <v>100016</v>
      </c>
      <c r="K9200" s="1" t="n">
        <v>17</v>
      </c>
      <c r="L9200" s="1" t="s">
        <v>2504</v>
      </c>
      <c r="N9200" s="1" t="n">
        <v>1.808</v>
      </c>
      <c r="O9200" s="1" t="n">
        <v>89.49</v>
      </c>
      <c r="P9200" s="1" t="s">
        <v>2455</v>
      </c>
    </row>
    <row r="9201" customFormat="false" ht="15" hidden="false" customHeight="true" outlineLevel="0" collapsed="false">
      <c r="A9201" s="1" t="n">
        <v>2</v>
      </c>
      <c r="B9201" s="75" t="n">
        <v>46287</v>
      </c>
      <c r="C9201" s="1" t="n">
        <v>22</v>
      </c>
      <c r="D9201" s="1" t="s">
        <v>2490</v>
      </c>
      <c r="E9201" s="1" t="n">
        <v>48</v>
      </c>
      <c r="F9201" s="1" t="s">
        <v>153</v>
      </c>
      <c r="I9201" s="1" t="n">
        <v>2694</v>
      </c>
      <c r="J9201" s="1" t="n">
        <v>100017</v>
      </c>
      <c r="K9201" s="1" t="n">
        <v>18</v>
      </c>
      <c r="L9201" s="1" t="s">
        <v>2505</v>
      </c>
      <c r="N9201" s="1" t="n">
        <v>1.968</v>
      </c>
      <c r="O9201" s="1" t="n">
        <v>113.65</v>
      </c>
      <c r="P9201" s="1" t="s">
        <v>2455</v>
      </c>
    </row>
    <row r="9202" customFormat="false" ht="15" hidden="false" customHeight="true" outlineLevel="0" collapsed="false">
      <c r="A9202" s="1" t="n">
        <v>2</v>
      </c>
      <c r="B9202" s="75" t="n">
        <v>46287</v>
      </c>
      <c r="C9202" s="1" t="n">
        <v>22</v>
      </c>
      <c r="D9202" s="1" t="s">
        <v>2490</v>
      </c>
      <c r="E9202" s="1" t="n">
        <v>48</v>
      </c>
      <c r="F9202" s="1" t="s">
        <v>153</v>
      </c>
      <c r="I9202" s="1" t="n">
        <v>2694</v>
      </c>
      <c r="J9202" s="1" t="n">
        <v>100019</v>
      </c>
      <c r="K9202" s="1" t="n">
        <v>20</v>
      </c>
      <c r="L9202" s="1" t="s">
        <v>3790</v>
      </c>
      <c r="N9202" s="1" t="n">
        <v>1.764</v>
      </c>
      <c r="O9202" s="1" t="n">
        <v>61.12</v>
      </c>
      <c r="P9202" s="1" t="s">
        <v>2455</v>
      </c>
    </row>
    <row r="9203" customFormat="false" ht="15" hidden="false" customHeight="true" outlineLevel="0" collapsed="false">
      <c r="A9203" s="1" t="n">
        <v>2</v>
      </c>
      <c r="B9203" s="75" t="n">
        <v>46287</v>
      </c>
      <c r="C9203" s="1" t="n">
        <v>22</v>
      </c>
      <c r="D9203" s="1" t="s">
        <v>2490</v>
      </c>
      <c r="E9203" s="1" t="n">
        <v>48</v>
      </c>
      <c r="F9203" s="1" t="s">
        <v>153</v>
      </c>
      <c r="I9203" s="1" t="n">
        <v>2694</v>
      </c>
      <c r="J9203" s="1" t="n">
        <v>100053</v>
      </c>
      <c r="K9203" s="1" t="n">
        <v>54</v>
      </c>
      <c r="L9203" s="1" t="s">
        <v>2506</v>
      </c>
      <c r="N9203" s="1" t="n">
        <v>0.986</v>
      </c>
      <c r="O9203" s="1" t="n">
        <v>35.79</v>
      </c>
      <c r="P9203" s="1" t="s">
        <v>2455</v>
      </c>
    </row>
    <row r="9204" customFormat="false" ht="15" hidden="false" customHeight="true" outlineLevel="0" collapsed="false">
      <c r="A9204" s="1" t="n">
        <v>2</v>
      </c>
      <c r="B9204" s="75" t="n">
        <v>46287</v>
      </c>
      <c r="C9204" s="1" t="n">
        <v>22</v>
      </c>
      <c r="D9204" s="1" t="s">
        <v>2490</v>
      </c>
      <c r="E9204" s="1" t="n">
        <v>48</v>
      </c>
      <c r="F9204" s="1" t="s">
        <v>153</v>
      </c>
      <c r="I9204" s="1" t="n">
        <v>2694</v>
      </c>
      <c r="J9204" s="1" t="n">
        <v>100638</v>
      </c>
      <c r="K9204" s="1" t="n">
        <v>508</v>
      </c>
      <c r="L9204" s="1" t="s">
        <v>2507</v>
      </c>
      <c r="N9204" s="1" t="n">
        <v>0.3</v>
      </c>
      <c r="O9204" s="1" t="n">
        <v>0.74</v>
      </c>
      <c r="P9204" s="1" t="s">
        <v>2455</v>
      </c>
    </row>
    <row r="9205" customFormat="false" ht="15" hidden="false" customHeight="true" outlineLevel="0" collapsed="false">
      <c r="A9205" s="1" t="n">
        <v>2</v>
      </c>
      <c r="B9205" s="75" t="n">
        <v>46287</v>
      </c>
      <c r="C9205" s="1" t="n">
        <v>22</v>
      </c>
      <c r="D9205" s="1" t="s">
        <v>2490</v>
      </c>
      <c r="E9205" s="1" t="n">
        <v>48</v>
      </c>
      <c r="F9205" s="1" t="s">
        <v>153</v>
      </c>
      <c r="I9205" s="1" t="n">
        <v>2694</v>
      </c>
      <c r="J9205" s="1" t="n">
        <v>110137</v>
      </c>
      <c r="K9205" s="1" t="n">
        <v>13899</v>
      </c>
      <c r="L9205" s="1" t="s">
        <v>3791</v>
      </c>
      <c r="N9205" s="1" t="n">
        <v>11.44</v>
      </c>
      <c r="O9205" s="1" t="n">
        <v>47.1</v>
      </c>
      <c r="P9205" s="1" t="s">
        <v>2455</v>
      </c>
    </row>
    <row r="9206" customFormat="false" ht="15" hidden="false" customHeight="true" outlineLevel="0" collapsed="false">
      <c r="A9206" s="1" t="n">
        <v>2</v>
      </c>
      <c r="B9206" s="75" t="n">
        <v>46287</v>
      </c>
      <c r="C9206" s="1" t="n">
        <v>22</v>
      </c>
      <c r="D9206" s="1" t="s">
        <v>2490</v>
      </c>
      <c r="E9206" s="1" t="n">
        <v>48</v>
      </c>
      <c r="F9206" s="1" t="s">
        <v>153</v>
      </c>
      <c r="I9206" s="1" t="n">
        <v>2694</v>
      </c>
      <c r="J9206" s="1" t="n">
        <v>110455</v>
      </c>
      <c r="K9206" s="1" t="n">
        <v>53212</v>
      </c>
      <c r="L9206" s="1" t="s">
        <v>2509</v>
      </c>
      <c r="N9206" s="1" t="n">
        <v>0.039</v>
      </c>
      <c r="O9206" s="1" t="n">
        <v>0</v>
      </c>
      <c r="P9206" s="1" t="s">
        <v>2455</v>
      </c>
    </row>
    <row r="9207" customFormat="false" ht="15" hidden="false" customHeight="true" outlineLevel="0" collapsed="false">
      <c r="A9207" s="1" t="n">
        <v>2</v>
      </c>
      <c r="B9207" s="75" t="n">
        <v>46287</v>
      </c>
      <c r="C9207" s="1" t="n">
        <v>31</v>
      </c>
      <c r="D9207" s="1" t="s">
        <v>5079</v>
      </c>
      <c r="E9207" s="1" t="n">
        <v>48</v>
      </c>
      <c r="F9207" s="1" t="s">
        <v>153</v>
      </c>
      <c r="I9207" s="1" t="n">
        <v>2689</v>
      </c>
      <c r="J9207" s="1" t="n">
        <v>15013</v>
      </c>
      <c r="K9207" s="1" t="n">
        <v>7897395040307</v>
      </c>
      <c r="L9207" s="1" t="s">
        <v>2783</v>
      </c>
      <c r="N9207" s="1" t="n">
        <v>15</v>
      </c>
      <c r="O9207" s="1" t="n">
        <v>48.15</v>
      </c>
      <c r="P9207" s="1" t="s">
        <v>2455</v>
      </c>
    </row>
    <row r="9208" customFormat="false" ht="15" hidden="false" customHeight="true" outlineLevel="0" collapsed="false">
      <c r="A9208" s="1" t="n">
        <v>2</v>
      </c>
      <c r="B9208" s="75" t="n">
        <v>46287</v>
      </c>
      <c r="C9208" s="1" t="n">
        <v>31</v>
      </c>
      <c r="D9208" s="1" t="s">
        <v>5079</v>
      </c>
      <c r="E9208" s="1" t="n">
        <v>48</v>
      </c>
      <c r="F9208" s="1" t="s">
        <v>153</v>
      </c>
      <c r="I9208" s="1" t="n">
        <v>2690</v>
      </c>
      <c r="J9208" s="1" t="n">
        <v>103674</v>
      </c>
      <c r="K9208" s="1" t="n">
        <v>7891962000725</v>
      </c>
      <c r="L9208" s="1" t="s">
        <v>3497</v>
      </c>
      <c r="N9208" s="1" t="n">
        <v>1</v>
      </c>
      <c r="O9208" s="1" t="n">
        <v>2.25</v>
      </c>
      <c r="P9208" s="1" t="s">
        <v>2455</v>
      </c>
    </row>
    <row r="9209" customFormat="false" ht="15" hidden="false" customHeight="true" outlineLevel="0" collapsed="false">
      <c r="A9209" s="1" t="n">
        <v>2</v>
      </c>
      <c r="B9209" s="75" t="n">
        <v>46287</v>
      </c>
      <c r="C9209" s="1" t="n">
        <v>31</v>
      </c>
      <c r="D9209" s="1" t="s">
        <v>5079</v>
      </c>
      <c r="E9209" s="1" t="n">
        <v>48</v>
      </c>
      <c r="F9209" s="1" t="s">
        <v>153</v>
      </c>
      <c r="I9209" s="1" t="n">
        <v>2690</v>
      </c>
      <c r="J9209" s="1" t="n">
        <v>103674</v>
      </c>
      <c r="K9209" s="1" t="n">
        <v>7891962000725</v>
      </c>
      <c r="L9209" s="1" t="s">
        <v>3497</v>
      </c>
      <c r="N9209" s="1" t="n">
        <v>1</v>
      </c>
      <c r="O9209" s="1" t="n">
        <v>2.25</v>
      </c>
      <c r="P9209" s="1" t="s">
        <v>2455</v>
      </c>
    </row>
    <row r="9210" customFormat="false" ht="15" hidden="false" customHeight="true" outlineLevel="0" collapsed="false">
      <c r="A9210" s="1" t="n">
        <v>2</v>
      </c>
      <c r="B9210" s="75" t="n">
        <v>46287</v>
      </c>
      <c r="C9210" s="1" t="n">
        <v>31</v>
      </c>
      <c r="D9210" s="1" t="s">
        <v>5079</v>
      </c>
      <c r="E9210" s="1" t="n">
        <v>48</v>
      </c>
      <c r="F9210" s="1" t="s">
        <v>153</v>
      </c>
      <c r="I9210" s="1" t="n">
        <v>2690</v>
      </c>
      <c r="J9210" s="1" t="n">
        <v>21426</v>
      </c>
      <c r="K9210" s="1" t="n">
        <v>7894900014211</v>
      </c>
      <c r="L9210" s="1" t="s">
        <v>2481</v>
      </c>
      <c r="N9210" s="1" t="n">
        <v>1</v>
      </c>
      <c r="O9210" s="1" t="n">
        <v>7.99</v>
      </c>
      <c r="P9210" s="1" t="s">
        <v>2455</v>
      </c>
    </row>
    <row r="9211" customFormat="false" ht="15" hidden="false" customHeight="true" outlineLevel="0" collapsed="false">
      <c r="A9211" s="1" t="n">
        <v>2</v>
      </c>
      <c r="B9211" s="75" t="n">
        <v>46287</v>
      </c>
      <c r="C9211" s="1" t="n">
        <v>31</v>
      </c>
      <c r="D9211" s="1" t="s">
        <v>5079</v>
      </c>
      <c r="E9211" s="1" t="n">
        <v>48</v>
      </c>
      <c r="F9211" s="1" t="s">
        <v>153</v>
      </c>
      <c r="I9211" s="1" t="n">
        <v>2690</v>
      </c>
      <c r="J9211" s="1" t="n">
        <v>48698</v>
      </c>
      <c r="K9211" s="1" t="n">
        <v>7891152801781</v>
      </c>
      <c r="L9211" s="1" t="s">
        <v>2943</v>
      </c>
      <c r="N9211" s="1" t="n">
        <v>1</v>
      </c>
      <c r="O9211" s="1" t="n">
        <v>2.99</v>
      </c>
      <c r="P9211" s="1" t="s">
        <v>2455</v>
      </c>
    </row>
    <row r="9212" customFormat="false" ht="15" hidden="false" customHeight="true" outlineLevel="0" collapsed="false">
      <c r="A9212" s="1" t="n">
        <v>2</v>
      </c>
      <c r="B9212" s="75" t="n">
        <v>46287</v>
      </c>
      <c r="C9212" s="1" t="n">
        <v>31</v>
      </c>
      <c r="D9212" s="1" t="s">
        <v>5079</v>
      </c>
      <c r="E9212" s="1" t="n">
        <v>48</v>
      </c>
      <c r="F9212" s="1" t="s">
        <v>153</v>
      </c>
      <c r="I9212" s="1" t="n">
        <v>2690</v>
      </c>
      <c r="J9212" s="1" t="n">
        <v>48867</v>
      </c>
      <c r="K9212" s="1" t="n">
        <v>7891152801798</v>
      </c>
      <c r="L9212" s="1" t="s">
        <v>2945</v>
      </c>
      <c r="N9212" s="1" t="n">
        <v>1</v>
      </c>
      <c r="O9212" s="1" t="n">
        <v>2.99</v>
      </c>
      <c r="P9212" s="1" t="s">
        <v>2455</v>
      </c>
    </row>
    <row r="9213" customFormat="false" ht="15" hidden="false" customHeight="true" outlineLevel="0" collapsed="false">
      <c r="A9213" s="1" t="n">
        <v>2</v>
      </c>
      <c r="B9213" s="75" t="n">
        <v>46287</v>
      </c>
      <c r="C9213" s="1" t="n">
        <v>31</v>
      </c>
      <c r="D9213" s="1" t="s">
        <v>5079</v>
      </c>
      <c r="E9213" s="1" t="n">
        <v>48</v>
      </c>
      <c r="F9213" s="1" t="s">
        <v>153</v>
      </c>
      <c r="I9213" s="1" t="n">
        <v>2690</v>
      </c>
      <c r="J9213" s="1" t="n">
        <v>81302</v>
      </c>
      <c r="K9213" s="1" t="n">
        <v>7896382506239</v>
      </c>
      <c r="L9213" s="1" t="s">
        <v>2829</v>
      </c>
      <c r="N9213" s="1" t="n">
        <v>1</v>
      </c>
      <c r="O9213" s="1" t="n">
        <v>1.99</v>
      </c>
      <c r="P9213" s="1" t="s">
        <v>2455</v>
      </c>
    </row>
    <row r="9214" customFormat="false" ht="15" hidden="false" customHeight="true" outlineLevel="0" collapsed="false">
      <c r="A9214" s="1" t="n">
        <v>2</v>
      </c>
      <c r="B9214" s="75" t="n">
        <v>46287</v>
      </c>
      <c r="C9214" s="1" t="n">
        <v>31</v>
      </c>
      <c r="D9214" s="1" t="s">
        <v>5079</v>
      </c>
      <c r="E9214" s="1" t="n">
        <v>48</v>
      </c>
      <c r="F9214" s="1" t="s">
        <v>153</v>
      </c>
      <c r="I9214" s="1" t="n">
        <v>2690</v>
      </c>
      <c r="J9214" s="1" t="n">
        <v>81302</v>
      </c>
      <c r="K9214" s="1" t="n">
        <v>7896382506239</v>
      </c>
      <c r="L9214" s="1" t="s">
        <v>2829</v>
      </c>
      <c r="N9214" s="1" t="n">
        <v>1</v>
      </c>
      <c r="O9214" s="1" t="n">
        <v>1.99</v>
      </c>
      <c r="P9214" s="1" t="s">
        <v>2455</v>
      </c>
    </row>
    <row r="9215" customFormat="false" ht="15" hidden="false" customHeight="true" outlineLevel="0" collapsed="false">
      <c r="A9215" s="1" t="n">
        <v>2</v>
      </c>
      <c r="B9215" s="75" t="n">
        <v>46287</v>
      </c>
      <c r="C9215" s="1" t="n">
        <v>100</v>
      </c>
      <c r="D9215" s="1" t="s">
        <v>2510</v>
      </c>
      <c r="E9215" s="1" t="n">
        <v>48</v>
      </c>
      <c r="F9215" s="1" t="s">
        <v>153</v>
      </c>
      <c r="I9215" s="1" t="n">
        <v>1740649</v>
      </c>
      <c r="J9215" s="1" t="n">
        <v>100000</v>
      </c>
      <c r="K9215" s="1" t="n">
        <v>1</v>
      </c>
      <c r="L9215" s="1" t="s">
        <v>2491</v>
      </c>
      <c r="N9215" s="1" t="n">
        <v>3.222</v>
      </c>
      <c r="O9215" s="1" t="n">
        <v>63.78</v>
      </c>
      <c r="P9215" s="1" t="s">
        <v>2455</v>
      </c>
    </row>
    <row r="9216" customFormat="false" ht="15" hidden="false" customHeight="true" outlineLevel="0" collapsed="false">
      <c r="A9216" s="1" t="n">
        <v>2</v>
      </c>
      <c r="B9216" s="75" t="n">
        <v>46287</v>
      </c>
      <c r="C9216" s="1" t="n">
        <v>100</v>
      </c>
      <c r="D9216" s="1" t="s">
        <v>2510</v>
      </c>
      <c r="E9216" s="1" t="n">
        <v>48</v>
      </c>
      <c r="F9216" s="1" t="s">
        <v>153</v>
      </c>
      <c r="I9216" s="1" t="n">
        <v>1740649</v>
      </c>
      <c r="J9216" s="1" t="n">
        <v>100006</v>
      </c>
      <c r="K9216" s="1" t="n">
        <v>7</v>
      </c>
      <c r="L9216" s="1" t="s">
        <v>2496</v>
      </c>
      <c r="N9216" s="1" t="n">
        <v>2.498</v>
      </c>
      <c r="O9216" s="1" t="n">
        <v>70.06</v>
      </c>
      <c r="P9216" s="1" t="s">
        <v>2455</v>
      </c>
    </row>
    <row r="9217" customFormat="false" ht="15" hidden="false" customHeight="true" outlineLevel="0" collapsed="false">
      <c r="A9217" s="1" t="n">
        <v>2</v>
      </c>
      <c r="B9217" s="75" t="n">
        <v>46287</v>
      </c>
      <c r="C9217" s="1" t="n">
        <v>100</v>
      </c>
      <c r="D9217" s="1" t="s">
        <v>2510</v>
      </c>
      <c r="E9217" s="1" t="n">
        <v>48</v>
      </c>
      <c r="F9217" s="1" t="s">
        <v>153</v>
      </c>
      <c r="I9217" s="1" t="n">
        <v>1740649</v>
      </c>
      <c r="J9217" s="1" t="n">
        <v>100007</v>
      </c>
      <c r="K9217" s="1" t="n">
        <v>8</v>
      </c>
      <c r="L9217" s="1" t="s">
        <v>2497</v>
      </c>
      <c r="N9217" s="1" t="n">
        <v>3.528</v>
      </c>
      <c r="O9217" s="1" t="n">
        <v>87.3</v>
      </c>
      <c r="P9217" s="1" t="s">
        <v>2455</v>
      </c>
    </row>
    <row r="9218" customFormat="false" ht="15" hidden="false" customHeight="true" outlineLevel="0" collapsed="false">
      <c r="A9218" s="1" t="n">
        <v>2</v>
      </c>
      <c r="B9218" s="75" t="n">
        <v>46287</v>
      </c>
      <c r="C9218" s="1" t="n">
        <v>100</v>
      </c>
      <c r="D9218" s="1" t="s">
        <v>2510</v>
      </c>
      <c r="E9218" s="1" t="n">
        <v>48</v>
      </c>
      <c r="F9218" s="1" t="s">
        <v>153</v>
      </c>
      <c r="I9218" s="1" t="n">
        <v>1740649</v>
      </c>
      <c r="J9218" s="1" t="n">
        <v>100008</v>
      </c>
      <c r="K9218" s="1" t="n">
        <v>9</v>
      </c>
      <c r="L9218" s="1" t="s">
        <v>2498</v>
      </c>
      <c r="N9218" s="1" t="n">
        <v>15.03</v>
      </c>
      <c r="O9218" s="1" t="n">
        <v>483.54</v>
      </c>
      <c r="P9218" s="1" t="s">
        <v>2455</v>
      </c>
    </row>
    <row r="9219" customFormat="false" ht="15" hidden="false" customHeight="true" outlineLevel="0" collapsed="false">
      <c r="A9219" s="1" t="n">
        <v>2</v>
      </c>
      <c r="B9219" s="75" t="n">
        <v>46287</v>
      </c>
      <c r="C9219" s="1" t="n">
        <v>100</v>
      </c>
      <c r="D9219" s="1" t="s">
        <v>2510</v>
      </c>
      <c r="E9219" s="1" t="n">
        <v>48</v>
      </c>
      <c r="F9219" s="1" t="s">
        <v>153</v>
      </c>
      <c r="I9219" s="1" t="n">
        <v>1740649</v>
      </c>
      <c r="J9219" s="1" t="n">
        <v>100011</v>
      </c>
      <c r="K9219" s="1" t="n">
        <v>12</v>
      </c>
      <c r="L9219" s="1" t="s">
        <v>2499</v>
      </c>
      <c r="N9219" s="1" t="n">
        <v>10.555</v>
      </c>
      <c r="O9219" s="1" t="n">
        <v>391.83</v>
      </c>
      <c r="P9219" s="1" t="s">
        <v>2455</v>
      </c>
    </row>
    <row r="9220" customFormat="false" ht="15" hidden="false" customHeight="true" outlineLevel="0" collapsed="false">
      <c r="A9220" s="1" t="n">
        <v>2</v>
      </c>
      <c r="B9220" s="75" t="n">
        <v>46287</v>
      </c>
      <c r="C9220" s="1" t="n">
        <v>100</v>
      </c>
      <c r="D9220" s="1" t="s">
        <v>2510</v>
      </c>
      <c r="E9220" s="1" t="n">
        <v>48</v>
      </c>
      <c r="F9220" s="1" t="s">
        <v>153</v>
      </c>
      <c r="I9220" s="1" t="n">
        <v>1740649</v>
      </c>
      <c r="J9220" s="1" t="n">
        <v>100012</v>
      </c>
      <c r="K9220" s="1" t="n">
        <v>13</v>
      </c>
      <c r="L9220" s="1" t="s">
        <v>2500</v>
      </c>
      <c r="N9220" s="1" t="n">
        <v>5.276</v>
      </c>
      <c r="O9220" s="1" t="n">
        <v>217.62</v>
      </c>
      <c r="P9220" s="1" t="s">
        <v>2455</v>
      </c>
    </row>
    <row r="9221" customFormat="false" ht="15" hidden="false" customHeight="true" outlineLevel="0" collapsed="false">
      <c r="A9221" s="1" t="n">
        <v>2</v>
      </c>
      <c r="B9221" s="75" t="n">
        <v>46287</v>
      </c>
      <c r="C9221" s="1" t="n">
        <v>100</v>
      </c>
      <c r="D9221" s="1" t="s">
        <v>2510</v>
      </c>
      <c r="E9221" s="1" t="n">
        <v>48</v>
      </c>
      <c r="F9221" s="1" t="s">
        <v>153</v>
      </c>
      <c r="I9221" s="1" t="n">
        <v>1740649</v>
      </c>
      <c r="J9221" s="1" t="n">
        <v>100013</v>
      </c>
      <c r="K9221" s="1" t="n">
        <v>14</v>
      </c>
      <c r="L9221" s="1" t="s">
        <v>2501</v>
      </c>
      <c r="N9221" s="1" t="n">
        <v>12.34</v>
      </c>
      <c r="O9221" s="1" t="n">
        <v>539.55</v>
      </c>
      <c r="P9221" s="1" t="s">
        <v>2455</v>
      </c>
    </row>
    <row r="9222" customFormat="false" ht="15" hidden="false" customHeight="true" outlineLevel="0" collapsed="false">
      <c r="A9222" s="1" t="n">
        <v>2</v>
      </c>
      <c r="B9222" s="75" t="n">
        <v>46287</v>
      </c>
      <c r="C9222" s="1" t="n">
        <v>100</v>
      </c>
      <c r="D9222" s="1" t="s">
        <v>2510</v>
      </c>
      <c r="E9222" s="1" t="n">
        <v>48</v>
      </c>
      <c r="F9222" s="1" t="s">
        <v>153</v>
      </c>
      <c r="I9222" s="1" t="n">
        <v>1740649</v>
      </c>
      <c r="J9222" s="1" t="n">
        <v>100014</v>
      </c>
      <c r="K9222" s="1" t="n">
        <v>15</v>
      </c>
      <c r="L9222" s="1" t="s">
        <v>2502</v>
      </c>
      <c r="N9222" s="1" t="n">
        <v>3.97</v>
      </c>
      <c r="O9222" s="1" t="n">
        <v>176.86</v>
      </c>
      <c r="P9222" s="1" t="s">
        <v>2455</v>
      </c>
    </row>
    <row r="9223" customFormat="false" ht="15" hidden="false" customHeight="true" outlineLevel="0" collapsed="false">
      <c r="A9223" s="1" t="n">
        <v>2</v>
      </c>
      <c r="B9223" s="75" t="n">
        <v>46287</v>
      </c>
      <c r="C9223" s="1" t="n">
        <v>100</v>
      </c>
      <c r="D9223" s="1" t="s">
        <v>2510</v>
      </c>
      <c r="E9223" s="1" t="n">
        <v>48</v>
      </c>
      <c r="F9223" s="1" t="s">
        <v>153</v>
      </c>
      <c r="I9223" s="1" t="n">
        <v>1740649</v>
      </c>
      <c r="J9223" s="1" t="n">
        <v>100015</v>
      </c>
      <c r="K9223" s="1" t="n">
        <v>16</v>
      </c>
      <c r="L9223" s="1" t="s">
        <v>2503</v>
      </c>
      <c r="N9223" s="1" t="n">
        <v>1.676</v>
      </c>
      <c r="O9223" s="1" t="n">
        <v>66.37</v>
      </c>
      <c r="P9223" s="1" t="s">
        <v>2455</v>
      </c>
    </row>
    <row r="9224" customFormat="false" ht="15" hidden="false" customHeight="true" outlineLevel="0" collapsed="false">
      <c r="A9224" s="1" t="n">
        <v>2</v>
      </c>
      <c r="B9224" s="75" t="n">
        <v>46287</v>
      </c>
      <c r="C9224" s="1" t="n">
        <v>100</v>
      </c>
      <c r="D9224" s="1" t="s">
        <v>2510</v>
      </c>
      <c r="E9224" s="1" t="n">
        <v>48</v>
      </c>
      <c r="F9224" s="1" t="s">
        <v>153</v>
      </c>
      <c r="I9224" s="1" t="n">
        <v>1740649</v>
      </c>
      <c r="J9224" s="1" t="n">
        <v>100016</v>
      </c>
      <c r="K9224" s="1" t="n">
        <v>17</v>
      </c>
      <c r="L9224" s="1" t="s">
        <v>2504</v>
      </c>
      <c r="N9224" s="1" t="n">
        <v>1.808</v>
      </c>
      <c r="O9224" s="1" t="n">
        <v>89.49</v>
      </c>
      <c r="P9224" s="1" t="s">
        <v>2455</v>
      </c>
    </row>
    <row r="9225" customFormat="false" ht="15" hidden="false" customHeight="true" outlineLevel="0" collapsed="false">
      <c r="A9225" s="1" t="n">
        <v>2</v>
      </c>
      <c r="B9225" s="75" t="n">
        <v>46287</v>
      </c>
      <c r="C9225" s="1" t="n">
        <v>100</v>
      </c>
      <c r="D9225" s="1" t="s">
        <v>2510</v>
      </c>
      <c r="E9225" s="1" t="n">
        <v>48</v>
      </c>
      <c r="F9225" s="1" t="s">
        <v>153</v>
      </c>
      <c r="I9225" s="1" t="n">
        <v>1740649</v>
      </c>
      <c r="J9225" s="1" t="n">
        <v>100017</v>
      </c>
      <c r="K9225" s="1" t="n">
        <v>18</v>
      </c>
      <c r="L9225" s="1" t="s">
        <v>2505</v>
      </c>
      <c r="N9225" s="1" t="n">
        <v>1.968</v>
      </c>
      <c r="O9225" s="1" t="n">
        <v>113.65</v>
      </c>
      <c r="P9225" s="1" t="s">
        <v>2455</v>
      </c>
    </row>
    <row r="9226" customFormat="false" ht="15" hidden="false" customHeight="true" outlineLevel="0" collapsed="false">
      <c r="A9226" s="1" t="n">
        <v>2</v>
      </c>
      <c r="B9226" s="75" t="n">
        <v>46287</v>
      </c>
      <c r="C9226" s="1" t="n">
        <v>100</v>
      </c>
      <c r="D9226" s="1" t="s">
        <v>2510</v>
      </c>
      <c r="E9226" s="1" t="n">
        <v>48</v>
      </c>
      <c r="F9226" s="1" t="s">
        <v>153</v>
      </c>
      <c r="I9226" s="1" t="n">
        <v>1740649</v>
      </c>
      <c r="J9226" s="1" t="n">
        <v>100019</v>
      </c>
      <c r="K9226" s="1" t="n">
        <v>20</v>
      </c>
      <c r="L9226" s="1" t="s">
        <v>3790</v>
      </c>
      <c r="N9226" s="1" t="n">
        <v>1.764</v>
      </c>
      <c r="O9226" s="1" t="n">
        <v>61.12</v>
      </c>
      <c r="P9226" s="1" t="s">
        <v>2455</v>
      </c>
    </row>
    <row r="9227" customFormat="false" ht="15" hidden="false" customHeight="true" outlineLevel="0" collapsed="false">
      <c r="A9227" s="1" t="n">
        <v>2</v>
      </c>
      <c r="B9227" s="75" t="n">
        <v>46287</v>
      </c>
      <c r="C9227" s="1" t="n">
        <v>100</v>
      </c>
      <c r="D9227" s="1" t="s">
        <v>2510</v>
      </c>
      <c r="E9227" s="1" t="n">
        <v>48</v>
      </c>
      <c r="F9227" s="1" t="s">
        <v>153</v>
      </c>
      <c r="I9227" s="1" t="n">
        <v>1740649</v>
      </c>
      <c r="J9227" s="1" t="n">
        <v>100053</v>
      </c>
      <c r="K9227" s="1" t="n">
        <v>54</v>
      </c>
      <c r="L9227" s="1" t="s">
        <v>2506</v>
      </c>
      <c r="N9227" s="1" t="n">
        <v>0.986</v>
      </c>
      <c r="O9227" s="1" t="n">
        <v>35.79</v>
      </c>
      <c r="P9227" s="1" t="s">
        <v>2455</v>
      </c>
    </row>
    <row r="9228" customFormat="false" ht="15" hidden="false" customHeight="true" outlineLevel="0" collapsed="false">
      <c r="A9228" s="1" t="n">
        <v>2</v>
      </c>
      <c r="B9228" s="75" t="n">
        <v>46287</v>
      </c>
      <c r="C9228" s="1" t="n">
        <v>100</v>
      </c>
      <c r="D9228" s="1" t="s">
        <v>2510</v>
      </c>
      <c r="E9228" s="1" t="n">
        <v>48</v>
      </c>
      <c r="F9228" s="1" t="s">
        <v>153</v>
      </c>
      <c r="I9228" s="1" t="n">
        <v>1740649</v>
      </c>
      <c r="J9228" s="1" t="n">
        <v>100638</v>
      </c>
      <c r="K9228" s="1" t="n">
        <v>508</v>
      </c>
      <c r="L9228" s="1" t="s">
        <v>2507</v>
      </c>
      <c r="N9228" s="1" t="n">
        <v>0.3</v>
      </c>
      <c r="O9228" s="1" t="n">
        <v>0.74</v>
      </c>
      <c r="P9228" s="1" t="s">
        <v>2455</v>
      </c>
    </row>
    <row r="9229" customFormat="false" ht="15" hidden="false" customHeight="true" outlineLevel="0" collapsed="false">
      <c r="A9229" s="1" t="n">
        <v>2</v>
      </c>
      <c r="B9229" s="75" t="n">
        <v>46287</v>
      </c>
      <c r="C9229" s="1" t="n">
        <v>100</v>
      </c>
      <c r="D9229" s="1" t="s">
        <v>2510</v>
      </c>
      <c r="E9229" s="1" t="n">
        <v>48</v>
      </c>
      <c r="F9229" s="1" t="s">
        <v>153</v>
      </c>
      <c r="I9229" s="1" t="n">
        <v>1740649</v>
      </c>
      <c r="J9229" s="1" t="n">
        <v>110137</v>
      </c>
      <c r="K9229" s="1" t="n">
        <v>13899</v>
      </c>
      <c r="L9229" s="1" t="s">
        <v>3791</v>
      </c>
      <c r="N9229" s="1" t="n">
        <v>11.44</v>
      </c>
      <c r="O9229" s="1" t="n">
        <v>47.1</v>
      </c>
      <c r="P9229" s="1" t="s">
        <v>2455</v>
      </c>
    </row>
    <row r="9230" customFormat="false" ht="15" hidden="false" customHeight="true" outlineLevel="0" collapsed="false">
      <c r="A9230" s="1" t="n">
        <v>2</v>
      </c>
      <c r="B9230" s="75" t="n">
        <v>46287</v>
      </c>
      <c r="C9230" s="1" t="n">
        <v>100</v>
      </c>
      <c r="D9230" s="1" t="s">
        <v>2510</v>
      </c>
      <c r="E9230" s="1" t="n">
        <v>48</v>
      </c>
      <c r="F9230" s="1" t="s">
        <v>153</v>
      </c>
      <c r="I9230" s="1" t="n">
        <v>1740649</v>
      </c>
      <c r="J9230" s="1" t="n">
        <v>110455</v>
      </c>
      <c r="K9230" s="1" t="n">
        <v>53212</v>
      </c>
      <c r="L9230" s="1" t="s">
        <v>2509</v>
      </c>
      <c r="N9230" s="1" t="n">
        <v>0.039</v>
      </c>
      <c r="O9230" s="1" t="n">
        <v>0</v>
      </c>
      <c r="P9230" s="1" t="s">
        <v>2455</v>
      </c>
    </row>
    <row r="9231" customFormat="false" ht="15" hidden="false" customHeight="true" outlineLevel="0" collapsed="false">
      <c r="A9231" s="1" t="n">
        <v>2</v>
      </c>
      <c r="B9231" s="75" t="n">
        <v>46287</v>
      </c>
      <c r="C9231" s="1" t="n">
        <v>171</v>
      </c>
      <c r="D9231" s="1" t="s">
        <v>3028</v>
      </c>
      <c r="E9231" s="1" t="n">
        <v>1612</v>
      </c>
      <c r="F9231" s="1" t="s">
        <v>74</v>
      </c>
      <c r="I9231" s="1" t="n">
        <v>2320994</v>
      </c>
      <c r="J9231" s="1" t="n">
        <v>28989</v>
      </c>
      <c r="K9231" s="1" t="n">
        <v>7896003738629</v>
      </c>
      <c r="L9231" s="1" t="s">
        <v>4965</v>
      </c>
      <c r="N9231" s="1" t="n">
        <v>2</v>
      </c>
      <c r="O9231" s="1" t="n">
        <v>10.49</v>
      </c>
      <c r="P9231" s="1" t="s">
        <v>3030</v>
      </c>
    </row>
    <row r="9232" customFormat="false" ht="15" hidden="false" customHeight="true" outlineLevel="0" collapsed="false">
      <c r="A9232" s="1" t="n">
        <v>2</v>
      </c>
      <c r="B9232" s="75" t="n">
        <v>46287</v>
      </c>
      <c r="C9232" s="1" t="n">
        <v>171</v>
      </c>
      <c r="D9232" s="1" t="s">
        <v>3028</v>
      </c>
      <c r="E9232" s="1" t="n">
        <v>1612</v>
      </c>
      <c r="F9232" s="1" t="s">
        <v>74</v>
      </c>
      <c r="I9232" s="1" t="n">
        <v>2320994</v>
      </c>
      <c r="J9232" s="1" t="n">
        <v>46785</v>
      </c>
      <c r="K9232" s="1" t="n">
        <v>7898331012969</v>
      </c>
      <c r="L9232" s="1" t="s">
        <v>4973</v>
      </c>
      <c r="N9232" s="1" t="n">
        <v>5</v>
      </c>
      <c r="O9232" s="1" t="n">
        <v>42.25</v>
      </c>
      <c r="P9232" s="1" t="s">
        <v>3030</v>
      </c>
    </row>
    <row r="9233" customFormat="false" ht="15" hidden="false" customHeight="true" outlineLevel="0" collapsed="false">
      <c r="A9233" s="1" t="n">
        <v>2</v>
      </c>
      <c r="B9233" s="75" t="n">
        <v>46288</v>
      </c>
      <c r="C9233" s="1" t="n">
        <v>6</v>
      </c>
      <c r="D9233" s="1" t="s">
        <v>2564</v>
      </c>
      <c r="E9233" s="1" t="n">
        <v>48</v>
      </c>
      <c r="F9233" s="1" t="s">
        <v>153</v>
      </c>
      <c r="I9233" s="1" t="n">
        <v>2695</v>
      </c>
      <c r="J9233" s="1" t="n">
        <v>42564</v>
      </c>
      <c r="K9233" s="1" t="n">
        <v>574</v>
      </c>
      <c r="L9233" s="1" t="s">
        <v>2545</v>
      </c>
      <c r="N9233" s="1" t="n">
        <v>13</v>
      </c>
      <c r="O9233" s="1" t="n">
        <v>195</v>
      </c>
      <c r="P9233" s="1" t="s">
        <v>2455</v>
      </c>
    </row>
    <row r="9234" customFormat="false" ht="15" hidden="false" customHeight="true" outlineLevel="0" collapsed="false">
      <c r="A9234" s="1" t="n">
        <v>2</v>
      </c>
      <c r="B9234" s="75" t="n">
        <v>46288</v>
      </c>
      <c r="C9234" s="1" t="n">
        <v>6</v>
      </c>
      <c r="D9234" s="1" t="s">
        <v>2564</v>
      </c>
      <c r="E9234" s="1" t="n">
        <v>48</v>
      </c>
      <c r="F9234" s="1" t="s">
        <v>153</v>
      </c>
      <c r="I9234" s="1" t="n">
        <v>2696</v>
      </c>
      <c r="J9234" s="1" t="n">
        <v>20452</v>
      </c>
      <c r="K9234" s="1" t="n">
        <v>7898934529086</v>
      </c>
      <c r="L9234" s="1" t="s">
        <v>2747</v>
      </c>
      <c r="N9234" s="1" t="n">
        <v>75</v>
      </c>
      <c r="O9234" s="1" t="n">
        <v>960</v>
      </c>
      <c r="P9234" s="1" t="s">
        <v>2455</v>
      </c>
    </row>
    <row r="9235" customFormat="false" ht="15" hidden="false" customHeight="true" outlineLevel="0" collapsed="false">
      <c r="A9235" s="1" t="n">
        <v>2</v>
      </c>
      <c r="B9235" s="75" t="n">
        <v>46288</v>
      </c>
      <c r="C9235" s="1" t="n">
        <v>6</v>
      </c>
      <c r="D9235" s="1" t="s">
        <v>2564</v>
      </c>
      <c r="E9235" s="1" t="n">
        <v>48</v>
      </c>
      <c r="F9235" s="1" t="s">
        <v>153</v>
      </c>
      <c r="I9235" s="1" t="n">
        <v>2696</v>
      </c>
      <c r="J9235" s="1" t="n">
        <v>26175</v>
      </c>
      <c r="K9235" s="1" t="n">
        <v>7898934529024</v>
      </c>
      <c r="L9235" s="1" t="s">
        <v>2748</v>
      </c>
      <c r="N9235" s="1" t="n">
        <v>50</v>
      </c>
      <c r="O9235" s="1" t="n">
        <v>240</v>
      </c>
      <c r="P9235" s="1" t="s">
        <v>2455</v>
      </c>
    </row>
    <row r="9236" customFormat="false" ht="15" hidden="false" customHeight="true" outlineLevel="0" collapsed="false">
      <c r="A9236" s="1" t="n">
        <v>2</v>
      </c>
      <c r="B9236" s="75" t="n">
        <v>46288</v>
      </c>
      <c r="C9236" s="1" t="n">
        <v>11</v>
      </c>
      <c r="D9236" s="1" t="s">
        <v>2482</v>
      </c>
      <c r="E9236" s="1" t="n">
        <v>10096</v>
      </c>
      <c r="F9236" s="1" t="s">
        <v>622</v>
      </c>
      <c r="I9236" s="1" t="n">
        <v>294</v>
      </c>
      <c r="J9236" s="1" t="n">
        <v>61580</v>
      </c>
      <c r="K9236" s="1" t="n">
        <v>2258157</v>
      </c>
      <c r="L9236" s="1" t="s">
        <v>2520</v>
      </c>
      <c r="N9236" s="1" t="n">
        <v>10</v>
      </c>
      <c r="O9236" s="1" t="n">
        <v>120</v>
      </c>
      <c r="P9236" s="1" t="s">
        <v>2455</v>
      </c>
    </row>
    <row r="9237" customFormat="false" ht="15" hidden="false" customHeight="true" outlineLevel="0" collapsed="false">
      <c r="A9237" s="1" t="n">
        <v>2</v>
      </c>
      <c r="B9237" s="75" t="n">
        <v>46288</v>
      </c>
      <c r="C9237" s="1" t="n">
        <v>11</v>
      </c>
      <c r="D9237" s="1" t="s">
        <v>2482</v>
      </c>
      <c r="E9237" s="1" t="n">
        <v>10096</v>
      </c>
      <c r="F9237" s="1" t="s">
        <v>622</v>
      </c>
      <c r="I9237" s="1" t="n">
        <v>294</v>
      </c>
      <c r="J9237" s="1" t="n">
        <v>61597</v>
      </c>
      <c r="K9237" s="1" t="n">
        <v>2258188</v>
      </c>
      <c r="L9237" s="1" t="s">
        <v>2521</v>
      </c>
      <c r="N9237" s="1" t="n">
        <v>5</v>
      </c>
      <c r="O9237" s="1" t="n">
        <v>20</v>
      </c>
      <c r="P9237" s="1" t="s">
        <v>2455</v>
      </c>
    </row>
    <row r="9238" customFormat="false" ht="15" hidden="false" customHeight="true" outlineLevel="0" collapsed="false">
      <c r="A9238" s="1" t="n">
        <v>2</v>
      </c>
      <c r="B9238" s="75" t="n">
        <v>46288</v>
      </c>
      <c r="C9238" s="1" t="n">
        <v>11</v>
      </c>
      <c r="D9238" s="1" t="s">
        <v>2482</v>
      </c>
      <c r="E9238" s="1" t="n">
        <v>1269</v>
      </c>
      <c r="F9238" s="1" t="s">
        <v>1143</v>
      </c>
      <c r="I9238" s="1" t="n">
        <v>776</v>
      </c>
      <c r="J9238" s="1" t="n">
        <v>33792</v>
      </c>
      <c r="K9238" s="1" t="n">
        <v>7896359621330</v>
      </c>
      <c r="L9238" s="1" t="s">
        <v>4638</v>
      </c>
      <c r="N9238" s="1" t="n">
        <v>50</v>
      </c>
      <c r="O9238" s="1" t="n">
        <v>129</v>
      </c>
      <c r="P9238" s="1" t="s">
        <v>2455</v>
      </c>
    </row>
    <row r="9239" customFormat="false" ht="15" hidden="false" customHeight="true" outlineLevel="0" collapsed="false">
      <c r="A9239" s="1" t="n">
        <v>2</v>
      </c>
      <c r="B9239" s="75" t="n">
        <v>46288</v>
      </c>
      <c r="C9239" s="1" t="n">
        <v>11</v>
      </c>
      <c r="D9239" s="1" t="s">
        <v>2482</v>
      </c>
      <c r="E9239" s="1" t="n">
        <v>1269</v>
      </c>
      <c r="F9239" s="1" t="s">
        <v>1143</v>
      </c>
      <c r="I9239" s="1" t="n">
        <v>776</v>
      </c>
      <c r="J9239" s="1" t="n">
        <v>33793</v>
      </c>
      <c r="K9239" s="1" t="n">
        <v>7896355621198</v>
      </c>
      <c r="L9239" s="1" t="s">
        <v>4639</v>
      </c>
      <c r="N9239" s="1" t="n">
        <v>100</v>
      </c>
      <c r="O9239" s="1" t="n">
        <v>246</v>
      </c>
      <c r="P9239" s="1" t="s">
        <v>2455</v>
      </c>
    </row>
    <row r="9240" customFormat="false" ht="15" hidden="false" customHeight="true" outlineLevel="0" collapsed="false">
      <c r="A9240" s="1" t="n">
        <v>2</v>
      </c>
      <c r="B9240" s="75" t="n">
        <v>46288</v>
      </c>
      <c r="C9240" s="1" t="n">
        <v>11</v>
      </c>
      <c r="D9240" s="1" t="s">
        <v>2482</v>
      </c>
      <c r="E9240" s="1" t="n">
        <v>1269</v>
      </c>
      <c r="F9240" s="1" t="s">
        <v>1143</v>
      </c>
      <c r="I9240" s="1" t="n">
        <v>776</v>
      </c>
      <c r="J9240" s="1" t="n">
        <v>34428</v>
      </c>
      <c r="K9240" s="1" t="n">
        <v>7896359621507</v>
      </c>
      <c r="L9240" s="1" t="s">
        <v>4640</v>
      </c>
      <c r="N9240" s="1" t="n">
        <v>100</v>
      </c>
      <c r="O9240" s="1" t="n">
        <v>298</v>
      </c>
      <c r="P9240" s="1" t="s">
        <v>2455</v>
      </c>
    </row>
    <row r="9241" customFormat="false" ht="15" hidden="false" customHeight="true" outlineLevel="0" collapsed="false">
      <c r="A9241" s="1" t="n">
        <v>2</v>
      </c>
      <c r="B9241" s="75" t="n">
        <v>46288</v>
      </c>
      <c r="C9241" s="1" t="n">
        <v>11</v>
      </c>
      <c r="D9241" s="1" t="s">
        <v>2482</v>
      </c>
      <c r="E9241" s="1" t="n">
        <v>1899</v>
      </c>
      <c r="F9241" s="1" t="s">
        <v>204</v>
      </c>
      <c r="I9241" s="1" t="n">
        <v>816</v>
      </c>
      <c r="J9241" s="1" t="n">
        <v>44588</v>
      </c>
      <c r="K9241" s="1" t="n">
        <v>7898904331091</v>
      </c>
      <c r="L9241" s="1" t="s">
        <v>2454</v>
      </c>
      <c r="N9241" s="1" t="n">
        <v>10</v>
      </c>
      <c r="O9241" s="1" t="n">
        <v>49.9</v>
      </c>
      <c r="P9241" s="1" t="s">
        <v>2455</v>
      </c>
    </row>
    <row r="9242" customFormat="false" ht="15" hidden="false" customHeight="true" outlineLevel="0" collapsed="false">
      <c r="A9242" s="1" t="n">
        <v>2</v>
      </c>
      <c r="B9242" s="75" t="n">
        <v>46288</v>
      </c>
      <c r="C9242" s="1" t="n">
        <v>11</v>
      </c>
      <c r="D9242" s="1" t="s">
        <v>2482</v>
      </c>
      <c r="E9242" s="1" t="n">
        <v>1899</v>
      </c>
      <c r="F9242" s="1" t="s">
        <v>204</v>
      </c>
      <c r="I9242" s="1" t="n">
        <v>816</v>
      </c>
      <c r="J9242" s="1" t="n">
        <v>77463</v>
      </c>
      <c r="K9242" s="1" t="n">
        <v>774642</v>
      </c>
      <c r="L9242" s="1" t="s">
        <v>2456</v>
      </c>
      <c r="N9242" s="1" t="n">
        <v>20</v>
      </c>
      <c r="O9242" s="1" t="n">
        <v>90</v>
      </c>
      <c r="P9242" s="1" t="s">
        <v>2455</v>
      </c>
    </row>
    <row r="9243" customFormat="false" ht="15" hidden="false" customHeight="true" outlineLevel="0" collapsed="false">
      <c r="A9243" s="1" t="n">
        <v>2</v>
      </c>
      <c r="B9243" s="75" t="n">
        <v>46288</v>
      </c>
      <c r="C9243" s="1" t="n">
        <v>11</v>
      </c>
      <c r="D9243" s="1" t="s">
        <v>2482</v>
      </c>
      <c r="E9243" s="1" t="n">
        <v>1899</v>
      </c>
      <c r="F9243" s="1" t="s">
        <v>204</v>
      </c>
      <c r="I9243" s="1" t="n">
        <v>816</v>
      </c>
      <c r="J9243" s="1" t="n">
        <v>77465</v>
      </c>
      <c r="K9243" s="1" t="n">
        <v>774666</v>
      </c>
      <c r="L9243" s="1" t="s">
        <v>2457</v>
      </c>
      <c r="N9243" s="1" t="n">
        <v>10</v>
      </c>
      <c r="O9243" s="1" t="n">
        <v>49.9</v>
      </c>
      <c r="P9243" s="1" t="s">
        <v>2455</v>
      </c>
    </row>
    <row r="9244" customFormat="false" ht="15" hidden="false" customHeight="true" outlineLevel="0" collapsed="false">
      <c r="A9244" s="1" t="n">
        <v>2</v>
      </c>
      <c r="B9244" s="75" t="n">
        <v>46288</v>
      </c>
      <c r="C9244" s="1" t="n">
        <v>11</v>
      </c>
      <c r="D9244" s="1" t="s">
        <v>2482</v>
      </c>
      <c r="E9244" s="1" t="n">
        <v>1899</v>
      </c>
      <c r="F9244" s="1" t="s">
        <v>204</v>
      </c>
      <c r="I9244" s="1" t="n">
        <v>816</v>
      </c>
      <c r="J9244" s="1" t="n">
        <v>77903</v>
      </c>
      <c r="K9244" s="1" t="n">
        <v>779043</v>
      </c>
      <c r="L9244" s="1" t="s">
        <v>2956</v>
      </c>
      <c r="N9244" s="1" t="n">
        <v>5</v>
      </c>
      <c r="O9244" s="1" t="n">
        <v>22.5</v>
      </c>
      <c r="P9244" s="1" t="s">
        <v>2455</v>
      </c>
    </row>
    <row r="9245" customFormat="false" ht="15" hidden="false" customHeight="true" outlineLevel="0" collapsed="false">
      <c r="A9245" s="1" t="n">
        <v>2</v>
      </c>
      <c r="B9245" s="75" t="n">
        <v>46288</v>
      </c>
      <c r="C9245" s="1" t="n">
        <v>11</v>
      </c>
      <c r="D9245" s="1" t="s">
        <v>2482</v>
      </c>
      <c r="E9245" s="1" t="n">
        <v>1899</v>
      </c>
      <c r="F9245" s="1" t="s">
        <v>204</v>
      </c>
      <c r="I9245" s="1" t="n">
        <v>816</v>
      </c>
      <c r="J9245" s="1" t="n">
        <v>78013</v>
      </c>
      <c r="K9245" s="1" t="n">
        <v>780148</v>
      </c>
      <c r="L9245" s="1" t="s">
        <v>2595</v>
      </c>
      <c r="N9245" s="1" t="n">
        <v>5</v>
      </c>
      <c r="O9245" s="1" t="n">
        <v>22.5</v>
      </c>
      <c r="P9245" s="1" t="s">
        <v>2455</v>
      </c>
    </row>
    <row r="9246" customFormat="false" ht="15" hidden="false" customHeight="true" outlineLevel="0" collapsed="false">
      <c r="A9246" s="1" t="n">
        <v>2</v>
      </c>
      <c r="B9246" s="75" t="n">
        <v>46288</v>
      </c>
      <c r="C9246" s="1" t="n">
        <v>11</v>
      </c>
      <c r="D9246" s="1" t="s">
        <v>2482</v>
      </c>
      <c r="E9246" s="1" t="n">
        <v>1899</v>
      </c>
      <c r="F9246" s="1" t="s">
        <v>204</v>
      </c>
      <c r="I9246" s="1" t="n">
        <v>816</v>
      </c>
      <c r="J9246" s="1" t="n">
        <v>78015</v>
      </c>
      <c r="K9246" s="1" t="n">
        <v>780162</v>
      </c>
      <c r="L9246" s="1" t="s">
        <v>2458</v>
      </c>
      <c r="N9246" s="1" t="n">
        <v>4</v>
      </c>
      <c r="O9246" s="1" t="n">
        <v>19.96</v>
      </c>
      <c r="P9246" s="1" t="s">
        <v>2455</v>
      </c>
    </row>
    <row r="9247" customFormat="false" ht="15" hidden="false" customHeight="true" outlineLevel="0" collapsed="false">
      <c r="A9247" s="1" t="n">
        <v>2</v>
      </c>
      <c r="B9247" s="75" t="n">
        <v>46288</v>
      </c>
      <c r="C9247" s="1" t="n">
        <v>11</v>
      </c>
      <c r="D9247" s="1" t="s">
        <v>2482</v>
      </c>
      <c r="E9247" s="1" t="n">
        <v>1363</v>
      </c>
      <c r="F9247" s="1" t="s">
        <v>174</v>
      </c>
      <c r="I9247" s="1" t="n">
        <v>3973</v>
      </c>
      <c r="J9247" s="1" t="n">
        <v>65493</v>
      </c>
      <c r="K9247" s="1" t="n">
        <v>609963171002</v>
      </c>
      <c r="L9247" s="1" t="s">
        <v>2597</v>
      </c>
      <c r="N9247" s="1" t="n">
        <v>3</v>
      </c>
      <c r="O9247" s="1" t="n">
        <v>18</v>
      </c>
      <c r="P9247" s="1" t="s">
        <v>2455</v>
      </c>
    </row>
    <row r="9248" customFormat="false" ht="15" hidden="false" customHeight="true" outlineLevel="0" collapsed="false">
      <c r="A9248" s="1" t="n">
        <v>2</v>
      </c>
      <c r="B9248" s="75" t="n">
        <v>46288</v>
      </c>
      <c r="C9248" s="1" t="n">
        <v>11</v>
      </c>
      <c r="D9248" s="1" t="s">
        <v>2482</v>
      </c>
      <c r="E9248" s="1" t="n">
        <v>1363</v>
      </c>
      <c r="F9248" s="1" t="s">
        <v>174</v>
      </c>
      <c r="I9248" s="1" t="n">
        <v>3973</v>
      </c>
      <c r="J9248" s="1" t="n">
        <v>65494</v>
      </c>
      <c r="K9248" s="1" t="n">
        <v>618231677535</v>
      </c>
      <c r="L9248" s="1" t="s">
        <v>2598</v>
      </c>
      <c r="N9248" s="1" t="n">
        <v>15</v>
      </c>
      <c r="O9248" s="1" t="n">
        <v>90</v>
      </c>
      <c r="P9248" s="1" t="s">
        <v>2455</v>
      </c>
    </row>
    <row r="9249" customFormat="false" ht="15" hidden="false" customHeight="true" outlineLevel="0" collapsed="false">
      <c r="A9249" s="1" t="n">
        <v>2</v>
      </c>
      <c r="B9249" s="75" t="n">
        <v>46288</v>
      </c>
      <c r="C9249" s="1" t="n">
        <v>11</v>
      </c>
      <c r="D9249" s="1" t="s">
        <v>2482</v>
      </c>
      <c r="E9249" s="1" t="n">
        <v>1123</v>
      </c>
      <c r="F9249" s="1" t="s">
        <v>443</v>
      </c>
      <c r="I9249" s="1" t="n">
        <v>48651</v>
      </c>
      <c r="J9249" s="1" t="n">
        <v>72629</v>
      </c>
      <c r="K9249" s="1" t="n">
        <v>7898055455356</v>
      </c>
      <c r="L9249" s="1" t="s">
        <v>2695</v>
      </c>
      <c r="N9249" s="1" t="n">
        <v>64</v>
      </c>
      <c r="O9249" s="1" t="n">
        <v>460</v>
      </c>
      <c r="P9249" s="1" t="s">
        <v>2455</v>
      </c>
    </row>
    <row r="9250" customFormat="false" ht="15" hidden="false" customHeight="true" outlineLevel="0" collapsed="false">
      <c r="A9250" s="1" t="n">
        <v>2</v>
      </c>
      <c r="B9250" s="75" t="n">
        <v>46288</v>
      </c>
      <c r="C9250" s="1" t="n">
        <v>11</v>
      </c>
      <c r="D9250" s="1" t="s">
        <v>2482</v>
      </c>
      <c r="E9250" s="1" t="n">
        <v>1723</v>
      </c>
      <c r="F9250" s="1" t="s">
        <v>371</v>
      </c>
      <c r="I9250" s="1" t="n">
        <v>176831</v>
      </c>
      <c r="J9250" s="1" t="n">
        <v>29079</v>
      </c>
      <c r="K9250" s="1" t="n">
        <v>55515</v>
      </c>
      <c r="L9250" s="1" t="s">
        <v>2460</v>
      </c>
      <c r="N9250" s="1" t="n">
        <v>77.8</v>
      </c>
      <c r="O9250" s="1" t="n">
        <v>2528.5</v>
      </c>
      <c r="P9250" s="1" t="s">
        <v>2455</v>
      </c>
    </row>
    <row r="9251" customFormat="false" ht="15" hidden="false" customHeight="true" outlineLevel="0" collapsed="false">
      <c r="A9251" s="1" t="n">
        <v>2</v>
      </c>
      <c r="B9251" s="75" t="n">
        <v>46288</v>
      </c>
      <c r="C9251" s="1" t="n">
        <v>11</v>
      </c>
      <c r="D9251" s="1" t="s">
        <v>2482</v>
      </c>
      <c r="E9251" s="1" t="n">
        <v>1650</v>
      </c>
      <c r="F9251" s="1" t="s">
        <v>438</v>
      </c>
      <c r="I9251" s="1" t="n">
        <v>232190</v>
      </c>
      <c r="J9251" s="1" t="n">
        <v>16172</v>
      </c>
      <c r="K9251" s="1" t="n">
        <v>7898055452188</v>
      </c>
      <c r="L9251" s="1" t="s">
        <v>2696</v>
      </c>
      <c r="N9251" s="1" t="n">
        <v>35</v>
      </c>
      <c r="O9251" s="1" t="n">
        <v>126.78</v>
      </c>
      <c r="P9251" s="1" t="s">
        <v>2455</v>
      </c>
    </row>
    <row r="9252" customFormat="false" ht="15" hidden="false" customHeight="true" outlineLevel="0" collapsed="false">
      <c r="A9252" s="1" t="n">
        <v>2</v>
      </c>
      <c r="B9252" s="75" t="n">
        <v>46288</v>
      </c>
      <c r="C9252" s="1" t="n">
        <v>11</v>
      </c>
      <c r="D9252" s="1" t="s">
        <v>2482</v>
      </c>
      <c r="E9252" s="1" t="n">
        <v>1650</v>
      </c>
      <c r="F9252" s="1" t="s">
        <v>438</v>
      </c>
      <c r="I9252" s="1" t="n">
        <v>232190</v>
      </c>
      <c r="J9252" s="1" t="n">
        <v>16173</v>
      </c>
      <c r="K9252" s="1" t="n">
        <v>7898055452201</v>
      </c>
      <c r="L9252" s="1" t="s">
        <v>2697</v>
      </c>
      <c r="N9252" s="1" t="n">
        <v>12</v>
      </c>
      <c r="O9252" s="1" t="n">
        <v>53.41</v>
      </c>
      <c r="P9252" s="1" t="s">
        <v>2455</v>
      </c>
    </row>
    <row r="9253" customFormat="false" ht="15" hidden="false" customHeight="true" outlineLevel="0" collapsed="false">
      <c r="A9253" s="1" t="n">
        <v>2</v>
      </c>
      <c r="B9253" s="75" t="n">
        <v>46288</v>
      </c>
      <c r="C9253" s="1" t="n">
        <v>11</v>
      </c>
      <c r="D9253" s="1" t="s">
        <v>2482</v>
      </c>
      <c r="E9253" s="1" t="n">
        <v>1650</v>
      </c>
      <c r="F9253" s="1" t="s">
        <v>438</v>
      </c>
      <c r="I9253" s="1" t="n">
        <v>232190</v>
      </c>
      <c r="J9253" s="1" t="n">
        <v>16174</v>
      </c>
      <c r="K9253" s="1" t="n">
        <v>7898055452195</v>
      </c>
      <c r="L9253" s="1" t="s">
        <v>2698</v>
      </c>
      <c r="N9253" s="1" t="n">
        <v>12</v>
      </c>
      <c r="O9253" s="1" t="n">
        <v>44.72</v>
      </c>
      <c r="P9253" s="1" t="s">
        <v>2455</v>
      </c>
    </row>
    <row r="9254" customFormat="false" ht="15" hidden="false" customHeight="true" outlineLevel="0" collapsed="false">
      <c r="A9254" s="1" t="n">
        <v>2</v>
      </c>
      <c r="B9254" s="75" t="n">
        <v>46288</v>
      </c>
      <c r="C9254" s="1" t="n">
        <v>11</v>
      </c>
      <c r="D9254" s="1" t="s">
        <v>2482</v>
      </c>
      <c r="E9254" s="1" t="n">
        <v>1650</v>
      </c>
      <c r="F9254" s="1" t="s">
        <v>438</v>
      </c>
      <c r="I9254" s="1" t="n">
        <v>232190</v>
      </c>
      <c r="J9254" s="1" t="n">
        <v>16604</v>
      </c>
      <c r="K9254" s="1" t="n">
        <v>7898055453246</v>
      </c>
      <c r="L9254" s="1" t="s">
        <v>2699</v>
      </c>
      <c r="N9254" s="1" t="n">
        <v>12</v>
      </c>
      <c r="O9254" s="1" t="n">
        <v>23.59</v>
      </c>
      <c r="P9254" s="1" t="s">
        <v>2455</v>
      </c>
    </row>
    <row r="9255" customFormat="false" ht="15" hidden="false" customHeight="true" outlineLevel="0" collapsed="false">
      <c r="A9255" s="1" t="n">
        <v>2</v>
      </c>
      <c r="B9255" s="75" t="n">
        <v>46288</v>
      </c>
      <c r="C9255" s="1" t="n">
        <v>11</v>
      </c>
      <c r="D9255" s="1" t="s">
        <v>2482</v>
      </c>
      <c r="E9255" s="1" t="n">
        <v>1650</v>
      </c>
      <c r="F9255" s="1" t="s">
        <v>438</v>
      </c>
      <c r="I9255" s="1" t="n">
        <v>232190</v>
      </c>
      <c r="J9255" s="1" t="n">
        <v>20636</v>
      </c>
      <c r="K9255" s="1" t="n">
        <v>7898055450702</v>
      </c>
      <c r="L9255" s="1" t="s">
        <v>2701</v>
      </c>
      <c r="N9255" s="1" t="n">
        <v>24</v>
      </c>
      <c r="O9255" s="1" t="n">
        <v>52.94</v>
      </c>
      <c r="P9255" s="1" t="s">
        <v>2455</v>
      </c>
    </row>
    <row r="9256" customFormat="false" ht="15" hidden="false" customHeight="true" outlineLevel="0" collapsed="false">
      <c r="A9256" s="1" t="n">
        <v>2</v>
      </c>
      <c r="B9256" s="75" t="n">
        <v>46288</v>
      </c>
      <c r="C9256" s="1" t="n">
        <v>11</v>
      </c>
      <c r="D9256" s="1" t="s">
        <v>2482</v>
      </c>
      <c r="E9256" s="1" t="n">
        <v>1650</v>
      </c>
      <c r="F9256" s="1" t="s">
        <v>438</v>
      </c>
      <c r="I9256" s="1" t="n">
        <v>232190</v>
      </c>
      <c r="J9256" s="1" t="n">
        <v>21048</v>
      </c>
      <c r="K9256" s="1" t="n">
        <v>7898055451532</v>
      </c>
      <c r="L9256" s="1" t="s">
        <v>2702</v>
      </c>
      <c r="N9256" s="1" t="n">
        <v>6</v>
      </c>
      <c r="O9256" s="1" t="n">
        <v>41.61</v>
      </c>
      <c r="P9256" s="1" t="s">
        <v>2455</v>
      </c>
    </row>
    <row r="9257" customFormat="false" ht="15" hidden="false" customHeight="true" outlineLevel="0" collapsed="false">
      <c r="A9257" s="1" t="n">
        <v>2</v>
      </c>
      <c r="B9257" s="75" t="n">
        <v>46288</v>
      </c>
      <c r="C9257" s="1" t="n">
        <v>11</v>
      </c>
      <c r="D9257" s="1" t="s">
        <v>2482</v>
      </c>
      <c r="E9257" s="1" t="n">
        <v>1650</v>
      </c>
      <c r="F9257" s="1" t="s">
        <v>438</v>
      </c>
      <c r="I9257" s="1" t="n">
        <v>232190</v>
      </c>
      <c r="J9257" s="1" t="n">
        <v>21206</v>
      </c>
      <c r="K9257" s="1" t="n">
        <v>7898055453215</v>
      </c>
      <c r="L9257" s="1" t="s">
        <v>3882</v>
      </c>
      <c r="N9257" s="1" t="n">
        <v>20</v>
      </c>
      <c r="O9257" s="1" t="n">
        <v>130.29</v>
      </c>
      <c r="P9257" s="1" t="s">
        <v>2455</v>
      </c>
    </row>
    <row r="9258" customFormat="false" ht="15" hidden="false" customHeight="true" outlineLevel="0" collapsed="false">
      <c r="A9258" s="1" t="n">
        <v>2</v>
      </c>
      <c r="B9258" s="75" t="n">
        <v>46288</v>
      </c>
      <c r="C9258" s="1" t="n">
        <v>11</v>
      </c>
      <c r="D9258" s="1" t="s">
        <v>2482</v>
      </c>
      <c r="E9258" s="1" t="n">
        <v>1718</v>
      </c>
      <c r="F9258" s="1" t="s">
        <v>236</v>
      </c>
      <c r="I9258" s="1" t="n">
        <v>698007</v>
      </c>
      <c r="J9258" s="1" t="n">
        <v>107538</v>
      </c>
      <c r="K9258" s="1" t="n">
        <v>70330913431</v>
      </c>
      <c r="L9258" s="1" t="s">
        <v>2755</v>
      </c>
      <c r="N9258" s="1" t="n">
        <v>120</v>
      </c>
      <c r="O9258" s="1" t="n">
        <v>359.5</v>
      </c>
      <c r="P9258" s="1" t="s">
        <v>2455</v>
      </c>
    </row>
    <row r="9259" customFormat="false" ht="15" hidden="false" customHeight="true" outlineLevel="0" collapsed="false">
      <c r="A9259" s="1" t="n">
        <v>2</v>
      </c>
      <c r="B9259" s="75" t="n">
        <v>46288</v>
      </c>
      <c r="C9259" s="1" t="n">
        <v>11</v>
      </c>
      <c r="D9259" s="1" t="s">
        <v>2482</v>
      </c>
      <c r="E9259" s="1" t="n">
        <v>1668</v>
      </c>
      <c r="F9259" s="1" t="s">
        <v>151</v>
      </c>
      <c r="I9259" s="1" t="n">
        <v>762379</v>
      </c>
      <c r="J9259" s="1" t="n">
        <v>51909</v>
      </c>
      <c r="K9259" s="1" t="n">
        <v>7897511700405</v>
      </c>
      <c r="L9259" s="1" t="s">
        <v>5613</v>
      </c>
      <c r="N9259" s="1" t="n">
        <v>10</v>
      </c>
      <c r="O9259" s="1" t="n">
        <v>152.77</v>
      </c>
      <c r="P9259" s="1" t="s">
        <v>2455</v>
      </c>
    </row>
    <row r="9260" customFormat="false" ht="15" hidden="false" customHeight="true" outlineLevel="0" collapsed="false">
      <c r="A9260" s="1" t="n">
        <v>2</v>
      </c>
      <c r="B9260" s="75" t="n">
        <v>46288</v>
      </c>
      <c r="C9260" s="1" t="n">
        <v>11</v>
      </c>
      <c r="D9260" s="1" t="s">
        <v>2482</v>
      </c>
      <c r="E9260" s="1" t="n">
        <v>1668</v>
      </c>
      <c r="F9260" s="1" t="s">
        <v>151</v>
      </c>
      <c r="I9260" s="1" t="n">
        <v>762379</v>
      </c>
      <c r="J9260" s="1" t="n">
        <v>67008</v>
      </c>
      <c r="K9260" s="1" t="n">
        <v>7897511738149</v>
      </c>
      <c r="L9260" s="1" t="s">
        <v>5614</v>
      </c>
      <c r="N9260" s="1" t="n">
        <v>60</v>
      </c>
      <c r="O9260" s="1" t="n">
        <v>207.29</v>
      </c>
      <c r="P9260" s="1" t="s">
        <v>2455</v>
      </c>
    </row>
    <row r="9261" customFormat="false" ht="15" hidden="false" customHeight="true" outlineLevel="0" collapsed="false">
      <c r="A9261" s="1" t="n">
        <v>2</v>
      </c>
      <c r="B9261" s="75" t="n">
        <v>46288</v>
      </c>
      <c r="C9261" s="1" t="n">
        <v>11</v>
      </c>
      <c r="D9261" s="1" t="s">
        <v>2482</v>
      </c>
      <c r="E9261" s="1" t="n">
        <v>1668</v>
      </c>
      <c r="F9261" s="1" t="s">
        <v>151</v>
      </c>
      <c r="I9261" s="1" t="n">
        <v>762379</v>
      </c>
      <c r="J9261" s="1" t="n">
        <v>82517</v>
      </c>
      <c r="K9261" s="1" t="n">
        <v>7898597031919</v>
      </c>
      <c r="L9261" s="1" t="s">
        <v>5615</v>
      </c>
      <c r="N9261" s="1" t="n">
        <v>6</v>
      </c>
      <c r="O9261" s="1" t="n">
        <v>146.69</v>
      </c>
      <c r="P9261" s="1" t="s">
        <v>2455</v>
      </c>
    </row>
    <row r="9262" customFormat="false" ht="15" hidden="false" customHeight="true" outlineLevel="0" collapsed="false">
      <c r="A9262" s="1" t="n">
        <v>2</v>
      </c>
      <c r="B9262" s="75" t="n">
        <v>46288</v>
      </c>
      <c r="C9262" s="1" t="n">
        <v>11</v>
      </c>
      <c r="D9262" s="1" t="s">
        <v>2482</v>
      </c>
      <c r="E9262" s="1" t="n">
        <v>1668</v>
      </c>
      <c r="F9262" s="1" t="s">
        <v>151</v>
      </c>
      <c r="I9262" s="1" t="n">
        <v>762379</v>
      </c>
      <c r="J9262" s="1" t="n">
        <v>82518</v>
      </c>
      <c r="K9262" s="1" t="n">
        <v>7897511730020</v>
      </c>
      <c r="L9262" s="1" t="s">
        <v>5616</v>
      </c>
      <c r="N9262" s="1" t="n">
        <v>20</v>
      </c>
      <c r="O9262" s="1" t="n">
        <v>224</v>
      </c>
      <c r="P9262" s="1" t="s">
        <v>2455</v>
      </c>
    </row>
    <row r="9263" customFormat="false" ht="15" hidden="false" customHeight="true" outlineLevel="0" collapsed="false">
      <c r="A9263" s="1" t="n">
        <v>2</v>
      </c>
      <c r="B9263" s="75" t="n">
        <v>46288</v>
      </c>
      <c r="C9263" s="1" t="n">
        <v>11</v>
      </c>
      <c r="D9263" s="1" t="s">
        <v>2482</v>
      </c>
      <c r="E9263" s="1" t="n">
        <v>1601</v>
      </c>
      <c r="F9263" s="1" t="s">
        <v>193</v>
      </c>
      <c r="I9263" s="1" t="n">
        <v>874491</v>
      </c>
      <c r="J9263" s="1" t="n">
        <v>67213</v>
      </c>
      <c r="K9263" s="1" t="n">
        <v>7896382505812</v>
      </c>
      <c r="L9263" s="1" t="s">
        <v>2823</v>
      </c>
      <c r="N9263" s="1" t="n">
        <v>120</v>
      </c>
      <c r="O9263" s="1" t="n">
        <v>148.2</v>
      </c>
      <c r="P9263" s="1" t="s">
        <v>2455</v>
      </c>
    </row>
    <row r="9264" customFormat="false" ht="15" hidden="false" customHeight="true" outlineLevel="0" collapsed="false">
      <c r="A9264" s="1" t="n">
        <v>2</v>
      </c>
      <c r="B9264" s="75" t="n">
        <v>46288</v>
      </c>
      <c r="C9264" s="1" t="n">
        <v>11</v>
      </c>
      <c r="D9264" s="1" t="s">
        <v>2482</v>
      </c>
      <c r="E9264" s="1" t="n">
        <v>1601</v>
      </c>
      <c r="F9264" s="1" t="s">
        <v>193</v>
      </c>
      <c r="I9264" s="1" t="n">
        <v>874491</v>
      </c>
      <c r="J9264" s="1" t="n">
        <v>67214</v>
      </c>
      <c r="K9264" s="1" t="n">
        <v>7896382505836</v>
      </c>
      <c r="L9264" s="1" t="s">
        <v>4556</v>
      </c>
      <c r="N9264" s="1" t="n">
        <v>120</v>
      </c>
      <c r="O9264" s="1" t="n">
        <v>148.2</v>
      </c>
      <c r="P9264" s="1" t="s">
        <v>2455</v>
      </c>
    </row>
    <row r="9265" customFormat="false" ht="15" hidden="false" customHeight="true" outlineLevel="0" collapsed="false">
      <c r="A9265" s="1" t="n">
        <v>2</v>
      </c>
      <c r="B9265" s="75" t="n">
        <v>46288</v>
      </c>
      <c r="C9265" s="1" t="n">
        <v>11</v>
      </c>
      <c r="D9265" s="1" t="s">
        <v>2482</v>
      </c>
      <c r="E9265" s="1" t="n">
        <v>1601</v>
      </c>
      <c r="F9265" s="1" t="s">
        <v>193</v>
      </c>
      <c r="I9265" s="1" t="n">
        <v>874491</v>
      </c>
      <c r="J9265" s="1" t="n">
        <v>68268</v>
      </c>
      <c r="K9265" s="1" t="n">
        <v>7896382505829</v>
      </c>
      <c r="L9265" s="1" t="s">
        <v>2825</v>
      </c>
      <c r="N9265" s="1" t="n">
        <v>120</v>
      </c>
      <c r="O9265" s="1" t="n">
        <v>148.2</v>
      </c>
      <c r="P9265" s="1" t="s">
        <v>2455</v>
      </c>
    </row>
    <row r="9266" customFormat="false" ht="15" hidden="false" customHeight="true" outlineLevel="0" collapsed="false">
      <c r="A9266" s="1" t="n">
        <v>2</v>
      </c>
      <c r="B9266" s="75" t="n">
        <v>46288</v>
      </c>
      <c r="C9266" s="1" t="n">
        <v>11</v>
      </c>
      <c r="D9266" s="1" t="s">
        <v>2482</v>
      </c>
      <c r="E9266" s="1" t="n">
        <v>1601</v>
      </c>
      <c r="F9266" s="1" t="s">
        <v>193</v>
      </c>
      <c r="I9266" s="1" t="n">
        <v>874491</v>
      </c>
      <c r="J9266" s="1" t="n">
        <v>81302</v>
      </c>
      <c r="K9266" s="1" t="n">
        <v>7896382506239</v>
      </c>
      <c r="L9266" s="1" t="s">
        <v>2829</v>
      </c>
      <c r="N9266" s="1" t="n">
        <v>120</v>
      </c>
      <c r="O9266" s="1" t="n">
        <v>148.2</v>
      </c>
      <c r="P9266" s="1" t="s">
        <v>2455</v>
      </c>
    </row>
    <row r="9267" customFormat="false" ht="15" hidden="false" customHeight="true" outlineLevel="0" collapsed="false">
      <c r="A9267" s="1" t="n">
        <v>2</v>
      </c>
      <c r="B9267" s="75" t="n">
        <v>46288</v>
      </c>
      <c r="C9267" s="1" t="n">
        <v>22</v>
      </c>
      <c r="D9267" s="1" t="s">
        <v>2490</v>
      </c>
      <c r="E9267" s="1" t="n">
        <v>48</v>
      </c>
      <c r="F9267" s="1" t="s">
        <v>153</v>
      </c>
      <c r="I9267" s="1" t="n">
        <v>2698</v>
      </c>
      <c r="J9267" s="1" t="n">
        <v>100000</v>
      </c>
      <c r="K9267" s="1" t="n">
        <v>1</v>
      </c>
      <c r="L9267" s="1" t="s">
        <v>2491</v>
      </c>
      <c r="N9267" s="1" t="n">
        <v>3.908</v>
      </c>
      <c r="O9267" s="1" t="n">
        <v>79.36</v>
      </c>
      <c r="P9267" s="1" t="s">
        <v>2455</v>
      </c>
    </row>
    <row r="9268" customFormat="false" ht="15" hidden="false" customHeight="true" outlineLevel="0" collapsed="false">
      <c r="A9268" s="1" t="n">
        <v>2</v>
      </c>
      <c r="B9268" s="75" t="n">
        <v>46288</v>
      </c>
      <c r="C9268" s="1" t="n">
        <v>22</v>
      </c>
      <c r="D9268" s="1" t="s">
        <v>2490</v>
      </c>
      <c r="E9268" s="1" t="n">
        <v>48</v>
      </c>
      <c r="F9268" s="1" t="s">
        <v>153</v>
      </c>
      <c r="I9268" s="1" t="n">
        <v>2698</v>
      </c>
      <c r="J9268" s="1" t="n">
        <v>100006</v>
      </c>
      <c r="K9268" s="1" t="n">
        <v>7</v>
      </c>
      <c r="L9268" s="1" t="s">
        <v>2496</v>
      </c>
      <c r="N9268" s="1" t="n">
        <v>2.264</v>
      </c>
      <c r="O9268" s="1" t="n">
        <v>65.14</v>
      </c>
      <c r="P9268" s="1" t="s">
        <v>2455</v>
      </c>
    </row>
    <row r="9269" customFormat="false" ht="15" hidden="false" customHeight="true" outlineLevel="0" collapsed="false">
      <c r="A9269" s="1" t="n">
        <v>2</v>
      </c>
      <c r="B9269" s="75" t="n">
        <v>46288</v>
      </c>
      <c r="C9269" s="1" t="n">
        <v>22</v>
      </c>
      <c r="D9269" s="1" t="s">
        <v>2490</v>
      </c>
      <c r="E9269" s="1" t="n">
        <v>48</v>
      </c>
      <c r="F9269" s="1" t="s">
        <v>153</v>
      </c>
      <c r="I9269" s="1" t="n">
        <v>2698</v>
      </c>
      <c r="J9269" s="1" t="n">
        <v>100007</v>
      </c>
      <c r="K9269" s="1" t="n">
        <v>8</v>
      </c>
      <c r="L9269" s="1" t="s">
        <v>2497</v>
      </c>
      <c r="N9269" s="1" t="n">
        <v>2.078</v>
      </c>
      <c r="O9269" s="1" t="n">
        <v>52.76</v>
      </c>
      <c r="P9269" s="1" t="s">
        <v>2455</v>
      </c>
    </row>
    <row r="9270" customFormat="false" ht="15" hidden="false" customHeight="true" outlineLevel="0" collapsed="false">
      <c r="A9270" s="1" t="n">
        <v>2</v>
      </c>
      <c r="B9270" s="75" t="n">
        <v>46288</v>
      </c>
      <c r="C9270" s="1" t="n">
        <v>22</v>
      </c>
      <c r="D9270" s="1" t="s">
        <v>2490</v>
      </c>
      <c r="E9270" s="1" t="n">
        <v>48</v>
      </c>
      <c r="F9270" s="1" t="s">
        <v>153</v>
      </c>
      <c r="I9270" s="1" t="n">
        <v>2698</v>
      </c>
      <c r="J9270" s="1" t="n">
        <v>100008</v>
      </c>
      <c r="K9270" s="1" t="n">
        <v>9</v>
      </c>
      <c r="L9270" s="1" t="s">
        <v>2498</v>
      </c>
      <c r="N9270" s="1" t="n">
        <v>13.16</v>
      </c>
      <c r="O9270" s="1" t="n">
        <v>434.36</v>
      </c>
      <c r="P9270" s="1" t="s">
        <v>2455</v>
      </c>
    </row>
    <row r="9271" customFormat="false" ht="15" hidden="false" customHeight="true" outlineLevel="0" collapsed="false">
      <c r="A9271" s="1" t="n">
        <v>2</v>
      </c>
      <c r="B9271" s="75" t="n">
        <v>46288</v>
      </c>
      <c r="C9271" s="1" t="n">
        <v>22</v>
      </c>
      <c r="D9271" s="1" t="s">
        <v>2490</v>
      </c>
      <c r="E9271" s="1" t="n">
        <v>48</v>
      </c>
      <c r="F9271" s="1" t="s">
        <v>153</v>
      </c>
      <c r="I9271" s="1" t="n">
        <v>2698</v>
      </c>
      <c r="J9271" s="1" t="n">
        <v>100011</v>
      </c>
      <c r="K9271" s="1" t="n">
        <v>12</v>
      </c>
      <c r="L9271" s="1" t="s">
        <v>2499</v>
      </c>
      <c r="N9271" s="1" t="n">
        <v>10.15</v>
      </c>
      <c r="O9271" s="1" t="n">
        <v>386.57</v>
      </c>
      <c r="P9271" s="1" t="s">
        <v>2455</v>
      </c>
    </row>
    <row r="9272" customFormat="false" ht="15" hidden="false" customHeight="true" outlineLevel="0" collapsed="false">
      <c r="A9272" s="1" t="n">
        <v>2</v>
      </c>
      <c r="B9272" s="75" t="n">
        <v>46288</v>
      </c>
      <c r="C9272" s="1" t="n">
        <v>22</v>
      </c>
      <c r="D9272" s="1" t="s">
        <v>2490</v>
      </c>
      <c r="E9272" s="1" t="n">
        <v>48</v>
      </c>
      <c r="F9272" s="1" t="s">
        <v>153</v>
      </c>
      <c r="I9272" s="1" t="n">
        <v>2698</v>
      </c>
      <c r="J9272" s="1" t="n">
        <v>100012</v>
      </c>
      <c r="K9272" s="1" t="n">
        <v>13</v>
      </c>
      <c r="L9272" s="1" t="s">
        <v>2500</v>
      </c>
      <c r="N9272" s="1" t="n">
        <v>5.924</v>
      </c>
      <c r="O9272" s="1" t="n">
        <v>250.69</v>
      </c>
      <c r="P9272" s="1" t="s">
        <v>2455</v>
      </c>
    </row>
    <row r="9273" customFormat="false" ht="15" hidden="false" customHeight="true" outlineLevel="0" collapsed="false">
      <c r="A9273" s="1" t="n">
        <v>2</v>
      </c>
      <c r="B9273" s="75" t="n">
        <v>46288</v>
      </c>
      <c r="C9273" s="1" t="n">
        <v>22</v>
      </c>
      <c r="D9273" s="1" t="s">
        <v>2490</v>
      </c>
      <c r="E9273" s="1" t="n">
        <v>48</v>
      </c>
      <c r="F9273" s="1" t="s">
        <v>153</v>
      </c>
      <c r="I9273" s="1" t="n">
        <v>2698</v>
      </c>
      <c r="J9273" s="1" t="n">
        <v>100013</v>
      </c>
      <c r="K9273" s="1" t="n">
        <v>14</v>
      </c>
      <c r="L9273" s="1" t="s">
        <v>2501</v>
      </c>
      <c r="N9273" s="1" t="n">
        <v>11.26</v>
      </c>
      <c r="O9273" s="1" t="n">
        <v>505.1</v>
      </c>
      <c r="P9273" s="1" t="s">
        <v>2455</v>
      </c>
    </row>
    <row r="9274" customFormat="false" ht="15" hidden="false" customHeight="true" outlineLevel="0" collapsed="false">
      <c r="A9274" s="1" t="n">
        <v>2</v>
      </c>
      <c r="B9274" s="75" t="n">
        <v>46288</v>
      </c>
      <c r="C9274" s="1" t="n">
        <v>22</v>
      </c>
      <c r="D9274" s="1" t="s">
        <v>2490</v>
      </c>
      <c r="E9274" s="1" t="n">
        <v>48</v>
      </c>
      <c r="F9274" s="1" t="s">
        <v>153</v>
      </c>
      <c r="I9274" s="1" t="n">
        <v>2698</v>
      </c>
      <c r="J9274" s="1" t="n">
        <v>100014</v>
      </c>
      <c r="K9274" s="1" t="n">
        <v>15</v>
      </c>
      <c r="L9274" s="1" t="s">
        <v>2502</v>
      </c>
      <c r="N9274" s="1" t="n">
        <v>4.986</v>
      </c>
      <c r="O9274" s="1" t="n">
        <v>227.88</v>
      </c>
      <c r="P9274" s="1" t="s">
        <v>2455</v>
      </c>
    </row>
    <row r="9275" customFormat="false" ht="15" hidden="false" customHeight="true" outlineLevel="0" collapsed="false">
      <c r="A9275" s="1" t="n">
        <v>2</v>
      </c>
      <c r="B9275" s="75" t="n">
        <v>46288</v>
      </c>
      <c r="C9275" s="1" t="n">
        <v>22</v>
      </c>
      <c r="D9275" s="1" t="s">
        <v>2490</v>
      </c>
      <c r="E9275" s="1" t="n">
        <v>48</v>
      </c>
      <c r="F9275" s="1" t="s">
        <v>153</v>
      </c>
      <c r="I9275" s="1" t="n">
        <v>2698</v>
      </c>
      <c r="J9275" s="1" t="n">
        <v>100015</v>
      </c>
      <c r="K9275" s="1" t="n">
        <v>16</v>
      </c>
      <c r="L9275" s="1" t="s">
        <v>2503</v>
      </c>
      <c r="N9275" s="1" t="n">
        <v>1.72</v>
      </c>
      <c r="O9275" s="1" t="n">
        <v>69.88</v>
      </c>
      <c r="P9275" s="1" t="s">
        <v>2455</v>
      </c>
    </row>
    <row r="9276" customFormat="false" ht="15" hidden="false" customHeight="true" outlineLevel="0" collapsed="false">
      <c r="A9276" s="1" t="n">
        <v>2</v>
      </c>
      <c r="B9276" s="75" t="n">
        <v>46288</v>
      </c>
      <c r="C9276" s="1" t="n">
        <v>22</v>
      </c>
      <c r="D9276" s="1" t="s">
        <v>2490</v>
      </c>
      <c r="E9276" s="1" t="n">
        <v>48</v>
      </c>
      <c r="F9276" s="1" t="s">
        <v>153</v>
      </c>
      <c r="I9276" s="1" t="n">
        <v>2698</v>
      </c>
      <c r="J9276" s="1" t="n">
        <v>100016</v>
      </c>
      <c r="K9276" s="1" t="n">
        <v>17</v>
      </c>
      <c r="L9276" s="1" t="s">
        <v>2504</v>
      </c>
      <c r="N9276" s="1" t="n">
        <v>1.776</v>
      </c>
      <c r="O9276" s="1" t="n">
        <v>90.19</v>
      </c>
      <c r="P9276" s="1" t="s">
        <v>2455</v>
      </c>
    </row>
    <row r="9277" customFormat="false" ht="15" hidden="false" customHeight="true" outlineLevel="0" collapsed="false">
      <c r="A9277" s="1" t="n">
        <v>2</v>
      </c>
      <c r="B9277" s="75" t="n">
        <v>46288</v>
      </c>
      <c r="C9277" s="1" t="n">
        <v>22</v>
      </c>
      <c r="D9277" s="1" t="s">
        <v>2490</v>
      </c>
      <c r="E9277" s="1" t="n">
        <v>48</v>
      </c>
      <c r="F9277" s="1" t="s">
        <v>153</v>
      </c>
      <c r="I9277" s="1" t="n">
        <v>2698</v>
      </c>
      <c r="J9277" s="1" t="n">
        <v>100017</v>
      </c>
      <c r="K9277" s="1" t="n">
        <v>18</v>
      </c>
      <c r="L9277" s="1" t="s">
        <v>2505</v>
      </c>
      <c r="N9277" s="1" t="n">
        <v>1.928</v>
      </c>
      <c r="O9277" s="1" t="n">
        <v>114.23</v>
      </c>
      <c r="P9277" s="1" t="s">
        <v>2455</v>
      </c>
    </row>
    <row r="9278" customFormat="false" ht="15" hidden="false" customHeight="true" outlineLevel="0" collapsed="false">
      <c r="A9278" s="1" t="n">
        <v>2</v>
      </c>
      <c r="B9278" s="75" t="n">
        <v>46288</v>
      </c>
      <c r="C9278" s="1" t="n">
        <v>22</v>
      </c>
      <c r="D9278" s="1" t="s">
        <v>2490</v>
      </c>
      <c r="E9278" s="1" t="n">
        <v>48</v>
      </c>
      <c r="F9278" s="1" t="s">
        <v>153</v>
      </c>
      <c r="I9278" s="1" t="n">
        <v>2698</v>
      </c>
      <c r="J9278" s="1" t="n">
        <v>100019</v>
      </c>
      <c r="K9278" s="1" t="n">
        <v>20</v>
      </c>
      <c r="L9278" s="1" t="s">
        <v>3790</v>
      </c>
      <c r="N9278" s="1" t="n">
        <v>2.376</v>
      </c>
      <c r="O9278" s="1" t="n">
        <v>84.46</v>
      </c>
      <c r="P9278" s="1" t="s">
        <v>2455</v>
      </c>
    </row>
    <row r="9279" customFormat="false" ht="15" hidden="false" customHeight="true" outlineLevel="0" collapsed="false">
      <c r="A9279" s="1" t="n">
        <v>2</v>
      </c>
      <c r="B9279" s="75" t="n">
        <v>46288</v>
      </c>
      <c r="C9279" s="1" t="n">
        <v>22</v>
      </c>
      <c r="D9279" s="1" t="s">
        <v>2490</v>
      </c>
      <c r="E9279" s="1" t="n">
        <v>48</v>
      </c>
      <c r="F9279" s="1" t="s">
        <v>153</v>
      </c>
      <c r="I9279" s="1" t="n">
        <v>2698</v>
      </c>
      <c r="J9279" s="1" t="n">
        <v>100053</v>
      </c>
      <c r="K9279" s="1" t="n">
        <v>54</v>
      </c>
      <c r="L9279" s="1" t="s">
        <v>2506</v>
      </c>
      <c r="N9279" s="1" t="n">
        <v>1.698</v>
      </c>
      <c r="O9279" s="1" t="n">
        <v>63.23</v>
      </c>
      <c r="P9279" s="1" t="s">
        <v>2455</v>
      </c>
    </row>
    <row r="9280" customFormat="false" ht="15" hidden="false" customHeight="true" outlineLevel="0" collapsed="false">
      <c r="A9280" s="1" t="n">
        <v>2</v>
      </c>
      <c r="B9280" s="75" t="n">
        <v>46288</v>
      </c>
      <c r="C9280" s="1" t="n">
        <v>22</v>
      </c>
      <c r="D9280" s="1" t="s">
        <v>2490</v>
      </c>
      <c r="E9280" s="1" t="n">
        <v>48</v>
      </c>
      <c r="F9280" s="1" t="s">
        <v>153</v>
      </c>
      <c r="I9280" s="1" t="n">
        <v>2698</v>
      </c>
      <c r="J9280" s="1" t="n">
        <v>100638</v>
      </c>
      <c r="K9280" s="1" t="n">
        <v>508</v>
      </c>
      <c r="L9280" s="1" t="s">
        <v>2507</v>
      </c>
      <c r="N9280" s="1" t="n">
        <v>0.7</v>
      </c>
      <c r="O9280" s="1" t="n">
        <v>1.77</v>
      </c>
      <c r="P9280" s="1" t="s">
        <v>2455</v>
      </c>
    </row>
    <row r="9281" customFormat="false" ht="15" hidden="false" customHeight="true" outlineLevel="0" collapsed="false">
      <c r="A9281" s="1" t="n">
        <v>2</v>
      </c>
      <c r="B9281" s="75" t="n">
        <v>46288</v>
      </c>
      <c r="C9281" s="1" t="n">
        <v>22</v>
      </c>
      <c r="D9281" s="1" t="s">
        <v>2490</v>
      </c>
      <c r="E9281" s="1" t="n">
        <v>48</v>
      </c>
      <c r="F9281" s="1" t="s">
        <v>153</v>
      </c>
      <c r="I9281" s="1" t="n">
        <v>2698</v>
      </c>
      <c r="J9281" s="1" t="n">
        <v>110137</v>
      </c>
      <c r="K9281" s="1" t="n">
        <v>13899</v>
      </c>
      <c r="L9281" s="1" t="s">
        <v>3791</v>
      </c>
      <c r="N9281" s="1" t="n">
        <v>12.055</v>
      </c>
      <c r="O9281" s="1" t="n">
        <v>50.92</v>
      </c>
      <c r="P9281" s="1" t="s">
        <v>2455</v>
      </c>
    </row>
    <row r="9282" customFormat="false" ht="15" hidden="false" customHeight="true" outlineLevel="0" collapsed="false">
      <c r="A9282" s="1" t="n">
        <v>2</v>
      </c>
      <c r="B9282" s="75" t="n">
        <v>46288</v>
      </c>
      <c r="C9282" s="1" t="n">
        <v>22</v>
      </c>
      <c r="D9282" s="1" t="s">
        <v>2490</v>
      </c>
      <c r="E9282" s="1" t="n">
        <v>48</v>
      </c>
      <c r="F9282" s="1" t="s">
        <v>153</v>
      </c>
      <c r="I9282" s="1" t="n">
        <v>2698</v>
      </c>
      <c r="J9282" s="1" t="n">
        <v>110455</v>
      </c>
      <c r="K9282" s="1" t="n">
        <v>53212</v>
      </c>
      <c r="L9282" s="1" t="s">
        <v>2509</v>
      </c>
      <c r="N9282" s="1" t="n">
        <v>0.243</v>
      </c>
      <c r="O9282" s="1" t="n">
        <v>0.01</v>
      </c>
      <c r="P9282" s="1" t="s">
        <v>2455</v>
      </c>
    </row>
    <row r="9283" customFormat="false" ht="15" hidden="false" customHeight="true" outlineLevel="0" collapsed="false">
      <c r="A9283" s="1" t="n">
        <v>2</v>
      </c>
      <c r="B9283" s="75" t="n">
        <v>46288</v>
      </c>
      <c r="C9283" s="1" t="n">
        <v>22</v>
      </c>
      <c r="D9283" s="1" t="s">
        <v>2490</v>
      </c>
      <c r="E9283" s="1" t="n">
        <v>48</v>
      </c>
      <c r="F9283" s="1" t="s">
        <v>153</v>
      </c>
      <c r="I9283" s="1" t="n">
        <v>2698</v>
      </c>
      <c r="J9283" s="1" t="n">
        <v>110487</v>
      </c>
      <c r="K9283" s="1" t="n">
        <v>54688</v>
      </c>
      <c r="L9283" s="1" t="s">
        <v>2674</v>
      </c>
      <c r="N9283" s="1" t="n">
        <v>1.574</v>
      </c>
      <c r="O9283" s="1" t="n">
        <v>51.95</v>
      </c>
      <c r="P9283" s="1" t="s">
        <v>2455</v>
      </c>
    </row>
    <row r="9284" customFormat="false" ht="15" hidden="false" customHeight="true" outlineLevel="0" collapsed="false">
      <c r="A9284" s="1" t="n">
        <v>2</v>
      </c>
      <c r="B9284" s="75" t="n">
        <v>46288</v>
      </c>
      <c r="C9284" s="1" t="n">
        <v>100</v>
      </c>
      <c r="D9284" s="1" t="s">
        <v>2510</v>
      </c>
      <c r="E9284" s="1" t="n">
        <v>48</v>
      </c>
      <c r="F9284" s="1" t="s">
        <v>153</v>
      </c>
      <c r="I9284" s="1" t="n">
        <v>1745535</v>
      </c>
      <c r="J9284" s="1" t="n">
        <v>100000</v>
      </c>
      <c r="K9284" s="1" t="n">
        <v>1</v>
      </c>
      <c r="L9284" s="1" t="s">
        <v>2491</v>
      </c>
      <c r="N9284" s="1" t="n">
        <v>3.908</v>
      </c>
      <c r="O9284" s="1" t="n">
        <v>79.36</v>
      </c>
      <c r="P9284" s="1" t="s">
        <v>2455</v>
      </c>
    </row>
    <row r="9285" customFormat="false" ht="15" hidden="false" customHeight="true" outlineLevel="0" collapsed="false">
      <c r="A9285" s="1" t="n">
        <v>2</v>
      </c>
      <c r="B9285" s="75" t="n">
        <v>46288</v>
      </c>
      <c r="C9285" s="1" t="n">
        <v>100</v>
      </c>
      <c r="D9285" s="1" t="s">
        <v>2510</v>
      </c>
      <c r="E9285" s="1" t="n">
        <v>48</v>
      </c>
      <c r="F9285" s="1" t="s">
        <v>153</v>
      </c>
      <c r="I9285" s="1" t="n">
        <v>1745535</v>
      </c>
      <c r="J9285" s="1" t="n">
        <v>100006</v>
      </c>
      <c r="K9285" s="1" t="n">
        <v>7</v>
      </c>
      <c r="L9285" s="1" t="s">
        <v>2496</v>
      </c>
      <c r="N9285" s="1" t="n">
        <v>2.264</v>
      </c>
      <c r="O9285" s="1" t="n">
        <v>65.14</v>
      </c>
      <c r="P9285" s="1" t="s">
        <v>2455</v>
      </c>
    </row>
    <row r="9286" customFormat="false" ht="15" hidden="false" customHeight="true" outlineLevel="0" collapsed="false">
      <c r="A9286" s="1" t="n">
        <v>2</v>
      </c>
      <c r="B9286" s="75" t="n">
        <v>46288</v>
      </c>
      <c r="C9286" s="1" t="n">
        <v>100</v>
      </c>
      <c r="D9286" s="1" t="s">
        <v>2510</v>
      </c>
      <c r="E9286" s="1" t="n">
        <v>48</v>
      </c>
      <c r="F9286" s="1" t="s">
        <v>153</v>
      </c>
      <c r="I9286" s="1" t="n">
        <v>1745535</v>
      </c>
      <c r="J9286" s="1" t="n">
        <v>100007</v>
      </c>
      <c r="K9286" s="1" t="n">
        <v>8</v>
      </c>
      <c r="L9286" s="1" t="s">
        <v>2497</v>
      </c>
      <c r="N9286" s="1" t="n">
        <v>2.078</v>
      </c>
      <c r="O9286" s="1" t="n">
        <v>52.76</v>
      </c>
      <c r="P9286" s="1" t="s">
        <v>2455</v>
      </c>
    </row>
    <row r="9287" customFormat="false" ht="15" hidden="false" customHeight="true" outlineLevel="0" collapsed="false">
      <c r="A9287" s="1" t="n">
        <v>2</v>
      </c>
      <c r="B9287" s="75" t="n">
        <v>46288</v>
      </c>
      <c r="C9287" s="1" t="n">
        <v>100</v>
      </c>
      <c r="D9287" s="1" t="s">
        <v>2510</v>
      </c>
      <c r="E9287" s="1" t="n">
        <v>48</v>
      </c>
      <c r="F9287" s="1" t="s">
        <v>153</v>
      </c>
      <c r="I9287" s="1" t="n">
        <v>1745535</v>
      </c>
      <c r="J9287" s="1" t="n">
        <v>100008</v>
      </c>
      <c r="K9287" s="1" t="n">
        <v>9</v>
      </c>
      <c r="L9287" s="1" t="s">
        <v>2498</v>
      </c>
      <c r="N9287" s="1" t="n">
        <v>13.16</v>
      </c>
      <c r="O9287" s="1" t="n">
        <v>434.36</v>
      </c>
      <c r="P9287" s="1" t="s">
        <v>2455</v>
      </c>
    </row>
    <row r="9288" customFormat="false" ht="15" hidden="false" customHeight="true" outlineLevel="0" collapsed="false">
      <c r="A9288" s="1" t="n">
        <v>2</v>
      </c>
      <c r="B9288" s="75" t="n">
        <v>46288</v>
      </c>
      <c r="C9288" s="1" t="n">
        <v>100</v>
      </c>
      <c r="D9288" s="1" t="s">
        <v>2510</v>
      </c>
      <c r="E9288" s="1" t="n">
        <v>48</v>
      </c>
      <c r="F9288" s="1" t="s">
        <v>153</v>
      </c>
      <c r="I9288" s="1" t="n">
        <v>1745535</v>
      </c>
      <c r="J9288" s="1" t="n">
        <v>100011</v>
      </c>
      <c r="K9288" s="1" t="n">
        <v>12</v>
      </c>
      <c r="L9288" s="1" t="s">
        <v>2499</v>
      </c>
      <c r="N9288" s="1" t="n">
        <v>10.15</v>
      </c>
      <c r="O9288" s="1" t="n">
        <v>386.57</v>
      </c>
      <c r="P9288" s="1" t="s">
        <v>2455</v>
      </c>
    </row>
    <row r="9289" customFormat="false" ht="15" hidden="false" customHeight="true" outlineLevel="0" collapsed="false">
      <c r="A9289" s="1" t="n">
        <v>2</v>
      </c>
      <c r="B9289" s="75" t="n">
        <v>46288</v>
      </c>
      <c r="C9289" s="1" t="n">
        <v>100</v>
      </c>
      <c r="D9289" s="1" t="s">
        <v>2510</v>
      </c>
      <c r="E9289" s="1" t="n">
        <v>48</v>
      </c>
      <c r="F9289" s="1" t="s">
        <v>153</v>
      </c>
      <c r="I9289" s="1" t="n">
        <v>1745535</v>
      </c>
      <c r="J9289" s="1" t="n">
        <v>100012</v>
      </c>
      <c r="K9289" s="1" t="n">
        <v>13</v>
      </c>
      <c r="L9289" s="1" t="s">
        <v>2500</v>
      </c>
      <c r="N9289" s="1" t="n">
        <v>5.924</v>
      </c>
      <c r="O9289" s="1" t="n">
        <v>250.69</v>
      </c>
      <c r="P9289" s="1" t="s">
        <v>2455</v>
      </c>
    </row>
    <row r="9290" customFormat="false" ht="15" hidden="false" customHeight="true" outlineLevel="0" collapsed="false">
      <c r="A9290" s="1" t="n">
        <v>2</v>
      </c>
      <c r="B9290" s="75" t="n">
        <v>46288</v>
      </c>
      <c r="C9290" s="1" t="n">
        <v>100</v>
      </c>
      <c r="D9290" s="1" t="s">
        <v>2510</v>
      </c>
      <c r="E9290" s="1" t="n">
        <v>48</v>
      </c>
      <c r="F9290" s="1" t="s">
        <v>153</v>
      </c>
      <c r="I9290" s="1" t="n">
        <v>1745535</v>
      </c>
      <c r="J9290" s="1" t="n">
        <v>100013</v>
      </c>
      <c r="K9290" s="1" t="n">
        <v>14</v>
      </c>
      <c r="L9290" s="1" t="s">
        <v>2501</v>
      </c>
      <c r="N9290" s="1" t="n">
        <v>11.26</v>
      </c>
      <c r="O9290" s="1" t="n">
        <v>505.1</v>
      </c>
      <c r="P9290" s="1" t="s">
        <v>2455</v>
      </c>
    </row>
    <row r="9291" customFormat="false" ht="15" hidden="false" customHeight="true" outlineLevel="0" collapsed="false">
      <c r="A9291" s="1" t="n">
        <v>2</v>
      </c>
      <c r="B9291" s="75" t="n">
        <v>46288</v>
      </c>
      <c r="C9291" s="1" t="n">
        <v>100</v>
      </c>
      <c r="D9291" s="1" t="s">
        <v>2510</v>
      </c>
      <c r="E9291" s="1" t="n">
        <v>48</v>
      </c>
      <c r="F9291" s="1" t="s">
        <v>153</v>
      </c>
      <c r="I9291" s="1" t="n">
        <v>1745535</v>
      </c>
      <c r="J9291" s="1" t="n">
        <v>100014</v>
      </c>
      <c r="K9291" s="1" t="n">
        <v>15</v>
      </c>
      <c r="L9291" s="1" t="s">
        <v>2502</v>
      </c>
      <c r="N9291" s="1" t="n">
        <v>4.986</v>
      </c>
      <c r="O9291" s="1" t="n">
        <v>227.88</v>
      </c>
      <c r="P9291" s="1" t="s">
        <v>2455</v>
      </c>
    </row>
    <row r="9292" customFormat="false" ht="15" hidden="false" customHeight="true" outlineLevel="0" collapsed="false">
      <c r="A9292" s="1" t="n">
        <v>2</v>
      </c>
      <c r="B9292" s="75" t="n">
        <v>46288</v>
      </c>
      <c r="C9292" s="1" t="n">
        <v>100</v>
      </c>
      <c r="D9292" s="1" t="s">
        <v>2510</v>
      </c>
      <c r="E9292" s="1" t="n">
        <v>48</v>
      </c>
      <c r="F9292" s="1" t="s">
        <v>153</v>
      </c>
      <c r="I9292" s="1" t="n">
        <v>1745535</v>
      </c>
      <c r="J9292" s="1" t="n">
        <v>100015</v>
      </c>
      <c r="K9292" s="1" t="n">
        <v>16</v>
      </c>
      <c r="L9292" s="1" t="s">
        <v>2503</v>
      </c>
      <c r="N9292" s="1" t="n">
        <v>1.72</v>
      </c>
      <c r="O9292" s="1" t="n">
        <v>69.88</v>
      </c>
      <c r="P9292" s="1" t="s">
        <v>2455</v>
      </c>
    </row>
    <row r="9293" customFormat="false" ht="15" hidden="false" customHeight="true" outlineLevel="0" collapsed="false">
      <c r="A9293" s="1" t="n">
        <v>2</v>
      </c>
      <c r="B9293" s="75" t="n">
        <v>46288</v>
      </c>
      <c r="C9293" s="1" t="n">
        <v>100</v>
      </c>
      <c r="D9293" s="1" t="s">
        <v>2510</v>
      </c>
      <c r="E9293" s="1" t="n">
        <v>48</v>
      </c>
      <c r="F9293" s="1" t="s">
        <v>153</v>
      </c>
      <c r="I9293" s="1" t="n">
        <v>1745535</v>
      </c>
      <c r="J9293" s="1" t="n">
        <v>100016</v>
      </c>
      <c r="K9293" s="1" t="n">
        <v>17</v>
      </c>
      <c r="L9293" s="1" t="s">
        <v>2504</v>
      </c>
      <c r="N9293" s="1" t="n">
        <v>1.776</v>
      </c>
      <c r="O9293" s="1" t="n">
        <v>90.19</v>
      </c>
      <c r="P9293" s="1" t="s">
        <v>2455</v>
      </c>
    </row>
    <row r="9294" customFormat="false" ht="15" hidden="false" customHeight="true" outlineLevel="0" collapsed="false">
      <c r="A9294" s="1" t="n">
        <v>2</v>
      </c>
      <c r="B9294" s="75" t="n">
        <v>46288</v>
      </c>
      <c r="C9294" s="1" t="n">
        <v>100</v>
      </c>
      <c r="D9294" s="1" t="s">
        <v>2510</v>
      </c>
      <c r="E9294" s="1" t="n">
        <v>48</v>
      </c>
      <c r="F9294" s="1" t="s">
        <v>153</v>
      </c>
      <c r="I9294" s="1" t="n">
        <v>1745535</v>
      </c>
      <c r="J9294" s="1" t="n">
        <v>100017</v>
      </c>
      <c r="K9294" s="1" t="n">
        <v>18</v>
      </c>
      <c r="L9294" s="1" t="s">
        <v>2505</v>
      </c>
      <c r="N9294" s="1" t="n">
        <v>1.928</v>
      </c>
      <c r="O9294" s="1" t="n">
        <v>114.23</v>
      </c>
      <c r="P9294" s="1" t="s">
        <v>2455</v>
      </c>
    </row>
    <row r="9295" customFormat="false" ht="15" hidden="false" customHeight="true" outlineLevel="0" collapsed="false">
      <c r="A9295" s="1" t="n">
        <v>2</v>
      </c>
      <c r="B9295" s="75" t="n">
        <v>46288</v>
      </c>
      <c r="C9295" s="1" t="n">
        <v>100</v>
      </c>
      <c r="D9295" s="1" t="s">
        <v>2510</v>
      </c>
      <c r="E9295" s="1" t="n">
        <v>48</v>
      </c>
      <c r="F9295" s="1" t="s">
        <v>153</v>
      </c>
      <c r="I9295" s="1" t="n">
        <v>1745535</v>
      </c>
      <c r="J9295" s="1" t="n">
        <v>100019</v>
      </c>
      <c r="K9295" s="1" t="n">
        <v>20</v>
      </c>
      <c r="L9295" s="1" t="s">
        <v>3790</v>
      </c>
      <c r="N9295" s="1" t="n">
        <v>2.376</v>
      </c>
      <c r="O9295" s="1" t="n">
        <v>84.46</v>
      </c>
      <c r="P9295" s="1" t="s">
        <v>2455</v>
      </c>
    </row>
    <row r="9296" customFormat="false" ht="15" hidden="false" customHeight="true" outlineLevel="0" collapsed="false">
      <c r="A9296" s="1" t="n">
        <v>2</v>
      </c>
      <c r="B9296" s="75" t="n">
        <v>46288</v>
      </c>
      <c r="C9296" s="1" t="n">
        <v>100</v>
      </c>
      <c r="D9296" s="1" t="s">
        <v>2510</v>
      </c>
      <c r="E9296" s="1" t="n">
        <v>48</v>
      </c>
      <c r="F9296" s="1" t="s">
        <v>153</v>
      </c>
      <c r="I9296" s="1" t="n">
        <v>1745535</v>
      </c>
      <c r="J9296" s="1" t="n">
        <v>100053</v>
      </c>
      <c r="K9296" s="1" t="n">
        <v>54</v>
      </c>
      <c r="L9296" s="1" t="s">
        <v>2506</v>
      </c>
      <c r="N9296" s="1" t="n">
        <v>1.698</v>
      </c>
      <c r="O9296" s="1" t="n">
        <v>63.23</v>
      </c>
      <c r="P9296" s="1" t="s">
        <v>2455</v>
      </c>
    </row>
    <row r="9297" customFormat="false" ht="15" hidden="false" customHeight="true" outlineLevel="0" collapsed="false">
      <c r="A9297" s="1" t="n">
        <v>2</v>
      </c>
      <c r="B9297" s="75" t="n">
        <v>46288</v>
      </c>
      <c r="C9297" s="1" t="n">
        <v>100</v>
      </c>
      <c r="D9297" s="1" t="s">
        <v>2510</v>
      </c>
      <c r="E9297" s="1" t="n">
        <v>48</v>
      </c>
      <c r="F9297" s="1" t="s">
        <v>153</v>
      </c>
      <c r="I9297" s="1" t="n">
        <v>1745535</v>
      </c>
      <c r="J9297" s="1" t="n">
        <v>100638</v>
      </c>
      <c r="K9297" s="1" t="n">
        <v>508</v>
      </c>
      <c r="L9297" s="1" t="s">
        <v>2507</v>
      </c>
      <c r="N9297" s="1" t="n">
        <v>0.7</v>
      </c>
      <c r="O9297" s="1" t="n">
        <v>1.77</v>
      </c>
      <c r="P9297" s="1" t="s">
        <v>2455</v>
      </c>
    </row>
    <row r="9298" customFormat="false" ht="15" hidden="false" customHeight="true" outlineLevel="0" collapsed="false">
      <c r="A9298" s="1" t="n">
        <v>2</v>
      </c>
      <c r="B9298" s="75" t="n">
        <v>46288</v>
      </c>
      <c r="C9298" s="1" t="n">
        <v>100</v>
      </c>
      <c r="D9298" s="1" t="s">
        <v>2510</v>
      </c>
      <c r="E9298" s="1" t="n">
        <v>48</v>
      </c>
      <c r="F9298" s="1" t="s">
        <v>153</v>
      </c>
      <c r="I9298" s="1" t="n">
        <v>1745535</v>
      </c>
      <c r="J9298" s="1" t="n">
        <v>110137</v>
      </c>
      <c r="K9298" s="1" t="n">
        <v>13899</v>
      </c>
      <c r="L9298" s="1" t="s">
        <v>3791</v>
      </c>
      <c r="N9298" s="1" t="n">
        <v>12.055</v>
      </c>
      <c r="O9298" s="1" t="n">
        <v>50.92</v>
      </c>
      <c r="P9298" s="1" t="s">
        <v>2455</v>
      </c>
    </row>
    <row r="9299" customFormat="false" ht="15" hidden="false" customHeight="true" outlineLevel="0" collapsed="false">
      <c r="A9299" s="1" t="n">
        <v>2</v>
      </c>
      <c r="B9299" s="75" t="n">
        <v>46288</v>
      </c>
      <c r="C9299" s="1" t="n">
        <v>100</v>
      </c>
      <c r="D9299" s="1" t="s">
        <v>2510</v>
      </c>
      <c r="E9299" s="1" t="n">
        <v>48</v>
      </c>
      <c r="F9299" s="1" t="s">
        <v>153</v>
      </c>
      <c r="I9299" s="1" t="n">
        <v>1745535</v>
      </c>
      <c r="J9299" s="1" t="n">
        <v>110455</v>
      </c>
      <c r="K9299" s="1" t="n">
        <v>53212</v>
      </c>
      <c r="L9299" s="1" t="s">
        <v>2509</v>
      </c>
      <c r="N9299" s="1" t="n">
        <v>0.243</v>
      </c>
      <c r="O9299" s="1" t="n">
        <v>0.01</v>
      </c>
      <c r="P9299" s="1" t="s">
        <v>2455</v>
      </c>
    </row>
    <row r="9300" customFormat="false" ht="15" hidden="false" customHeight="true" outlineLevel="0" collapsed="false">
      <c r="A9300" s="1" t="n">
        <v>2</v>
      </c>
      <c r="B9300" s="75" t="n">
        <v>46288</v>
      </c>
      <c r="C9300" s="1" t="n">
        <v>100</v>
      </c>
      <c r="D9300" s="1" t="s">
        <v>2510</v>
      </c>
      <c r="E9300" s="1" t="n">
        <v>48</v>
      </c>
      <c r="F9300" s="1" t="s">
        <v>153</v>
      </c>
      <c r="I9300" s="1" t="n">
        <v>1745535</v>
      </c>
      <c r="J9300" s="1" t="n">
        <v>110487</v>
      </c>
      <c r="K9300" s="1" t="n">
        <v>54688</v>
      </c>
      <c r="L9300" s="1" t="s">
        <v>2674</v>
      </c>
      <c r="N9300" s="1" t="n">
        <v>1.574</v>
      </c>
      <c r="O9300" s="1" t="n">
        <v>51.95</v>
      </c>
      <c r="P9300" s="1" t="s">
        <v>2455</v>
      </c>
    </row>
    <row r="9301" customFormat="false" ht="15" hidden="false" customHeight="true" outlineLevel="0" collapsed="false">
      <c r="A9301" s="1" t="n">
        <v>2</v>
      </c>
      <c r="B9301" s="75" t="n">
        <v>46289</v>
      </c>
      <c r="C9301" s="1" t="n">
        <v>6</v>
      </c>
      <c r="D9301" s="1" t="s">
        <v>2564</v>
      </c>
      <c r="E9301" s="1" t="n">
        <v>48</v>
      </c>
      <c r="F9301" s="1" t="s">
        <v>153</v>
      </c>
      <c r="I9301" s="1" t="n">
        <v>2699</v>
      </c>
      <c r="J9301" s="1" t="n">
        <v>42564</v>
      </c>
      <c r="K9301" s="1" t="n">
        <v>574</v>
      </c>
      <c r="L9301" s="1" t="s">
        <v>2545</v>
      </c>
      <c r="N9301" s="1" t="n">
        <v>15</v>
      </c>
      <c r="O9301" s="1" t="n">
        <v>225</v>
      </c>
      <c r="P9301" s="1" t="s">
        <v>2455</v>
      </c>
    </row>
    <row r="9302" customFormat="false" ht="15" hidden="false" customHeight="true" outlineLevel="0" collapsed="false">
      <c r="A9302" s="1" t="n">
        <v>2</v>
      </c>
      <c r="B9302" s="75" t="n">
        <v>46289</v>
      </c>
      <c r="C9302" s="1" t="n">
        <v>11</v>
      </c>
      <c r="D9302" s="1" t="s">
        <v>2482</v>
      </c>
      <c r="E9302" s="1" t="n">
        <v>10096</v>
      </c>
      <c r="F9302" s="1" t="s">
        <v>622</v>
      </c>
      <c r="I9302" s="1" t="n">
        <v>330</v>
      </c>
      <c r="J9302" s="1" t="n">
        <v>61580</v>
      </c>
      <c r="K9302" s="1" t="n">
        <v>2258157</v>
      </c>
      <c r="L9302" s="1" t="s">
        <v>2520</v>
      </c>
      <c r="N9302" s="1" t="n">
        <v>15</v>
      </c>
      <c r="O9302" s="1" t="n">
        <v>180</v>
      </c>
      <c r="P9302" s="1" t="s">
        <v>2455</v>
      </c>
    </row>
    <row r="9303" customFormat="false" ht="15" hidden="false" customHeight="true" outlineLevel="0" collapsed="false">
      <c r="A9303" s="1" t="n">
        <v>2</v>
      </c>
      <c r="B9303" s="75" t="n">
        <v>46289</v>
      </c>
      <c r="C9303" s="1" t="n">
        <v>11</v>
      </c>
      <c r="D9303" s="1" t="s">
        <v>2482</v>
      </c>
      <c r="E9303" s="1" t="n">
        <v>10096</v>
      </c>
      <c r="F9303" s="1" t="s">
        <v>622</v>
      </c>
      <c r="I9303" s="1" t="n">
        <v>330</v>
      </c>
      <c r="J9303" s="1" t="n">
        <v>61597</v>
      </c>
      <c r="K9303" s="1" t="n">
        <v>2258188</v>
      </c>
      <c r="L9303" s="1" t="s">
        <v>2521</v>
      </c>
      <c r="N9303" s="1" t="n">
        <v>5</v>
      </c>
      <c r="O9303" s="1" t="n">
        <v>20</v>
      </c>
      <c r="P9303" s="1" t="s">
        <v>2455</v>
      </c>
    </row>
    <row r="9304" customFormat="false" ht="15" hidden="false" customHeight="true" outlineLevel="0" collapsed="false">
      <c r="A9304" s="1" t="n">
        <v>2</v>
      </c>
      <c r="B9304" s="75" t="n">
        <v>46289</v>
      </c>
      <c r="C9304" s="1" t="n">
        <v>11</v>
      </c>
      <c r="D9304" s="1" t="s">
        <v>2482</v>
      </c>
      <c r="E9304" s="1" t="n">
        <v>581</v>
      </c>
      <c r="F9304" s="1" t="s">
        <v>147</v>
      </c>
      <c r="I9304" s="1" t="n">
        <v>32550</v>
      </c>
      <c r="J9304" s="1" t="n">
        <v>48008</v>
      </c>
      <c r="K9304" s="1" t="n">
        <v>798190027999</v>
      </c>
      <c r="L9304" s="1" t="s">
        <v>2590</v>
      </c>
      <c r="N9304" s="1" t="n">
        <v>20</v>
      </c>
      <c r="O9304" s="1" t="n">
        <v>130</v>
      </c>
      <c r="P9304" s="1" t="s">
        <v>2455</v>
      </c>
    </row>
    <row r="9305" customFormat="false" ht="15" hidden="false" customHeight="true" outlineLevel="0" collapsed="false">
      <c r="A9305" s="1" t="n">
        <v>2</v>
      </c>
      <c r="B9305" s="75" t="n">
        <v>46289</v>
      </c>
      <c r="C9305" s="1" t="n">
        <v>11</v>
      </c>
      <c r="D9305" s="1" t="s">
        <v>2482</v>
      </c>
      <c r="E9305" s="1" t="n">
        <v>581</v>
      </c>
      <c r="F9305" s="1" t="s">
        <v>147</v>
      </c>
      <c r="I9305" s="1" t="n">
        <v>32550</v>
      </c>
      <c r="J9305" s="1" t="n">
        <v>48009</v>
      </c>
      <c r="K9305" s="1" t="n">
        <v>798190028002</v>
      </c>
      <c r="L9305" s="1" t="s">
        <v>2591</v>
      </c>
      <c r="N9305" s="1" t="n">
        <v>20</v>
      </c>
      <c r="O9305" s="1" t="n">
        <v>69</v>
      </c>
      <c r="P9305" s="1" t="s">
        <v>2455</v>
      </c>
    </row>
    <row r="9306" customFormat="false" ht="15" hidden="false" customHeight="true" outlineLevel="0" collapsed="false">
      <c r="A9306" s="1" t="n">
        <v>2</v>
      </c>
      <c r="B9306" s="75" t="n">
        <v>46289</v>
      </c>
      <c r="C9306" s="1" t="n">
        <v>11</v>
      </c>
      <c r="D9306" s="1" t="s">
        <v>2482</v>
      </c>
      <c r="E9306" s="1" t="n">
        <v>581</v>
      </c>
      <c r="F9306" s="1" t="s">
        <v>147</v>
      </c>
      <c r="I9306" s="1" t="n">
        <v>32550</v>
      </c>
      <c r="J9306" s="1" t="n">
        <v>48380</v>
      </c>
      <c r="K9306" s="1" t="n">
        <v>798190189116</v>
      </c>
      <c r="L9306" s="1" t="s">
        <v>2957</v>
      </c>
      <c r="N9306" s="1" t="n">
        <v>10</v>
      </c>
      <c r="O9306" s="1" t="n">
        <v>65</v>
      </c>
      <c r="P9306" s="1" t="s">
        <v>2455</v>
      </c>
    </row>
    <row r="9307" customFormat="false" ht="15" hidden="false" customHeight="true" outlineLevel="0" collapsed="false">
      <c r="A9307" s="1" t="n">
        <v>2</v>
      </c>
      <c r="B9307" s="75" t="n">
        <v>46289</v>
      </c>
      <c r="C9307" s="1" t="n">
        <v>11</v>
      </c>
      <c r="D9307" s="1" t="s">
        <v>2482</v>
      </c>
      <c r="E9307" s="1" t="n">
        <v>10019</v>
      </c>
      <c r="F9307" s="1" t="s">
        <v>268</v>
      </c>
      <c r="I9307" s="1" t="n">
        <v>33788</v>
      </c>
      <c r="J9307" s="1" t="n">
        <v>100012</v>
      </c>
      <c r="K9307" s="1" t="n">
        <v>13</v>
      </c>
      <c r="L9307" s="1" t="s">
        <v>2500</v>
      </c>
      <c r="N9307" s="1" t="n">
        <v>82.645</v>
      </c>
      <c r="O9307" s="1" t="n">
        <v>3296.7</v>
      </c>
      <c r="P9307" s="1" t="s">
        <v>2455</v>
      </c>
    </row>
    <row r="9308" customFormat="false" ht="15" hidden="false" customHeight="true" outlineLevel="0" collapsed="false">
      <c r="A9308" s="1" t="n">
        <v>2</v>
      </c>
      <c r="B9308" s="75" t="n">
        <v>46289</v>
      </c>
      <c r="C9308" s="1" t="n">
        <v>11</v>
      </c>
      <c r="D9308" s="1" t="s">
        <v>2482</v>
      </c>
      <c r="E9308" s="1" t="n">
        <v>10019</v>
      </c>
      <c r="F9308" s="1" t="s">
        <v>268</v>
      </c>
      <c r="I9308" s="1" t="n">
        <v>33788</v>
      </c>
      <c r="J9308" s="1" t="n">
        <v>100013</v>
      </c>
      <c r="K9308" s="1" t="n">
        <v>14</v>
      </c>
      <c r="L9308" s="1" t="s">
        <v>2501</v>
      </c>
      <c r="N9308" s="1" t="n">
        <v>55.15</v>
      </c>
      <c r="O9308" s="1" t="n">
        <v>2199.93</v>
      </c>
      <c r="P9308" s="1" t="s">
        <v>2455</v>
      </c>
    </row>
    <row r="9309" customFormat="false" ht="15" hidden="false" customHeight="true" outlineLevel="0" collapsed="false">
      <c r="A9309" s="1" t="n">
        <v>2</v>
      </c>
      <c r="B9309" s="75" t="n">
        <v>46289</v>
      </c>
      <c r="C9309" s="1" t="n">
        <v>11</v>
      </c>
      <c r="D9309" s="1" t="s">
        <v>2482</v>
      </c>
      <c r="E9309" s="1" t="n">
        <v>10002</v>
      </c>
      <c r="F9309" s="1" t="s">
        <v>197</v>
      </c>
      <c r="I9309" s="1" t="n">
        <v>198764</v>
      </c>
      <c r="J9309" s="1" t="n">
        <v>103117</v>
      </c>
      <c r="K9309" s="1" t="n">
        <v>7896014400737</v>
      </c>
      <c r="L9309" s="1" t="s">
        <v>2602</v>
      </c>
      <c r="N9309" s="1" t="n">
        <v>48</v>
      </c>
      <c r="O9309" s="1" t="n">
        <v>72.28</v>
      </c>
      <c r="P9309" s="1" t="s">
        <v>2455</v>
      </c>
    </row>
    <row r="9310" customFormat="false" ht="15" hidden="false" customHeight="true" outlineLevel="0" collapsed="false">
      <c r="A9310" s="1" t="n">
        <v>2</v>
      </c>
      <c r="B9310" s="75" t="n">
        <v>46289</v>
      </c>
      <c r="C9310" s="1" t="n">
        <v>11</v>
      </c>
      <c r="D9310" s="1" t="s">
        <v>2482</v>
      </c>
      <c r="E9310" s="1" t="n">
        <v>10002</v>
      </c>
      <c r="F9310" s="1" t="s">
        <v>197</v>
      </c>
      <c r="I9310" s="1" t="n">
        <v>198764</v>
      </c>
      <c r="J9310" s="1" t="n">
        <v>103118</v>
      </c>
      <c r="K9310" s="1" t="n">
        <v>7896014400645</v>
      </c>
      <c r="L9310" s="1" t="s">
        <v>2603</v>
      </c>
      <c r="N9310" s="1" t="n">
        <v>48</v>
      </c>
      <c r="O9310" s="1" t="n">
        <v>83.44</v>
      </c>
      <c r="P9310" s="1" t="s">
        <v>2455</v>
      </c>
    </row>
    <row r="9311" customFormat="false" ht="15" hidden="false" customHeight="true" outlineLevel="0" collapsed="false">
      <c r="A9311" s="1" t="n">
        <v>2</v>
      </c>
      <c r="B9311" s="75" t="n">
        <v>46289</v>
      </c>
      <c r="C9311" s="1" t="n">
        <v>11</v>
      </c>
      <c r="D9311" s="1" t="s">
        <v>2482</v>
      </c>
      <c r="E9311" s="1" t="n">
        <v>10002</v>
      </c>
      <c r="F9311" s="1" t="s">
        <v>197</v>
      </c>
      <c r="I9311" s="1" t="n">
        <v>198764</v>
      </c>
      <c r="J9311" s="1" t="n">
        <v>103120</v>
      </c>
      <c r="K9311" s="1" t="n">
        <v>7896014400287</v>
      </c>
      <c r="L9311" s="1" t="s">
        <v>4649</v>
      </c>
      <c r="N9311" s="1" t="n">
        <v>48</v>
      </c>
      <c r="O9311" s="1" t="n">
        <v>99.28</v>
      </c>
      <c r="P9311" s="1" t="s">
        <v>2455</v>
      </c>
    </row>
    <row r="9312" customFormat="false" ht="15" hidden="false" customHeight="true" outlineLevel="0" collapsed="false">
      <c r="A9312" s="1" t="n">
        <v>2</v>
      </c>
      <c r="B9312" s="75" t="n">
        <v>46289</v>
      </c>
      <c r="C9312" s="1" t="n">
        <v>11</v>
      </c>
      <c r="D9312" s="1" t="s">
        <v>2482</v>
      </c>
      <c r="E9312" s="1" t="n">
        <v>10002</v>
      </c>
      <c r="F9312" s="1" t="s">
        <v>197</v>
      </c>
      <c r="I9312" s="1" t="n">
        <v>198764</v>
      </c>
      <c r="J9312" s="1" t="n">
        <v>12081</v>
      </c>
      <c r="K9312" s="1" t="n">
        <v>7896014401079</v>
      </c>
      <c r="L9312" s="1" t="s">
        <v>2605</v>
      </c>
      <c r="N9312" s="1" t="n">
        <v>48</v>
      </c>
      <c r="O9312" s="1" t="n">
        <v>119.28</v>
      </c>
      <c r="P9312" s="1" t="s">
        <v>2455</v>
      </c>
    </row>
    <row r="9313" customFormat="false" ht="15" hidden="false" customHeight="true" outlineLevel="0" collapsed="false">
      <c r="A9313" s="1" t="n">
        <v>2</v>
      </c>
      <c r="B9313" s="75" t="n">
        <v>46289</v>
      </c>
      <c r="C9313" s="1" t="n">
        <v>11</v>
      </c>
      <c r="D9313" s="1" t="s">
        <v>2482</v>
      </c>
      <c r="E9313" s="1" t="n">
        <v>10002</v>
      </c>
      <c r="F9313" s="1" t="s">
        <v>197</v>
      </c>
      <c r="I9313" s="1" t="n">
        <v>198764</v>
      </c>
      <c r="J9313" s="1" t="n">
        <v>12082</v>
      </c>
      <c r="K9313" s="1" t="n">
        <v>7896014400829</v>
      </c>
      <c r="L9313" s="1" t="s">
        <v>2606</v>
      </c>
      <c r="N9313" s="1" t="n">
        <v>48</v>
      </c>
      <c r="O9313" s="1" t="n">
        <v>182.16</v>
      </c>
      <c r="P9313" s="1" t="s">
        <v>2455</v>
      </c>
    </row>
    <row r="9314" customFormat="false" ht="15" hidden="false" customHeight="true" outlineLevel="0" collapsed="false">
      <c r="A9314" s="1" t="n">
        <v>2</v>
      </c>
      <c r="B9314" s="75" t="n">
        <v>46289</v>
      </c>
      <c r="C9314" s="1" t="n">
        <v>11</v>
      </c>
      <c r="D9314" s="1" t="s">
        <v>2482</v>
      </c>
      <c r="E9314" s="1" t="n">
        <v>10002</v>
      </c>
      <c r="F9314" s="1" t="s">
        <v>197</v>
      </c>
      <c r="I9314" s="1" t="n">
        <v>198764</v>
      </c>
      <c r="J9314" s="1" t="n">
        <v>29066</v>
      </c>
      <c r="K9314" s="1" t="n">
        <v>7896014499007</v>
      </c>
      <c r="L9314" s="1" t="s">
        <v>2607</v>
      </c>
      <c r="N9314" s="1" t="n">
        <v>48</v>
      </c>
      <c r="O9314" s="1" t="n">
        <v>129.32</v>
      </c>
      <c r="P9314" s="1" t="s">
        <v>2455</v>
      </c>
    </row>
    <row r="9315" customFormat="false" ht="15" hidden="false" customHeight="true" outlineLevel="0" collapsed="false">
      <c r="A9315" s="1" t="n">
        <v>2</v>
      </c>
      <c r="B9315" s="75" t="n">
        <v>46289</v>
      </c>
      <c r="C9315" s="1" t="n">
        <v>11</v>
      </c>
      <c r="D9315" s="1" t="s">
        <v>2482</v>
      </c>
      <c r="E9315" s="1" t="n">
        <v>10002</v>
      </c>
      <c r="F9315" s="1" t="s">
        <v>197</v>
      </c>
      <c r="I9315" s="1" t="n">
        <v>198764</v>
      </c>
      <c r="J9315" s="1" t="n">
        <v>30958</v>
      </c>
      <c r="K9315" s="1" t="n">
        <v>7896014400720</v>
      </c>
      <c r="L9315" s="1" t="s">
        <v>2603</v>
      </c>
      <c r="N9315" s="1" t="n">
        <v>4</v>
      </c>
      <c r="O9315" s="1" t="n">
        <v>66.04</v>
      </c>
      <c r="P9315" s="1" t="s">
        <v>2455</v>
      </c>
    </row>
    <row r="9316" customFormat="false" ht="15" hidden="false" customHeight="true" outlineLevel="0" collapsed="false">
      <c r="A9316" s="1" t="n">
        <v>2</v>
      </c>
      <c r="B9316" s="75" t="n">
        <v>46289</v>
      </c>
      <c r="C9316" s="1" t="n">
        <v>11</v>
      </c>
      <c r="D9316" s="1" t="s">
        <v>2482</v>
      </c>
      <c r="E9316" s="1" t="n">
        <v>10002</v>
      </c>
      <c r="F9316" s="1" t="s">
        <v>197</v>
      </c>
      <c r="I9316" s="1" t="n">
        <v>198764</v>
      </c>
      <c r="J9316" s="1" t="n">
        <v>33581</v>
      </c>
      <c r="K9316" s="1" t="n">
        <v>7896014400775</v>
      </c>
      <c r="L9316" s="1" t="s">
        <v>3859</v>
      </c>
      <c r="N9316" s="1" t="n">
        <v>4</v>
      </c>
      <c r="O9316" s="1" t="n">
        <v>57.86</v>
      </c>
      <c r="P9316" s="1" t="s">
        <v>2455</v>
      </c>
    </row>
    <row r="9317" customFormat="false" ht="15" hidden="false" customHeight="true" outlineLevel="0" collapsed="false">
      <c r="A9317" s="1" t="n">
        <v>2</v>
      </c>
      <c r="B9317" s="75" t="n">
        <v>46289</v>
      </c>
      <c r="C9317" s="1" t="n">
        <v>11</v>
      </c>
      <c r="D9317" s="1" t="s">
        <v>2482</v>
      </c>
      <c r="E9317" s="1" t="n">
        <v>1024</v>
      </c>
      <c r="F9317" s="1" t="s">
        <v>471</v>
      </c>
      <c r="I9317" s="1" t="n">
        <v>649357</v>
      </c>
      <c r="J9317" s="1" t="n">
        <v>30387</v>
      </c>
      <c r="K9317" s="1" t="n">
        <v>7898654710092</v>
      </c>
      <c r="L9317" s="1" t="s">
        <v>3710</v>
      </c>
      <c r="N9317" s="1" t="n">
        <v>60</v>
      </c>
      <c r="O9317" s="1" t="n">
        <v>70</v>
      </c>
      <c r="P9317" s="1" t="s">
        <v>2455</v>
      </c>
    </row>
    <row r="9318" customFormat="false" ht="15" hidden="false" customHeight="true" outlineLevel="0" collapsed="false">
      <c r="A9318" s="1" t="n">
        <v>2</v>
      </c>
      <c r="B9318" s="75" t="n">
        <v>46289</v>
      </c>
      <c r="C9318" s="1" t="n">
        <v>11</v>
      </c>
      <c r="D9318" s="1" t="s">
        <v>2482</v>
      </c>
      <c r="E9318" s="1" t="n">
        <v>1024</v>
      </c>
      <c r="F9318" s="1" t="s">
        <v>471</v>
      </c>
      <c r="I9318" s="1" t="n">
        <v>649357</v>
      </c>
      <c r="J9318" s="1" t="n">
        <v>103170</v>
      </c>
      <c r="K9318" s="1" t="n">
        <v>7896792000020</v>
      </c>
      <c r="L9318" s="1" t="s">
        <v>4604</v>
      </c>
      <c r="N9318" s="1" t="n">
        <v>36</v>
      </c>
      <c r="O9318" s="1" t="n">
        <v>148</v>
      </c>
      <c r="P9318" s="1" t="s">
        <v>2455</v>
      </c>
    </row>
    <row r="9319" customFormat="false" ht="15" hidden="false" customHeight="true" outlineLevel="0" collapsed="false">
      <c r="A9319" s="1" t="n">
        <v>2</v>
      </c>
      <c r="B9319" s="75" t="n">
        <v>46289</v>
      </c>
      <c r="C9319" s="1" t="n">
        <v>11</v>
      </c>
      <c r="D9319" s="1" t="s">
        <v>2482</v>
      </c>
      <c r="E9319" s="1" t="n">
        <v>1024</v>
      </c>
      <c r="F9319" s="1" t="s">
        <v>471</v>
      </c>
      <c r="I9319" s="1" t="n">
        <v>649357</v>
      </c>
      <c r="J9319" s="1" t="n">
        <v>104429</v>
      </c>
      <c r="K9319" s="1" t="n">
        <v>7896792350064</v>
      </c>
      <c r="L9319" s="1" t="s">
        <v>2799</v>
      </c>
      <c r="N9319" s="1" t="n">
        <v>120</v>
      </c>
      <c r="O9319" s="1" t="n">
        <v>147</v>
      </c>
      <c r="P9319" s="1" t="s">
        <v>2455</v>
      </c>
    </row>
    <row r="9320" customFormat="false" ht="15" hidden="false" customHeight="true" outlineLevel="0" collapsed="false">
      <c r="A9320" s="1" t="n">
        <v>2</v>
      </c>
      <c r="B9320" s="75" t="n">
        <v>46289</v>
      </c>
      <c r="C9320" s="1" t="n">
        <v>11</v>
      </c>
      <c r="D9320" s="1" t="s">
        <v>2482</v>
      </c>
      <c r="E9320" s="1" t="n">
        <v>1024</v>
      </c>
      <c r="F9320" s="1" t="s">
        <v>471</v>
      </c>
      <c r="I9320" s="1" t="n">
        <v>649357</v>
      </c>
      <c r="J9320" s="1" t="n">
        <v>28733</v>
      </c>
      <c r="K9320" s="1" t="n">
        <v>7898654710108</v>
      </c>
      <c r="L9320" s="1" t="s">
        <v>2802</v>
      </c>
      <c r="N9320" s="1" t="n">
        <v>36</v>
      </c>
      <c r="O9320" s="1" t="n">
        <v>42</v>
      </c>
      <c r="P9320" s="1" t="s">
        <v>2455</v>
      </c>
    </row>
    <row r="9321" customFormat="false" ht="15" hidden="false" customHeight="true" outlineLevel="0" collapsed="false">
      <c r="A9321" s="1" t="n">
        <v>2</v>
      </c>
      <c r="B9321" s="75" t="n">
        <v>46289</v>
      </c>
      <c r="C9321" s="1" t="n">
        <v>11</v>
      </c>
      <c r="D9321" s="1" t="s">
        <v>2482</v>
      </c>
      <c r="E9321" s="1" t="n">
        <v>1024</v>
      </c>
      <c r="F9321" s="1" t="s">
        <v>471</v>
      </c>
      <c r="I9321" s="1" t="n">
        <v>649357</v>
      </c>
      <c r="J9321" s="1" t="n">
        <v>32856</v>
      </c>
      <c r="K9321" s="1" t="n">
        <v>7898654710115</v>
      </c>
      <c r="L9321" s="1" t="s">
        <v>3711</v>
      </c>
      <c r="N9321" s="1" t="n">
        <v>60</v>
      </c>
      <c r="O9321" s="1" t="n">
        <v>70</v>
      </c>
      <c r="P9321" s="1" t="s">
        <v>2455</v>
      </c>
    </row>
    <row r="9322" customFormat="false" ht="15" hidden="false" customHeight="true" outlineLevel="0" collapsed="false">
      <c r="A9322" s="1" t="n">
        <v>2</v>
      </c>
      <c r="B9322" s="75" t="n">
        <v>46289</v>
      </c>
      <c r="C9322" s="1" t="n">
        <v>11</v>
      </c>
      <c r="D9322" s="1" t="s">
        <v>2482</v>
      </c>
      <c r="E9322" s="1" t="n">
        <v>1024</v>
      </c>
      <c r="F9322" s="1" t="s">
        <v>471</v>
      </c>
      <c r="I9322" s="1" t="n">
        <v>649357</v>
      </c>
      <c r="J9322" s="1" t="n">
        <v>34695</v>
      </c>
      <c r="K9322" s="1" t="n">
        <v>7898654710085</v>
      </c>
      <c r="L9322" s="1" t="s">
        <v>3712</v>
      </c>
      <c r="N9322" s="1" t="n">
        <v>60</v>
      </c>
      <c r="O9322" s="1" t="n">
        <v>70</v>
      </c>
      <c r="P9322" s="1" t="s">
        <v>2455</v>
      </c>
    </row>
    <row r="9323" customFormat="false" ht="15" hidden="false" customHeight="true" outlineLevel="0" collapsed="false">
      <c r="A9323" s="1" t="n">
        <v>2</v>
      </c>
      <c r="B9323" s="75" t="n">
        <v>46289</v>
      </c>
      <c r="C9323" s="1" t="n">
        <v>11</v>
      </c>
      <c r="D9323" s="1" t="s">
        <v>2482</v>
      </c>
      <c r="E9323" s="1" t="n">
        <v>1024</v>
      </c>
      <c r="F9323" s="1" t="s">
        <v>471</v>
      </c>
      <c r="I9323" s="1" t="n">
        <v>649357</v>
      </c>
      <c r="J9323" s="1" t="n">
        <v>39214</v>
      </c>
      <c r="K9323" s="1" t="n">
        <v>7898654710306</v>
      </c>
      <c r="L9323" s="1" t="s">
        <v>5617</v>
      </c>
      <c r="N9323" s="1" t="n">
        <v>60</v>
      </c>
      <c r="O9323" s="1" t="n">
        <v>70</v>
      </c>
      <c r="P9323" s="1" t="s">
        <v>2455</v>
      </c>
    </row>
    <row r="9324" customFormat="false" ht="15" hidden="false" customHeight="true" outlineLevel="0" collapsed="false">
      <c r="A9324" s="1" t="n">
        <v>2</v>
      </c>
      <c r="B9324" s="75" t="n">
        <v>46289</v>
      </c>
      <c r="C9324" s="1" t="n">
        <v>11</v>
      </c>
      <c r="D9324" s="1" t="s">
        <v>2482</v>
      </c>
      <c r="E9324" s="1" t="n">
        <v>1740</v>
      </c>
      <c r="F9324" s="1" t="s">
        <v>468</v>
      </c>
      <c r="I9324" s="1" t="n">
        <v>1274240</v>
      </c>
      <c r="J9324" s="1" t="n">
        <v>14220</v>
      </c>
      <c r="K9324" s="1" t="n">
        <v>7891000072998</v>
      </c>
      <c r="L9324" s="1" t="s">
        <v>4654</v>
      </c>
      <c r="N9324" s="1" t="n">
        <v>3</v>
      </c>
      <c r="O9324" s="1" t="n">
        <v>13.62</v>
      </c>
      <c r="P9324" s="1" t="s">
        <v>2455</v>
      </c>
    </row>
    <row r="9325" customFormat="false" ht="15" hidden="false" customHeight="true" outlineLevel="0" collapsed="false">
      <c r="A9325" s="1" t="n">
        <v>2</v>
      </c>
      <c r="B9325" s="75" t="n">
        <v>46289</v>
      </c>
      <c r="C9325" s="1" t="n">
        <v>11</v>
      </c>
      <c r="D9325" s="1" t="s">
        <v>2482</v>
      </c>
      <c r="E9325" s="1" t="n">
        <v>1740</v>
      </c>
      <c r="F9325" s="1" t="s">
        <v>468</v>
      </c>
      <c r="I9325" s="1" t="n">
        <v>1274240</v>
      </c>
      <c r="J9325" s="1" t="n">
        <v>20021</v>
      </c>
      <c r="K9325" s="1" t="n">
        <v>7891000103937</v>
      </c>
      <c r="L9325" s="1" t="s">
        <v>2833</v>
      </c>
      <c r="N9325" s="1" t="n">
        <v>2</v>
      </c>
      <c r="O9325" s="1" t="n">
        <v>18.5</v>
      </c>
      <c r="P9325" s="1" t="s">
        <v>2455</v>
      </c>
    </row>
    <row r="9326" customFormat="false" ht="15" hidden="false" customHeight="true" outlineLevel="0" collapsed="false">
      <c r="A9326" s="1" t="n">
        <v>2</v>
      </c>
      <c r="B9326" s="75" t="n">
        <v>46289</v>
      </c>
      <c r="C9326" s="1" t="n">
        <v>11</v>
      </c>
      <c r="D9326" s="1" t="s">
        <v>2482</v>
      </c>
      <c r="E9326" s="1" t="n">
        <v>1740</v>
      </c>
      <c r="F9326" s="1" t="s">
        <v>468</v>
      </c>
      <c r="I9326" s="1" t="n">
        <v>1274240</v>
      </c>
      <c r="J9326" s="1" t="n">
        <v>20584</v>
      </c>
      <c r="K9326" s="1" t="n">
        <v>7891000103876</v>
      </c>
      <c r="L9326" s="1" t="s">
        <v>4655</v>
      </c>
      <c r="N9326" s="1" t="n">
        <v>5</v>
      </c>
      <c r="O9326" s="1" t="n">
        <v>17.1</v>
      </c>
      <c r="P9326" s="1" t="s">
        <v>2455</v>
      </c>
    </row>
    <row r="9327" customFormat="false" ht="15" hidden="false" customHeight="true" outlineLevel="0" collapsed="false">
      <c r="A9327" s="1" t="n">
        <v>2</v>
      </c>
      <c r="B9327" s="75" t="n">
        <v>46289</v>
      </c>
      <c r="C9327" s="1" t="n">
        <v>11</v>
      </c>
      <c r="D9327" s="1" t="s">
        <v>2482</v>
      </c>
      <c r="E9327" s="1" t="n">
        <v>1740</v>
      </c>
      <c r="F9327" s="1" t="s">
        <v>468</v>
      </c>
      <c r="I9327" s="1" t="n">
        <v>1274240</v>
      </c>
      <c r="J9327" s="1" t="n">
        <v>22055</v>
      </c>
      <c r="K9327" s="1" t="n">
        <v>78936195</v>
      </c>
      <c r="L9327" s="1" t="s">
        <v>5313</v>
      </c>
      <c r="N9327" s="1" t="n">
        <v>2</v>
      </c>
      <c r="O9327" s="1" t="n">
        <v>9.18</v>
      </c>
      <c r="P9327" s="1" t="s">
        <v>2455</v>
      </c>
    </row>
    <row r="9328" customFormat="false" ht="15" hidden="false" customHeight="true" outlineLevel="0" collapsed="false">
      <c r="A9328" s="1" t="n">
        <v>2</v>
      </c>
      <c r="B9328" s="75" t="n">
        <v>46289</v>
      </c>
      <c r="C9328" s="1" t="n">
        <v>11</v>
      </c>
      <c r="D9328" s="1" t="s">
        <v>2482</v>
      </c>
      <c r="E9328" s="1" t="n">
        <v>1740</v>
      </c>
      <c r="F9328" s="1" t="s">
        <v>468</v>
      </c>
      <c r="I9328" s="1" t="n">
        <v>1274240</v>
      </c>
      <c r="J9328" s="1" t="n">
        <v>25112</v>
      </c>
      <c r="K9328" s="1" t="n">
        <v>7891000244425</v>
      </c>
      <c r="L9328" s="1" t="s">
        <v>2835</v>
      </c>
      <c r="N9328" s="1" t="n">
        <v>3</v>
      </c>
      <c r="O9328" s="1" t="n">
        <v>36.87</v>
      </c>
      <c r="P9328" s="1" t="s">
        <v>2455</v>
      </c>
    </row>
    <row r="9329" customFormat="false" ht="15" hidden="false" customHeight="true" outlineLevel="0" collapsed="false">
      <c r="A9329" s="1" t="n">
        <v>2</v>
      </c>
      <c r="B9329" s="75" t="n">
        <v>46289</v>
      </c>
      <c r="C9329" s="1" t="n">
        <v>11</v>
      </c>
      <c r="D9329" s="1" t="s">
        <v>2482</v>
      </c>
      <c r="E9329" s="1" t="n">
        <v>1740</v>
      </c>
      <c r="F9329" s="1" t="s">
        <v>468</v>
      </c>
      <c r="I9329" s="1" t="n">
        <v>1274240</v>
      </c>
      <c r="J9329" s="1" t="n">
        <v>26554</v>
      </c>
      <c r="K9329" s="1" t="n">
        <v>7891000252819</v>
      </c>
      <c r="L9329" s="1" t="s">
        <v>2837</v>
      </c>
      <c r="N9329" s="1" t="n">
        <v>3</v>
      </c>
      <c r="O9329" s="1" t="n">
        <v>10.65</v>
      </c>
      <c r="P9329" s="1" t="s">
        <v>2455</v>
      </c>
    </row>
    <row r="9330" customFormat="false" ht="15" hidden="false" customHeight="true" outlineLevel="0" collapsed="false">
      <c r="A9330" s="1" t="n">
        <v>2</v>
      </c>
      <c r="B9330" s="75" t="n">
        <v>46289</v>
      </c>
      <c r="C9330" s="1" t="n">
        <v>11</v>
      </c>
      <c r="D9330" s="1" t="s">
        <v>2482</v>
      </c>
      <c r="E9330" s="1" t="n">
        <v>1740</v>
      </c>
      <c r="F9330" s="1" t="s">
        <v>468</v>
      </c>
      <c r="I9330" s="1" t="n">
        <v>1274240</v>
      </c>
      <c r="J9330" s="1" t="n">
        <v>27878</v>
      </c>
      <c r="K9330" s="1" t="n">
        <v>7891000261026</v>
      </c>
      <c r="L9330" s="1" t="s">
        <v>2839</v>
      </c>
      <c r="N9330" s="1" t="n">
        <v>6</v>
      </c>
      <c r="O9330" s="1" t="n">
        <v>53.1</v>
      </c>
      <c r="P9330" s="1" t="s">
        <v>2455</v>
      </c>
    </row>
    <row r="9331" customFormat="false" ht="15" hidden="false" customHeight="true" outlineLevel="0" collapsed="false">
      <c r="A9331" s="1" t="n">
        <v>2</v>
      </c>
      <c r="B9331" s="75" t="n">
        <v>46289</v>
      </c>
      <c r="C9331" s="1" t="n">
        <v>11</v>
      </c>
      <c r="D9331" s="1" t="s">
        <v>2482</v>
      </c>
      <c r="E9331" s="1" t="n">
        <v>1740</v>
      </c>
      <c r="F9331" s="1" t="s">
        <v>468</v>
      </c>
      <c r="I9331" s="1" t="n">
        <v>1274240</v>
      </c>
      <c r="J9331" s="1" t="n">
        <v>50418</v>
      </c>
      <c r="K9331" s="1" t="n">
        <v>7898953148718</v>
      </c>
      <c r="L9331" s="1" t="s">
        <v>4656</v>
      </c>
      <c r="N9331" s="1" t="n">
        <v>6</v>
      </c>
      <c r="O9331" s="1" t="n">
        <v>33.3</v>
      </c>
      <c r="P9331" s="1" t="s">
        <v>2455</v>
      </c>
    </row>
    <row r="9332" customFormat="false" ht="12.75" hidden="false" customHeight="true" outlineLevel="0" collapsed="false">
      <c r="A9332" s="1" t="n">
        <v>2</v>
      </c>
      <c r="B9332" s="75" t="n">
        <v>46289</v>
      </c>
      <c r="C9332" s="1" t="n">
        <v>11</v>
      </c>
      <c r="D9332" s="1" t="s">
        <v>2482</v>
      </c>
      <c r="E9332" s="1" t="n">
        <v>1740</v>
      </c>
      <c r="F9332" s="1" t="s">
        <v>468</v>
      </c>
      <c r="I9332" s="1" t="n">
        <v>1274240</v>
      </c>
      <c r="J9332" s="1" t="n">
        <v>50420</v>
      </c>
      <c r="K9332" s="1" t="n">
        <v>7898953148701</v>
      </c>
      <c r="L9332" s="1" t="s">
        <v>4657</v>
      </c>
      <c r="N9332" s="1" t="n">
        <v>6</v>
      </c>
      <c r="O9332" s="1" t="n">
        <v>25.74</v>
      </c>
      <c r="P9332" s="1" t="s">
        <v>2455</v>
      </c>
    </row>
    <row r="9333" customFormat="false" ht="12.75" hidden="false" customHeight="true" outlineLevel="0" collapsed="false">
      <c r="A9333" s="1" t="n">
        <v>2</v>
      </c>
      <c r="B9333" s="75" t="n">
        <v>46289</v>
      </c>
      <c r="C9333" s="1" t="n">
        <v>11</v>
      </c>
      <c r="D9333" s="1" t="s">
        <v>2482</v>
      </c>
      <c r="E9333" s="1" t="n">
        <v>1740</v>
      </c>
      <c r="F9333" s="1" t="s">
        <v>468</v>
      </c>
      <c r="I9333" s="1" t="n">
        <v>1274240</v>
      </c>
      <c r="J9333" s="1" t="n">
        <v>50422</v>
      </c>
      <c r="K9333" s="1" t="n">
        <v>7898953148220</v>
      </c>
      <c r="L9333" s="1" t="s">
        <v>4658</v>
      </c>
      <c r="N9333" s="1" t="n">
        <v>6</v>
      </c>
      <c r="O9333" s="1" t="n">
        <v>77.88</v>
      </c>
      <c r="P9333" s="1" t="s">
        <v>2455</v>
      </c>
    </row>
    <row r="9334" customFormat="false" ht="12.75" hidden="false" customHeight="true" outlineLevel="0" collapsed="false">
      <c r="A9334" s="1" t="n">
        <v>2</v>
      </c>
      <c r="B9334" s="75" t="n">
        <v>46289</v>
      </c>
      <c r="C9334" s="1" t="n">
        <v>11</v>
      </c>
      <c r="D9334" s="1" t="s">
        <v>2482</v>
      </c>
      <c r="E9334" s="1" t="n">
        <v>1740</v>
      </c>
      <c r="F9334" s="1" t="s">
        <v>468</v>
      </c>
      <c r="I9334" s="1" t="n">
        <v>1274240</v>
      </c>
      <c r="J9334" s="1" t="n">
        <v>50424</v>
      </c>
      <c r="K9334" s="1" t="n">
        <v>7898953148169</v>
      </c>
      <c r="L9334" s="1" t="s">
        <v>4659</v>
      </c>
      <c r="N9334" s="1" t="n">
        <v>6</v>
      </c>
      <c r="O9334" s="1" t="n">
        <v>59.88</v>
      </c>
      <c r="P9334" s="1" t="s">
        <v>2455</v>
      </c>
    </row>
    <row r="9335" customFormat="false" ht="12.75" hidden="false" customHeight="true" outlineLevel="0" collapsed="false">
      <c r="A9335" s="1" t="n">
        <v>2</v>
      </c>
      <c r="B9335" s="75" t="n">
        <v>46289</v>
      </c>
      <c r="C9335" s="1" t="n">
        <v>11</v>
      </c>
      <c r="D9335" s="1" t="s">
        <v>2482</v>
      </c>
      <c r="E9335" s="1" t="n">
        <v>1740</v>
      </c>
      <c r="F9335" s="1" t="s">
        <v>468</v>
      </c>
      <c r="I9335" s="1" t="n">
        <v>1274240</v>
      </c>
      <c r="J9335" s="1" t="n">
        <v>56982</v>
      </c>
      <c r="K9335" s="1" t="n">
        <v>7891000382349</v>
      </c>
      <c r="L9335" s="1" t="s">
        <v>2844</v>
      </c>
      <c r="N9335" s="1" t="n">
        <v>3</v>
      </c>
      <c r="O9335" s="1" t="n">
        <v>10.47</v>
      </c>
      <c r="P9335" s="1" t="s">
        <v>2455</v>
      </c>
    </row>
    <row r="9336" customFormat="false" ht="12.75" hidden="false" customHeight="true" outlineLevel="0" collapsed="false">
      <c r="A9336" s="1" t="n">
        <v>2</v>
      </c>
      <c r="B9336" s="75" t="n">
        <v>46289</v>
      </c>
      <c r="C9336" s="1" t="n">
        <v>11</v>
      </c>
      <c r="D9336" s="1" t="s">
        <v>2482</v>
      </c>
      <c r="E9336" s="1" t="n">
        <v>1740</v>
      </c>
      <c r="F9336" s="1" t="s">
        <v>468</v>
      </c>
      <c r="I9336" s="1" t="n">
        <v>1274240</v>
      </c>
      <c r="J9336" s="1" t="n">
        <v>80572</v>
      </c>
      <c r="K9336" s="1" t="n">
        <v>7898755200188</v>
      </c>
      <c r="L9336" s="1" t="s">
        <v>5314</v>
      </c>
      <c r="N9336" s="1" t="n">
        <v>4</v>
      </c>
      <c r="O9336" s="1" t="n">
        <v>14.72</v>
      </c>
      <c r="P9336" s="1" t="s">
        <v>2455</v>
      </c>
    </row>
    <row r="9337" customFormat="false" ht="12.75" hidden="false" customHeight="true" outlineLevel="0" collapsed="false">
      <c r="A9337" s="1" t="n">
        <v>2</v>
      </c>
      <c r="B9337" s="75" t="n">
        <v>46289</v>
      </c>
      <c r="C9337" s="1" t="n">
        <v>11</v>
      </c>
      <c r="D9337" s="1" t="s">
        <v>2482</v>
      </c>
      <c r="E9337" s="1" t="n">
        <v>1683</v>
      </c>
      <c r="F9337" s="1" t="s">
        <v>406</v>
      </c>
      <c r="I9337" s="1" t="n">
        <v>1684770</v>
      </c>
      <c r="J9337" s="1" t="n">
        <v>109791</v>
      </c>
      <c r="K9337" s="1" t="n">
        <v>9667</v>
      </c>
      <c r="L9337" s="1" t="s">
        <v>2476</v>
      </c>
      <c r="N9337" s="1" t="n">
        <v>10</v>
      </c>
      <c r="O9337" s="1" t="n">
        <v>15</v>
      </c>
      <c r="P9337" s="1" t="s">
        <v>2455</v>
      </c>
    </row>
    <row r="9338" customFormat="false" ht="12.75" hidden="false" customHeight="true" outlineLevel="0" collapsed="false">
      <c r="A9338" s="1" t="n">
        <v>2</v>
      </c>
      <c r="B9338" s="75" t="n">
        <v>46289</v>
      </c>
      <c r="C9338" s="1" t="n">
        <v>11</v>
      </c>
      <c r="D9338" s="1" t="s">
        <v>2482</v>
      </c>
      <c r="E9338" s="1" t="n">
        <v>1683</v>
      </c>
      <c r="F9338" s="1" t="s">
        <v>406</v>
      </c>
      <c r="I9338" s="1" t="n">
        <v>1684770</v>
      </c>
      <c r="J9338" s="1" t="n">
        <v>37359</v>
      </c>
      <c r="K9338" s="1" t="n">
        <v>55526</v>
      </c>
      <c r="L9338" s="1" t="s">
        <v>2477</v>
      </c>
      <c r="N9338" s="1" t="n">
        <v>5</v>
      </c>
      <c r="O9338" s="1" t="n">
        <v>25</v>
      </c>
      <c r="P9338" s="1" t="s">
        <v>2455</v>
      </c>
    </row>
    <row r="9339" customFormat="false" ht="12.75" hidden="false" customHeight="true" outlineLevel="0" collapsed="false">
      <c r="A9339" s="1" t="n">
        <v>2</v>
      </c>
      <c r="B9339" s="75" t="n">
        <v>46289</v>
      </c>
      <c r="C9339" s="1" t="n">
        <v>11</v>
      </c>
      <c r="D9339" s="1" t="s">
        <v>2482</v>
      </c>
      <c r="E9339" s="1" t="n">
        <v>1683</v>
      </c>
      <c r="F9339" s="1" t="s">
        <v>406</v>
      </c>
      <c r="I9339" s="1" t="n">
        <v>1684770</v>
      </c>
      <c r="J9339" s="1" t="n">
        <v>37361</v>
      </c>
      <c r="K9339" s="1" t="n">
        <v>2240817</v>
      </c>
      <c r="L9339" s="1" t="s">
        <v>2478</v>
      </c>
      <c r="N9339" s="1" t="n">
        <v>50</v>
      </c>
      <c r="O9339" s="1" t="n">
        <v>90</v>
      </c>
      <c r="P9339" s="1" t="s">
        <v>2455</v>
      </c>
    </row>
    <row r="9340" customFormat="false" ht="12.75" hidden="false" customHeight="true" outlineLevel="0" collapsed="false">
      <c r="A9340" s="1" t="n">
        <v>2</v>
      </c>
      <c r="B9340" s="75" t="n">
        <v>46289</v>
      </c>
      <c r="C9340" s="1" t="n">
        <v>171</v>
      </c>
      <c r="D9340" s="1" t="s">
        <v>3028</v>
      </c>
      <c r="E9340" s="1" t="n">
        <v>1601</v>
      </c>
      <c r="F9340" s="1" t="s">
        <v>193</v>
      </c>
      <c r="I9340" s="1" t="n">
        <v>874490</v>
      </c>
      <c r="J9340" s="1" t="n">
        <v>68268</v>
      </c>
      <c r="K9340" s="1" t="n">
        <v>7896382505829</v>
      </c>
      <c r="L9340" s="1" t="s">
        <v>2825</v>
      </c>
      <c r="N9340" s="1" t="n">
        <v>24</v>
      </c>
      <c r="O9340" s="1" t="n">
        <v>30.56</v>
      </c>
      <c r="P9340" s="1" t="s">
        <v>3030</v>
      </c>
    </row>
    <row r="9341" customFormat="false" ht="12.75" hidden="false" customHeight="true" outlineLevel="0" collapsed="false">
      <c r="A9341" s="1" t="n">
        <v>2</v>
      </c>
      <c r="B9341" s="75" t="n">
        <v>46290</v>
      </c>
      <c r="C9341" s="1" t="n">
        <v>6</v>
      </c>
      <c r="D9341" s="1" t="s">
        <v>2564</v>
      </c>
      <c r="E9341" s="1" t="n">
        <v>48</v>
      </c>
      <c r="F9341" s="1" t="s">
        <v>153</v>
      </c>
      <c r="I9341" s="1" t="n">
        <v>2700</v>
      </c>
      <c r="J9341" s="1" t="n">
        <v>100105</v>
      </c>
      <c r="K9341" s="1" t="n">
        <v>106</v>
      </c>
      <c r="L9341" s="1" t="s">
        <v>2547</v>
      </c>
      <c r="N9341" s="1" t="n">
        <v>24</v>
      </c>
      <c r="O9341" s="1" t="n">
        <v>130</v>
      </c>
      <c r="P9341" s="1" t="s">
        <v>2455</v>
      </c>
    </row>
    <row r="9342" customFormat="false" ht="12.75" hidden="false" customHeight="true" outlineLevel="0" collapsed="false">
      <c r="A9342" s="1" t="n">
        <v>2</v>
      </c>
      <c r="B9342" s="75" t="n">
        <v>46290</v>
      </c>
      <c r="C9342" s="1" t="n">
        <v>6</v>
      </c>
      <c r="D9342" s="1" t="s">
        <v>2564</v>
      </c>
      <c r="E9342" s="1" t="n">
        <v>48</v>
      </c>
      <c r="F9342" s="1" t="s">
        <v>153</v>
      </c>
      <c r="I9342" s="1" t="n">
        <v>2700</v>
      </c>
      <c r="J9342" s="1" t="n">
        <v>100109</v>
      </c>
      <c r="K9342" s="1" t="n">
        <v>110</v>
      </c>
      <c r="L9342" s="1" t="s">
        <v>2548</v>
      </c>
      <c r="N9342" s="1" t="n">
        <v>20</v>
      </c>
      <c r="O9342" s="1" t="n">
        <v>130</v>
      </c>
      <c r="P9342" s="1" t="s">
        <v>2455</v>
      </c>
    </row>
    <row r="9343" customFormat="false" ht="12.75" hidden="false" customHeight="true" outlineLevel="0" collapsed="false">
      <c r="A9343" s="1" t="n">
        <v>2</v>
      </c>
      <c r="B9343" s="75" t="n">
        <v>46290</v>
      </c>
      <c r="C9343" s="1" t="n">
        <v>6</v>
      </c>
      <c r="D9343" s="1" t="s">
        <v>2564</v>
      </c>
      <c r="E9343" s="1" t="n">
        <v>48</v>
      </c>
      <c r="F9343" s="1" t="s">
        <v>153</v>
      </c>
      <c r="I9343" s="1" t="n">
        <v>2700</v>
      </c>
      <c r="J9343" s="1" t="n">
        <v>100115</v>
      </c>
      <c r="K9343" s="1" t="n">
        <v>116</v>
      </c>
      <c r="L9343" s="1" t="s">
        <v>2705</v>
      </c>
      <c r="N9343" s="1" t="n">
        <v>5</v>
      </c>
      <c r="O9343" s="1" t="n">
        <v>55</v>
      </c>
      <c r="P9343" s="1" t="s">
        <v>2455</v>
      </c>
    </row>
    <row r="9344" customFormat="false" ht="12.75" hidden="false" customHeight="true" outlineLevel="0" collapsed="false">
      <c r="A9344" s="1" t="n">
        <v>2</v>
      </c>
      <c r="B9344" s="75" t="n">
        <v>46290</v>
      </c>
      <c r="C9344" s="1" t="n">
        <v>6</v>
      </c>
      <c r="D9344" s="1" t="s">
        <v>2564</v>
      </c>
      <c r="E9344" s="1" t="n">
        <v>48</v>
      </c>
      <c r="F9344" s="1" t="s">
        <v>153</v>
      </c>
      <c r="I9344" s="1" t="n">
        <v>2700</v>
      </c>
      <c r="J9344" s="1" t="n">
        <v>100118</v>
      </c>
      <c r="K9344" s="1" t="n">
        <v>119</v>
      </c>
      <c r="L9344" s="1" t="s">
        <v>2552</v>
      </c>
      <c r="N9344" s="1" t="n">
        <v>5</v>
      </c>
      <c r="O9344" s="1" t="n">
        <v>30</v>
      </c>
      <c r="P9344" s="1" t="s">
        <v>2455</v>
      </c>
    </row>
    <row r="9345" customFormat="false" ht="12.75" hidden="false" customHeight="true" outlineLevel="0" collapsed="false">
      <c r="A9345" s="1" t="n">
        <v>2</v>
      </c>
      <c r="B9345" s="75" t="n">
        <v>46290</v>
      </c>
      <c r="C9345" s="1" t="n">
        <v>6</v>
      </c>
      <c r="D9345" s="1" t="s">
        <v>2564</v>
      </c>
      <c r="E9345" s="1" t="n">
        <v>48</v>
      </c>
      <c r="F9345" s="1" t="s">
        <v>153</v>
      </c>
      <c r="I9345" s="1" t="n">
        <v>2700</v>
      </c>
      <c r="J9345" s="1" t="n">
        <v>100121</v>
      </c>
      <c r="K9345" s="1" t="n">
        <v>122</v>
      </c>
      <c r="L9345" s="1" t="s">
        <v>2553</v>
      </c>
      <c r="N9345" s="1" t="n">
        <v>3</v>
      </c>
      <c r="O9345" s="1" t="n">
        <v>75</v>
      </c>
      <c r="P9345" s="1" t="s">
        <v>2455</v>
      </c>
    </row>
    <row r="9346" customFormat="false" ht="12.75" hidden="false" customHeight="true" outlineLevel="0" collapsed="false">
      <c r="A9346" s="1" t="n">
        <v>2</v>
      </c>
      <c r="B9346" s="75" t="n">
        <v>46290</v>
      </c>
      <c r="C9346" s="1" t="n">
        <v>6</v>
      </c>
      <c r="D9346" s="1" t="s">
        <v>2564</v>
      </c>
      <c r="E9346" s="1" t="n">
        <v>48</v>
      </c>
      <c r="F9346" s="1" t="s">
        <v>153</v>
      </c>
      <c r="I9346" s="1" t="n">
        <v>2700</v>
      </c>
      <c r="J9346" s="1" t="n">
        <v>100122</v>
      </c>
      <c r="K9346" s="1" t="n">
        <v>123</v>
      </c>
      <c r="L9346" s="1" t="s">
        <v>2554</v>
      </c>
      <c r="N9346" s="1" t="n">
        <v>3</v>
      </c>
      <c r="O9346" s="1" t="n">
        <v>42</v>
      </c>
      <c r="P9346" s="1" t="s">
        <v>2455</v>
      </c>
    </row>
    <row r="9347" customFormat="false" ht="12.75" hidden="false" customHeight="true" outlineLevel="0" collapsed="false">
      <c r="A9347" s="1" t="n">
        <v>2</v>
      </c>
      <c r="B9347" s="75" t="n">
        <v>46290</v>
      </c>
      <c r="C9347" s="1" t="n">
        <v>6</v>
      </c>
      <c r="D9347" s="1" t="s">
        <v>2564</v>
      </c>
      <c r="E9347" s="1" t="n">
        <v>48</v>
      </c>
      <c r="F9347" s="1" t="s">
        <v>153</v>
      </c>
      <c r="I9347" s="1" t="n">
        <v>2700</v>
      </c>
      <c r="J9347" s="1" t="n">
        <v>100124</v>
      </c>
      <c r="K9347" s="1" t="n">
        <v>125</v>
      </c>
      <c r="L9347" s="1" t="s">
        <v>2706</v>
      </c>
      <c r="N9347" s="1" t="n">
        <v>5</v>
      </c>
      <c r="O9347" s="1" t="n">
        <v>55</v>
      </c>
      <c r="P9347" s="1" t="s">
        <v>2455</v>
      </c>
    </row>
    <row r="9348" customFormat="false" ht="12.75" hidden="false" customHeight="true" outlineLevel="0" collapsed="false">
      <c r="A9348" s="1" t="n">
        <v>2</v>
      </c>
      <c r="B9348" s="75" t="n">
        <v>46290</v>
      </c>
      <c r="C9348" s="1" t="n">
        <v>6</v>
      </c>
      <c r="D9348" s="1" t="s">
        <v>2564</v>
      </c>
      <c r="E9348" s="1" t="n">
        <v>48</v>
      </c>
      <c r="F9348" s="1" t="s">
        <v>153</v>
      </c>
      <c r="I9348" s="1" t="n">
        <v>2700</v>
      </c>
      <c r="J9348" s="1" t="n">
        <v>100129</v>
      </c>
      <c r="K9348" s="1" t="n">
        <v>130</v>
      </c>
      <c r="L9348" s="1" t="s">
        <v>2609</v>
      </c>
      <c r="N9348" s="1" t="n">
        <v>13</v>
      </c>
      <c r="O9348" s="1" t="n">
        <v>80</v>
      </c>
      <c r="P9348" s="1" t="s">
        <v>2455</v>
      </c>
    </row>
    <row r="9349" customFormat="false" ht="12.75" hidden="false" customHeight="true" outlineLevel="0" collapsed="false">
      <c r="A9349" s="1" t="n">
        <v>2</v>
      </c>
      <c r="B9349" s="75" t="n">
        <v>46290</v>
      </c>
      <c r="C9349" s="1" t="n">
        <v>6</v>
      </c>
      <c r="D9349" s="1" t="s">
        <v>2564</v>
      </c>
      <c r="E9349" s="1" t="n">
        <v>48</v>
      </c>
      <c r="F9349" s="1" t="s">
        <v>153</v>
      </c>
      <c r="I9349" s="1" t="n">
        <v>2700</v>
      </c>
      <c r="J9349" s="1" t="n">
        <v>100130</v>
      </c>
      <c r="K9349" s="1" t="n">
        <v>131</v>
      </c>
      <c r="L9349" s="1" t="s">
        <v>2556</v>
      </c>
      <c r="N9349" s="1" t="n">
        <v>15</v>
      </c>
      <c r="O9349" s="1" t="n">
        <v>135</v>
      </c>
      <c r="P9349" s="1" t="s">
        <v>2455</v>
      </c>
    </row>
    <row r="9350" customFormat="false" ht="12.75" hidden="false" customHeight="true" outlineLevel="0" collapsed="false">
      <c r="A9350" s="1" t="n">
        <v>2</v>
      </c>
      <c r="B9350" s="75" t="n">
        <v>46290</v>
      </c>
      <c r="C9350" s="1" t="n">
        <v>6</v>
      </c>
      <c r="D9350" s="1" t="s">
        <v>2564</v>
      </c>
      <c r="E9350" s="1" t="n">
        <v>48</v>
      </c>
      <c r="F9350" s="1" t="s">
        <v>153</v>
      </c>
      <c r="I9350" s="1" t="n">
        <v>2700</v>
      </c>
      <c r="J9350" s="1" t="n">
        <v>100132</v>
      </c>
      <c r="K9350" s="1" t="n">
        <v>133</v>
      </c>
      <c r="L9350" s="1" t="s">
        <v>2557</v>
      </c>
      <c r="N9350" s="1" t="n">
        <v>57.14</v>
      </c>
      <c r="O9350" s="1" t="n">
        <v>140</v>
      </c>
      <c r="P9350" s="1" t="s">
        <v>2455</v>
      </c>
    </row>
    <row r="9351" customFormat="false" ht="12.75" hidden="false" customHeight="true" outlineLevel="0" collapsed="false">
      <c r="A9351" s="1" t="n">
        <v>2</v>
      </c>
      <c r="B9351" s="75" t="n">
        <v>46290</v>
      </c>
      <c r="C9351" s="1" t="n">
        <v>6</v>
      </c>
      <c r="D9351" s="1" t="s">
        <v>2564</v>
      </c>
      <c r="E9351" s="1" t="n">
        <v>48</v>
      </c>
      <c r="F9351" s="1" t="s">
        <v>153</v>
      </c>
      <c r="I9351" s="1" t="n">
        <v>2700</v>
      </c>
      <c r="J9351" s="1" t="n">
        <v>100141</v>
      </c>
      <c r="K9351" s="1" t="n">
        <v>142</v>
      </c>
      <c r="L9351" s="1" t="s">
        <v>3271</v>
      </c>
      <c r="N9351" s="1" t="n">
        <v>1</v>
      </c>
      <c r="O9351" s="1" t="n">
        <v>45</v>
      </c>
      <c r="P9351" s="1" t="s">
        <v>2455</v>
      </c>
    </row>
    <row r="9352" customFormat="false" ht="12.75" hidden="false" customHeight="true" outlineLevel="0" collapsed="false">
      <c r="A9352" s="1" t="n">
        <v>2</v>
      </c>
      <c r="B9352" s="75" t="n">
        <v>46290</v>
      </c>
      <c r="C9352" s="1" t="n">
        <v>6</v>
      </c>
      <c r="D9352" s="1" t="s">
        <v>2564</v>
      </c>
      <c r="E9352" s="1" t="n">
        <v>48</v>
      </c>
      <c r="F9352" s="1" t="s">
        <v>153</v>
      </c>
      <c r="I9352" s="1" t="n">
        <v>2700</v>
      </c>
      <c r="J9352" s="1" t="n">
        <v>110299</v>
      </c>
      <c r="K9352" s="1" t="n">
        <v>45027</v>
      </c>
      <c r="L9352" s="1" t="s">
        <v>5618</v>
      </c>
      <c r="N9352" s="1" t="n">
        <v>5</v>
      </c>
      <c r="O9352" s="1" t="n">
        <v>145</v>
      </c>
      <c r="P9352" s="1" t="s">
        <v>2455</v>
      </c>
    </row>
    <row r="9353" customFormat="false" ht="12.75" hidden="false" customHeight="true" outlineLevel="0" collapsed="false">
      <c r="A9353" s="1" t="n">
        <v>2</v>
      </c>
      <c r="B9353" s="75" t="n">
        <v>46290</v>
      </c>
      <c r="C9353" s="1" t="n">
        <v>6</v>
      </c>
      <c r="D9353" s="1" t="s">
        <v>2564</v>
      </c>
      <c r="E9353" s="1" t="n">
        <v>48</v>
      </c>
      <c r="F9353" s="1" t="s">
        <v>153</v>
      </c>
      <c r="I9353" s="1" t="n">
        <v>2700</v>
      </c>
      <c r="J9353" s="1" t="n">
        <v>43627</v>
      </c>
      <c r="K9353" s="1" t="n">
        <v>1175</v>
      </c>
      <c r="L9353" s="1" t="s">
        <v>4228</v>
      </c>
      <c r="N9353" s="1" t="n">
        <v>10</v>
      </c>
      <c r="O9353" s="1" t="n">
        <v>45</v>
      </c>
      <c r="P9353" s="1" t="s">
        <v>2455</v>
      </c>
    </row>
    <row r="9354" customFormat="false" ht="12.75" hidden="false" customHeight="true" outlineLevel="0" collapsed="false">
      <c r="A9354" s="1" t="n">
        <v>2</v>
      </c>
      <c r="B9354" s="75" t="n">
        <v>46290</v>
      </c>
      <c r="C9354" s="1" t="n">
        <v>6</v>
      </c>
      <c r="D9354" s="1" t="s">
        <v>2564</v>
      </c>
      <c r="E9354" s="1" t="n">
        <v>48</v>
      </c>
      <c r="F9354" s="1" t="s">
        <v>153</v>
      </c>
      <c r="I9354" s="1" t="n">
        <v>2700</v>
      </c>
      <c r="J9354" s="1" t="n">
        <v>110489</v>
      </c>
      <c r="K9354" s="1" t="n">
        <v>54743</v>
      </c>
      <c r="L9354" s="1" t="s">
        <v>2561</v>
      </c>
      <c r="N9354" s="1" t="n">
        <v>40</v>
      </c>
      <c r="O9354" s="1" t="n">
        <v>260</v>
      </c>
      <c r="P9354" s="1" t="s">
        <v>2455</v>
      </c>
    </row>
    <row r="9355" customFormat="false" ht="12.75" hidden="false" customHeight="true" outlineLevel="0" collapsed="false">
      <c r="A9355" s="1" t="n">
        <v>2</v>
      </c>
      <c r="B9355" s="75" t="n">
        <v>46290</v>
      </c>
      <c r="C9355" s="1" t="n">
        <v>6</v>
      </c>
      <c r="D9355" s="1" t="s">
        <v>2564</v>
      </c>
      <c r="E9355" s="1" t="n">
        <v>48</v>
      </c>
      <c r="F9355" s="1" t="s">
        <v>153</v>
      </c>
      <c r="I9355" s="1" t="n">
        <v>2700</v>
      </c>
      <c r="J9355" s="1" t="n">
        <v>80078</v>
      </c>
      <c r="K9355" s="1" t="n">
        <v>710</v>
      </c>
      <c r="L9355" s="1" t="s">
        <v>2562</v>
      </c>
      <c r="N9355" s="1" t="n">
        <v>5</v>
      </c>
      <c r="O9355" s="1" t="n">
        <v>15</v>
      </c>
      <c r="P9355" s="1" t="s">
        <v>2455</v>
      </c>
    </row>
    <row r="9356" customFormat="false" ht="12.75" hidden="false" customHeight="true" outlineLevel="0" collapsed="false">
      <c r="A9356" s="1" t="n">
        <v>2</v>
      </c>
      <c r="B9356" s="75" t="n">
        <v>46290</v>
      </c>
      <c r="C9356" s="1" t="n">
        <v>11</v>
      </c>
      <c r="D9356" s="1" t="s">
        <v>2482</v>
      </c>
      <c r="E9356" s="1" t="n">
        <v>10018</v>
      </c>
      <c r="F9356" s="1" t="s">
        <v>216</v>
      </c>
      <c r="I9356" s="1" t="n">
        <v>395</v>
      </c>
      <c r="J9356" s="1" t="n">
        <v>100933</v>
      </c>
      <c r="K9356" s="1" t="n">
        <v>7896982100059</v>
      </c>
      <c r="L9356" s="1" t="s">
        <v>2511</v>
      </c>
      <c r="N9356" s="1" t="n">
        <v>1440</v>
      </c>
      <c r="O9356" s="1" t="n">
        <v>679.6</v>
      </c>
      <c r="P9356" s="1" t="s">
        <v>2455</v>
      </c>
    </row>
    <row r="9357" customFormat="false" ht="12.75" hidden="false" customHeight="true" outlineLevel="0" collapsed="false">
      <c r="A9357" s="1" t="n">
        <v>2</v>
      </c>
      <c r="B9357" s="75" t="n">
        <v>46290</v>
      </c>
      <c r="C9357" s="1" t="n">
        <v>11</v>
      </c>
      <c r="D9357" s="1" t="s">
        <v>2482</v>
      </c>
      <c r="E9357" s="1" t="n">
        <v>10018</v>
      </c>
      <c r="F9357" s="1" t="s">
        <v>216</v>
      </c>
      <c r="I9357" s="1" t="n">
        <v>395</v>
      </c>
      <c r="J9357" s="1" t="n">
        <v>81830</v>
      </c>
      <c r="K9357" s="1" t="n">
        <v>1588</v>
      </c>
      <c r="L9357" s="1" t="s">
        <v>4648</v>
      </c>
      <c r="N9357" s="1" t="n">
        <v>20</v>
      </c>
      <c r="O9357" s="1" t="n">
        <v>270</v>
      </c>
      <c r="P9357" s="1" t="s">
        <v>2455</v>
      </c>
    </row>
    <row r="9358" customFormat="false" ht="12.75" hidden="false" customHeight="true" outlineLevel="0" collapsed="false">
      <c r="A9358" s="1" t="n">
        <v>2</v>
      </c>
      <c r="B9358" s="75" t="n">
        <v>46290</v>
      </c>
      <c r="C9358" s="1" t="n">
        <v>11</v>
      </c>
      <c r="D9358" s="1" t="s">
        <v>2482</v>
      </c>
      <c r="E9358" s="1" t="n">
        <v>10035</v>
      </c>
      <c r="F9358" s="1" t="s">
        <v>86</v>
      </c>
      <c r="I9358" s="1" t="n">
        <v>452</v>
      </c>
      <c r="J9358" s="1" t="n">
        <v>38652</v>
      </c>
      <c r="K9358" s="1" t="n">
        <v>7898994684220</v>
      </c>
      <c r="L9358" s="1" t="s">
        <v>2722</v>
      </c>
      <c r="N9358" s="1" t="n">
        <v>25</v>
      </c>
      <c r="O9358" s="1" t="n">
        <v>225</v>
      </c>
      <c r="P9358" s="1" t="s">
        <v>2455</v>
      </c>
    </row>
    <row r="9359" customFormat="false" ht="12.75" hidden="false" customHeight="true" outlineLevel="0" collapsed="false">
      <c r="A9359" s="1" t="n">
        <v>2</v>
      </c>
      <c r="B9359" s="75" t="n">
        <v>46290</v>
      </c>
      <c r="C9359" s="1" t="n">
        <v>11</v>
      </c>
      <c r="D9359" s="1" t="s">
        <v>2482</v>
      </c>
      <c r="E9359" s="1" t="n">
        <v>10035</v>
      </c>
      <c r="F9359" s="1" t="s">
        <v>86</v>
      </c>
      <c r="I9359" s="1" t="n">
        <v>452</v>
      </c>
      <c r="J9359" s="1" t="n">
        <v>38653</v>
      </c>
      <c r="K9359" s="1" t="n">
        <v>7898994684275</v>
      </c>
      <c r="L9359" s="1" t="s">
        <v>2723</v>
      </c>
      <c r="N9359" s="1" t="n">
        <v>15</v>
      </c>
      <c r="O9359" s="1" t="n">
        <v>72</v>
      </c>
      <c r="P9359" s="1" t="s">
        <v>2455</v>
      </c>
    </row>
    <row r="9360" customFormat="false" ht="12.75" hidden="false" customHeight="true" outlineLevel="0" collapsed="false">
      <c r="A9360" s="1" t="n">
        <v>2</v>
      </c>
      <c r="B9360" s="75" t="n">
        <v>46290</v>
      </c>
      <c r="C9360" s="1" t="n">
        <v>11</v>
      </c>
      <c r="D9360" s="1" t="s">
        <v>2482</v>
      </c>
      <c r="E9360" s="1" t="n">
        <v>1292</v>
      </c>
      <c r="F9360" s="1" t="s">
        <v>209</v>
      </c>
      <c r="I9360" s="1" t="n">
        <v>4140</v>
      </c>
      <c r="J9360" s="1" t="n">
        <v>58633</v>
      </c>
      <c r="K9360" s="1" t="n">
        <v>7891164025250</v>
      </c>
      <c r="L9360" s="1" t="s">
        <v>2459</v>
      </c>
      <c r="N9360" s="1" t="n">
        <v>35</v>
      </c>
      <c r="O9360" s="1" t="n">
        <v>314.65</v>
      </c>
      <c r="P9360" s="1" t="s">
        <v>2455</v>
      </c>
    </row>
    <row r="9361" customFormat="false" ht="12.75" hidden="false" customHeight="true" outlineLevel="0" collapsed="false">
      <c r="A9361" s="1" t="n">
        <v>2</v>
      </c>
      <c r="B9361" s="75" t="n">
        <v>46290</v>
      </c>
      <c r="C9361" s="1" t="n">
        <v>11</v>
      </c>
      <c r="D9361" s="1" t="s">
        <v>2482</v>
      </c>
      <c r="E9361" s="1" t="n">
        <v>1292</v>
      </c>
      <c r="F9361" s="1" t="s">
        <v>209</v>
      </c>
      <c r="I9361" s="1" t="n">
        <v>4140</v>
      </c>
      <c r="J9361" s="1" t="n">
        <v>82078</v>
      </c>
      <c r="K9361" s="1" t="n">
        <v>87946594534</v>
      </c>
      <c r="L9361" s="1" t="s">
        <v>4692</v>
      </c>
      <c r="N9361" s="1" t="n">
        <v>25</v>
      </c>
      <c r="O9361" s="1" t="n">
        <v>140</v>
      </c>
      <c r="P9361" s="1" t="s">
        <v>2455</v>
      </c>
    </row>
    <row r="9362" customFormat="false" ht="12.75" hidden="false" customHeight="true" outlineLevel="0" collapsed="false">
      <c r="A9362" s="1" t="n">
        <v>2</v>
      </c>
      <c r="B9362" s="75" t="n">
        <v>46290</v>
      </c>
      <c r="C9362" s="1" t="n">
        <v>11</v>
      </c>
      <c r="D9362" s="1" t="s">
        <v>2482</v>
      </c>
      <c r="E9362" s="1" t="n">
        <v>1328</v>
      </c>
      <c r="F9362" s="1" t="s">
        <v>95</v>
      </c>
      <c r="I9362" s="1" t="n">
        <v>4761</v>
      </c>
      <c r="J9362" s="1" t="n">
        <v>50310</v>
      </c>
      <c r="K9362" s="1" t="n">
        <v>7898588380101</v>
      </c>
      <c r="L9362" s="1" t="s">
        <v>2513</v>
      </c>
      <c r="N9362" s="1" t="n">
        <v>1</v>
      </c>
      <c r="O9362" s="1" t="n">
        <v>7.25</v>
      </c>
      <c r="P9362" s="1" t="s">
        <v>2455</v>
      </c>
    </row>
    <row r="9363" customFormat="false" ht="12.75" hidden="false" customHeight="true" outlineLevel="0" collapsed="false">
      <c r="A9363" s="1" t="n">
        <v>2</v>
      </c>
      <c r="B9363" s="75" t="n">
        <v>46290</v>
      </c>
      <c r="C9363" s="1" t="n">
        <v>11</v>
      </c>
      <c r="D9363" s="1" t="s">
        <v>2482</v>
      </c>
      <c r="E9363" s="1" t="n">
        <v>1328</v>
      </c>
      <c r="F9363" s="1" t="s">
        <v>95</v>
      </c>
      <c r="I9363" s="1" t="n">
        <v>4761</v>
      </c>
      <c r="J9363" s="1" t="n">
        <v>21060</v>
      </c>
      <c r="K9363" s="1" t="n">
        <v>7898588380118</v>
      </c>
      <c r="L9363" s="1" t="s">
        <v>2515</v>
      </c>
      <c r="N9363" s="1" t="n">
        <v>10</v>
      </c>
      <c r="O9363" s="1" t="n">
        <v>65</v>
      </c>
      <c r="P9363" s="1" t="s">
        <v>2455</v>
      </c>
    </row>
    <row r="9364" customFormat="false" ht="12.75" hidden="false" customHeight="true" outlineLevel="0" collapsed="false">
      <c r="A9364" s="1" t="n">
        <v>2</v>
      </c>
      <c r="B9364" s="75" t="n">
        <v>46290</v>
      </c>
      <c r="C9364" s="1" t="n">
        <v>11</v>
      </c>
      <c r="D9364" s="1" t="s">
        <v>2482</v>
      </c>
      <c r="E9364" s="1" t="n">
        <v>1328</v>
      </c>
      <c r="F9364" s="1" t="s">
        <v>95</v>
      </c>
      <c r="I9364" s="1" t="n">
        <v>4761</v>
      </c>
      <c r="J9364" s="1" t="n">
        <v>31784</v>
      </c>
      <c r="K9364" s="1" t="n">
        <v>7898588380545</v>
      </c>
      <c r="L9364" s="1" t="s">
        <v>2601</v>
      </c>
      <c r="N9364" s="1" t="n">
        <v>2</v>
      </c>
      <c r="O9364" s="1" t="n">
        <v>11</v>
      </c>
      <c r="P9364" s="1" t="s">
        <v>2455</v>
      </c>
    </row>
    <row r="9365" customFormat="false" ht="12.75" hidden="false" customHeight="true" outlineLevel="0" collapsed="false">
      <c r="A9365" s="1" t="n">
        <v>2</v>
      </c>
      <c r="B9365" s="75" t="n">
        <v>46290</v>
      </c>
      <c r="C9365" s="1" t="n">
        <v>11</v>
      </c>
      <c r="D9365" s="1" t="s">
        <v>2482</v>
      </c>
      <c r="E9365" s="1" t="n">
        <v>1328</v>
      </c>
      <c r="F9365" s="1" t="s">
        <v>95</v>
      </c>
      <c r="I9365" s="1" t="n">
        <v>4761</v>
      </c>
      <c r="J9365" s="1" t="n">
        <v>31782</v>
      </c>
      <c r="K9365" s="1" t="n">
        <v>7898588380132</v>
      </c>
      <c r="L9365" s="1" t="s">
        <v>2516</v>
      </c>
      <c r="N9365" s="1" t="n">
        <v>1</v>
      </c>
      <c r="O9365" s="1" t="n">
        <v>5.5</v>
      </c>
      <c r="P9365" s="1" t="s">
        <v>2455</v>
      </c>
    </row>
    <row r="9366" customFormat="false" ht="12.75" hidden="false" customHeight="true" outlineLevel="0" collapsed="false">
      <c r="A9366" s="1" t="n">
        <v>2</v>
      </c>
      <c r="B9366" s="75" t="n">
        <v>46290</v>
      </c>
      <c r="C9366" s="1" t="n">
        <v>11</v>
      </c>
      <c r="D9366" s="1" t="s">
        <v>2482</v>
      </c>
      <c r="E9366" s="1" t="n">
        <v>1328</v>
      </c>
      <c r="F9366" s="1" t="s">
        <v>95</v>
      </c>
      <c r="I9366" s="1" t="n">
        <v>4761</v>
      </c>
      <c r="J9366" s="1" t="n">
        <v>31787</v>
      </c>
      <c r="K9366" s="1" t="n">
        <v>7898588380125</v>
      </c>
      <c r="L9366" s="1" t="s">
        <v>2518</v>
      </c>
      <c r="N9366" s="1" t="n">
        <v>2</v>
      </c>
      <c r="O9366" s="1" t="n">
        <v>16.8</v>
      </c>
      <c r="P9366" s="1" t="s">
        <v>2455</v>
      </c>
    </row>
    <row r="9367" customFormat="false" ht="12.75" hidden="false" customHeight="true" outlineLevel="0" collapsed="false">
      <c r="A9367" s="1" t="n">
        <v>2</v>
      </c>
      <c r="B9367" s="75" t="n">
        <v>46290</v>
      </c>
      <c r="C9367" s="1" t="n">
        <v>11</v>
      </c>
      <c r="D9367" s="1" t="s">
        <v>2482</v>
      </c>
      <c r="E9367" s="1" t="n">
        <v>1328</v>
      </c>
      <c r="F9367" s="1" t="s">
        <v>95</v>
      </c>
      <c r="I9367" s="1" t="n">
        <v>4761</v>
      </c>
      <c r="J9367" s="1" t="n">
        <v>31789</v>
      </c>
      <c r="K9367" s="1" t="n">
        <v>7898588380149</v>
      </c>
      <c r="L9367" s="1" t="s">
        <v>2457</v>
      </c>
      <c r="N9367" s="1" t="n">
        <v>2</v>
      </c>
      <c r="O9367" s="1" t="n">
        <v>11</v>
      </c>
      <c r="P9367" s="1" t="s">
        <v>2455</v>
      </c>
    </row>
    <row r="9368" customFormat="false" ht="12.75" hidden="false" customHeight="true" outlineLevel="0" collapsed="false">
      <c r="A9368" s="1" t="n">
        <v>2</v>
      </c>
      <c r="B9368" s="75" t="n">
        <v>46290</v>
      </c>
      <c r="C9368" s="1" t="n">
        <v>11</v>
      </c>
      <c r="D9368" s="1" t="s">
        <v>2482</v>
      </c>
      <c r="E9368" s="1" t="n">
        <v>1328</v>
      </c>
      <c r="F9368" s="1" t="s">
        <v>95</v>
      </c>
      <c r="I9368" s="1" t="n">
        <v>4761</v>
      </c>
      <c r="J9368" s="1" t="n">
        <v>31790</v>
      </c>
      <c r="K9368" s="1" t="n">
        <v>7898588380231</v>
      </c>
      <c r="L9368" s="1" t="s">
        <v>2519</v>
      </c>
      <c r="N9368" s="1" t="n">
        <v>3</v>
      </c>
      <c r="O9368" s="1" t="n">
        <v>16.5</v>
      </c>
      <c r="P9368" s="1" t="s">
        <v>2455</v>
      </c>
    </row>
    <row r="9369" customFormat="false" ht="12.75" hidden="false" customHeight="true" outlineLevel="0" collapsed="false">
      <c r="A9369" s="1" t="n">
        <v>2</v>
      </c>
      <c r="B9369" s="75" t="n">
        <v>46290</v>
      </c>
      <c r="C9369" s="1" t="n">
        <v>11</v>
      </c>
      <c r="D9369" s="1" t="s">
        <v>2482</v>
      </c>
      <c r="E9369" s="1" t="n">
        <v>1609</v>
      </c>
      <c r="F9369" s="1" t="s">
        <v>84</v>
      </c>
      <c r="I9369" s="1" t="n">
        <v>6165</v>
      </c>
      <c r="J9369" s="1" t="n">
        <v>13225</v>
      </c>
      <c r="K9369" s="1" t="n">
        <v>7896981601151</v>
      </c>
      <c r="L9369" s="1" t="s">
        <v>3464</v>
      </c>
      <c r="N9369" s="1" t="n">
        <v>12</v>
      </c>
      <c r="O9369" s="1" t="n">
        <v>45</v>
      </c>
      <c r="P9369" s="1" t="s">
        <v>2455</v>
      </c>
    </row>
    <row r="9370" customFormat="false" ht="12.75" hidden="false" customHeight="true" outlineLevel="0" collapsed="false">
      <c r="A9370" s="1" t="n">
        <v>2</v>
      </c>
      <c r="B9370" s="75" t="n">
        <v>46290</v>
      </c>
      <c r="C9370" s="1" t="n">
        <v>11</v>
      </c>
      <c r="D9370" s="1" t="s">
        <v>2482</v>
      </c>
      <c r="E9370" s="1" t="n">
        <v>1609</v>
      </c>
      <c r="F9370" s="1" t="s">
        <v>84</v>
      </c>
      <c r="I9370" s="1" t="n">
        <v>6165</v>
      </c>
      <c r="J9370" s="1" t="n">
        <v>13720</v>
      </c>
      <c r="K9370" s="1" t="n">
        <v>7896981600307</v>
      </c>
      <c r="L9370" s="1" t="s">
        <v>2619</v>
      </c>
      <c r="N9370" s="1" t="n">
        <v>9</v>
      </c>
      <c r="O9370" s="1" t="n">
        <v>55</v>
      </c>
      <c r="P9370" s="1" t="s">
        <v>2455</v>
      </c>
    </row>
    <row r="9371" customFormat="false" ht="12.75" hidden="false" customHeight="true" outlineLevel="0" collapsed="false">
      <c r="A9371" s="1" t="n">
        <v>2</v>
      </c>
      <c r="B9371" s="75" t="n">
        <v>46290</v>
      </c>
      <c r="C9371" s="1" t="n">
        <v>11</v>
      </c>
      <c r="D9371" s="1" t="s">
        <v>2482</v>
      </c>
      <c r="E9371" s="1" t="n">
        <v>1609</v>
      </c>
      <c r="F9371" s="1" t="s">
        <v>84</v>
      </c>
      <c r="I9371" s="1" t="n">
        <v>6165</v>
      </c>
      <c r="J9371" s="1" t="n">
        <v>17163</v>
      </c>
      <c r="K9371" s="1" t="n">
        <v>7896981600567</v>
      </c>
      <c r="L9371" s="1" t="s">
        <v>2620</v>
      </c>
      <c r="N9371" s="1" t="n">
        <v>18</v>
      </c>
      <c r="O9371" s="1" t="n">
        <v>160</v>
      </c>
      <c r="P9371" s="1" t="s">
        <v>2455</v>
      </c>
    </row>
    <row r="9372" customFormat="false" ht="12.75" hidden="false" customHeight="true" outlineLevel="0" collapsed="false">
      <c r="A9372" s="1" t="n">
        <v>2</v>
      </c>
      <c r="B9372" s="75" t="n">
        <v>46290</v>
      </c>
      <c r="C9372" s="1" t="n">
        <v>11</v>
      </c>
      <c r="D9372" s="1" t="s">
        <v>2482</v>
      </c>
      <c r="E9372" s="1" t="n">
        <v>1609</v>
      </c>
      <c r="F9372" s="1" t="s">
        <v>84</v>
      </c>
      <c r="I9372" s="1" t="n">
        <v>6165</v>
      </c>
      <c r="J9372" s="1" t="n">
        <v>18384</v>
      </c>
      <c r="K9372" s="1" t="n">
        <v>7896878801206</v>
      </c>
      <c r="L9372" s="1" t="s">
        <v>2623</v>
      </c>
      <c r="N9372" s="1" t="n">
        <v>20</v>
      </c>
      <c r="O9372" s="1" t="n">
        <v>61</v>
      </c>
      <c r="P9372" s="1" t="s">
        <v>2455</v>
      </c>
    </row>
    <row r="9373" customFormat="false" ht="12.75" hidden="false" customHeight="true" outlineLevel="0" collapsed="false">
      <c r="A9373" s="1" t="n">
        <v>2</v>
      </c>
      <c r="B9373" s="75" t="n">
        <v>46290</v>
      </c>
      <c r="C9373" s="1" t="n">
        <v>11</v>
      </c>
      <c r="D9373" s="1" t="s">
        <v>2482</v>
      </c>
      <c r="E9373" s="1" t="n">
        <v>1609</v>
      </c>
      <c r="F9373" s="1" t="s">
        <v>84</v>
      </c>
      <c r="I9373" s="1" t="n">
        <v>6165</v>
      </c>
      <c r="J9373" s="1" t="n">
        <v>18385</v>
      </c>
      <c r="K9373" s="1" t="n">
        <v>7896878801220</v>
      </c>
      <c r="L9373" s="1" t="s">
        <v>2624</v>
      </c>
      <c r="N9373" s="1" t="n">
        <v>9</v>
      </c>
      <c r="O9373" s="1" t="n">
        <v>70.65</v>
      </c>
      <c r="P9373" s="1" t="s">
        <v>2455</v>
      </c>
    </row>
    <row r="9374" customFormat="false" ht="12.75" hidden="false" customHeight="true" outlineLevel="0" collapsed="false">
      <c r="A9374" s="1" t="n">
        <v>2</v>
      </c>
      <c r="B9374" s="75" t="n">
        <v>46290</v>
      </c>
      <c r="C9374" s="1" t="n">
        <v>11</v>
      </c>
      <c r="D9374" s="1" t="s">
        <v>2482</v>
      </c>
      <c r="E9374" s="1" t="n">
        <v>1609</v>
      </c>
      <c r="F9374" s="1" t="s">
        <v>84</v>
      </c>
      <c r="I9374" s="1" t="n">
        <v>6165</v>
      </c>
      <c r="J9374" s="1" t="n">
        <v>18775</v>
      </c>
      <c r="K9374" s="1" t="n">
        <v>7896878801237</v>
      </c>
      <c r="L9374" s="1" t="s">
        <v>2625</v>
      </c>
      <c r="N9374" s="1" t="n">
        <v>20</v>
      </c>
      <c r="O9374" s="1" t="n">
        <v>68</v>
      </c>
      <c r="P9374" s="1" t="s">
        <v>2455</v>
      </c>
    </row>
    <row r="9375" customFormat="false" ht="12.75" hidden="false" customHeight="true" outlineLevel="0" collapsed="false">
      <c r="A9375" s="1" t="n">
        <v>2</v>
      </c>
      <c r="B9375" s="75" t="n">
        <v>46290</v>
      </c>
      <c r="C9375" s="1" t="n">
        <v>11</v>
      </c>
      <c r="D9375" s="1" t="s">
        <v>2482</v>
      </c>
      <c r="E9375" s="1" t="n">
        <v>1609</v>
      </c>
      <c r="F9375" s="1" t="s">
        <v>84</v>
      </c>
      <c r="I9375" s="1" t="n">
        <v>6165</v>
      </c>
      <c r="J9375" s="1" t="n">
        <v>18968</v>
      </c>
      <c r="K9375" s="1" t="n">
        <v>7896878801244</v>
      </c>
      <c r="L9375" s="1" t="s">
        <v>2627</v>
      </c>
      <c r="N9375" s="1" t="n">
        <v>20</v>
      </c>
      <c r="O9375" s="1" t="n">
        <v>68</v>
      </c>
      <c r="P9375" s="1" t="s">
        <v>2455</v>
      </c>
    </row>
    <row r="9376" customFormat="false" ht="12.75" hidden="false" customHeight="true" outlineLevel="0" collapsed="false">
      <c r="A9376" s="1" t="n">
        <v>2</v>
      </c>
      <c r="B9376" s="75" t="n">
        <v>46290</v>
      </c>
      <c r="C9376" s="1" t="n">
        <v>11</v>
      </c>
      <c r="D9376" s="1" t="s">
        <v>2482</v>
      </c>
      <c r="E9376" s="1" t="n">
        <v>1609</v>
      </c>
      <c r="F9376" s="1" t="s">
        <v>84</v>
      </c>
      <c r="I9376" s="1" t="n">
        <v>6165</v>
      </c>
      <c r="J9376" s="1" t="n">
        <v>41614</v>
      </c>
      <c r="K9376" s="1" t="n">
        <v>7896878801213</v>
      </c>
      <c r="L9376" s="1" t="s">
        <v>2633</v>
      </c>
      <c r="N9376" s="1" t="n">
        <v>20</v>
      </c>
      <c r="O9376" s="1" t="n">
        <v>81</v>
      </c>
      <c r="P9376" s="1" t="s">
        <v>2455</v>
      </c>
    </row>
    <row r="9377" customFormat="false" ht="12.75" hidden="false" customHeight="true" outlineLevel="0" collapsed="false">
      <c r="A9377" s="1" t="n">
        <v>2</v>
      </c>
      <c r="B9377" s="75" t="n">
        <v>46290</v>
      </c>
      <c r="C9377" s="1" t="n">
        <v>11</v>
      </c>
      <c r="D9377" s="1" t="s">
        <v>2482</v>
      </c>
      <c r="E9377" s="1" t="n">
        <v>1695</v>
      </c>
      <c r="F9377" s="1" t="s">
        <v>390</v>
      </c>
      <c r="I9377" s="1" t="n">
        <v>20716</v>
      </c>
      <c r="J9377" s="1" t="n">
        <v>101262</v>
      </c>
      <c r="K9377" s="1" t="n">
        <v>7896179500013</v>
      </c>
      <c r="L9377" s="1" t="s">
        <v>2638</v>
      </c>
      <c r="N9377" s="1" t="n">
        <v>60</v>
      </c>
      <c r="O9377" s="1" t="n">
        <v>217.8</v>
      </c>
      <c r="P9377" s="1" t="s">
        <v>2455</v>
      </c>
    </row>
    <row r="9378" customFormat="false" ht="12.75" hidden="false" customHeight="true" outlineLevel="0" collapsed="false">
      <c r="A9378" s="1" t="n">
        <v>2</v>
      </c>
      <c r="B9378" s="75" t="n">
        <v>46290</v>
      </c>
      <c r="C9378" s="1" t="n">
        <v>11</v>
      </c>
      <c r="D9378" s="1" t="s">
        <v>2482</v>
      </c>
      <c r="E9378" s="1" t="n">
        <v>1695</v>
      </c>
      <c r="F9378" s="1" t="s">
        <v>390</v>
      </c>
      <c r="I9378" s="1" t="n">
        <v>20716</v>
      </c>
      <c r="J9378" s="1" t="n">
        <v>104029</v>
      </c>
      <c r="K9378" s="1" t="n">
        <v>7896045512317</v>
      </c>
      <c r="L9378" s="1" t="s">
        <v>3267</v>
      </c>
      <c r="N9378" s="1" t="n">
        <v>240</v>
      </c>
      <c r="O9378" s="1" t="n">
        <v>700.8</v>
      </c>
      <c r="P9378" s="1" t="s">
        <v>2455</v>
      </c>
    </row>
    <row r="9379" customFormat="false" ht="12.75" hidden="false" customHeight="true" outlineLevel="0" collapsed="false">
      <c r="A9379" s="1" t="n">
        <v>2</v>
      </c>
      <c r="B9379" s="75" t="n">
        <v>46290</v>
      </c>
      <c r="C9379" s="1" t="n">
        <v>11</v>
      </c>
      <c r="D9379" s="1" t="s">
        <v>2482</v>
      </c>
      <c r="E9379" s="1" t="n">
        <v>1695</v>
      </c>
      <c r="F9379" s="1" t="s">
        <v>390</v>
      </c>
      <c r="I9379" s="1" t="n">
        <v>20716</v>
      </c>
      <c r="J9379" s="1" t="n">
        <v>12541</v>
      </c>
      <c r="K9379" s="1" t="n">
        <v>7896180782392</v>
      </c>
      <c r="L9379" s="1" t="s">
        <v>3988</v>
      </c>
      <c r="N9379" s="1" t="n">
        <v>24</v>
      </c>
      <c r="O9379" s="1" t="n">
        <v>88.32</v>
      </c>
      <c r="P9379" s="1" t="s">
        <v>2455</v>
      </c>
    </row>
    <row r="9380" customFormat="false" ht="12.75" hidden="false" customHeight="true" outlineLevel="0" collapsed="false">
      <c r="A9380" s="1" t="n">
        <v>2</v>
      </c>
      <c r="B9380" s="75" t="n">
        <v>46290</v>
      </c>
      <c r="C9380" s="1" t="n">
        <v>11</v>
      </c>
      <c r="D9380" s="1" t="s">
        <v>2482</v>
      </c>
      <c r="E9380" s="1" t="n">
        <v>1695</v>
      </c>
      <c r="F9380" s="1" t="s">
        <v>390</v>
      </c>
      <c r="I9380" s="1" t="n">
        <v>20716</v>
      </c>
      <c r="J9380" s="1" t="n">
        <v>14767</v>
      </c>
      <c r="K9380" s="1" t="n">
        <v>7896036095096</v>
      </c>
      <c r="L9380" s="1" t="s">
        <v>3289</v>
      </c>
      <c r="N9380" s="1" t="n">
        <v>54</v>
      </c>
      <c r="O9380" s="1" t="n">
        <v>146.34</v>
      </c>
      <c r="P9380" s="1" t="s">
        <v>2455</v>
      </c>
    </row>
    <row r="9381" customFormat="false" ht="12.75" hidden="false" customHeight="true" outlineLevel="0" collapsed="false">
      <c r="A9381" s="1" t="n">
        <v>2</v>
      </c>
      <c r="B9381" s="75" t="n">
        <v>46290</v>
      </c>
      <c r="C9381" s="1" t="n">
        <v>11</v>
      </c>
      <c r="D9381" s="1" t="s">
        <v>2482</v>
      </c>
      <c r="E9381" s="1" t="n">
        <v>1695</v>
      </c>
      <c r="F9381" s="1" t="s">
        <v>390</v>
      </c>
      <c r="I9381" s="1" t="n">
        <v>20716</v>
      </c>
      <c r="J9381" s="1" t="n">
        <v>14874</v>
      </c>
      <c r="K9381" s="1" t="n">
        <v>7896036095102</v>
      </c>
      <c r="L9381" s="1" t="s">
        <v>3290</v>
      </c>
      <c r="N9381" s="1" t="n">
        <v>24</v>
      </c>
      <c r="O9381" s="1" t="n">
        <v>113.52</v>
      </c>
      <c r="P9381" s="1" t="s">
        <v>2455</v>
      </c>
    </row>
    <row r="9382" customFormat="false" ht="12.75" hidden="false" customHeight="true" outlineLevel="0" collapsed="false">
      <c r="A9382" s="1" t="n">
        <v>2</v>
      </c>
      <c r="B9382" s="75" t="n">
        <v>46290</v>
      </c>
      <c r="C9382" s="1" t="n">
        <v>11</v>
      </c>
      <c r="D9382" s="1" t="s">
        <v>2482</v>
      </c>
      <c r="E9382" s="1" t="n">
        <v>1695</v>
      </c>
      <c r="F9382" s="1" t="s">
        <v>390</v>
      </c>
      <c r="I9382" s="1" t="n">
        <v>20716</v>
      </c>
      <c r="J9382" s="1" t="n">
        <v>27241</v>
      </c>
      <c r="K9382" s="1" t="n">
        <v>7898910758639</v>
      </c>
      <c r="L9382" s="1" t="s">
        <v>3474</v>
      </c>
      <c r="N9382" s="1" t="n">
        <v>30</v>
      </c>
      <c r="O9382" s="1" t="n">
        <v>294.9</v>
      </c>
      <c r="P9382" s="1" t="s">
        <v>2455</v>
      </c>
    </row>
    <row r="9383" customFormat="false" ht="12.75" hidden="false" customHeight="true" outlineLevel="0" collapsed="false">
      <c r="A9383" s="1" t="n">
        <v>2</v>
      </c>
      <c r="B9383" s="75" t="n">
        <v>46290</v>
      </c>
      <c r="C9383" s="1" t="n">
        <v>11</v>
      </c>
      <c r="D9383" s="1" t="s">
        <v>2482</v>
      </c>
      <c r="E9383" s="1" t="n">
        <v>1695</v>
      </c>
      <c r="F9383" s="1" t="s">
        <v>390</v>
      </c>
      <c r="I9383" s="1" t="n">
        <v>20716</v>
      </c>
      <c r="J9383" s="1" t="n">
        <v>27242</v>
      </c>
      <c r="K9383" s="1" t="n">
        <v>7898910758622</v>
      </c>
      <c r="L9383" s="1" t="s">
        <v>3475</v>
      </c>
      <c r="N9383" s="1" t="n">
        <v>30</v>
      </c>
      <c r="O9383" s="1" t="n">
        <v>294.9</v>
      </c>
      <c r="P9383" s="1" t="s">
        <v>2455</v>
      </c>
    </row>
    <row r="9384" customFormat="false" ht="12.75" hidden="false" customHeight="true" outlineLevel="0" collapsed="false">
      <c r="A9384" s="1" t="n">
        <v>2</v>
      </c>
      <c r="B9384" s="75" t="n">
        <v>46290</v>
      </c>
      <c r="C9384" s="1" t="n">
        <v>11</v>
      </c>
      <c r="D9384" s="1" t="s">
        <v>2482</v>
      </c>
      <c r="E9384" s="1" t="n">
        <v>1695</v>
      </c>
      <c r="F9384" s="1" t="s">
        <v>390</v>
      </c>
      <c r="I9384" s="1" t="n">
        <v>20716</v>
      </c>
      <c r="J9384" s="1" t="n">
        <v>29846</v>
      </c>
      <c r="K9384" s="1" t="n">
        <v>7891097102059</v>
      </c>
      <c r="L9384" s="1" t="s">
        <v>2644</v>
      </c>
      <c r="N9384" s="1" t="n">
        <v>50</v>
      </c>
      <c r="O9384" s="1" t="n">
        <v>618</v>
      </c>
      <c r="P9384" s="1" t="s">
        <v>2455</v>
      </c>
    </row>
    <row r="9385" customFormat="false" ht="12.75" hidden="false" customHeight="true" outlineLevel="0" collapsed="false">
      <c r="A9385" s="1" t="n">
        <v>2</v>
      </c>
      <c r="B9385" s="75" t="n">
        <v>46290</v>
      </c>
      <c r="C9385" s="1" t="n">
        <v>11</v>
      </c>
      <c r="D9385" s="1" t="s">
        <v>2482</v>
      </c>
      <c r="E9385" s="1" t="n">
        <v>1695</v>
      </c>
      <c r="F9385" s="1" t="s">
        <v>390</v>
      </c>
      <c r="I9385" s="1" t="n">
        <v>20716</v>
      </c>
      <c r="J9385" s="1" t="n">
        <v>30035</v>
      </c>
      <c r="K9385" s="1" t="n">
        <v>7891097101489</v>
      </c>
      <c r="L9385" s="1" t="s">
        <v>2645</v>
      </c>
      <c r="N9385" s="1" t="n">
        <v>160</v>
      </c>
      <c r="O9385" s="1" t="n">
        <v>660.8</v>
      </c>
      <c r="P9385" s="1" t="s">
        <v>2455</v>
      </c>
    </row>
    <row r="9386" customFormat="false" ht="12.75" hidden="false" customHeight="true" outlineLevel="0" collapsed="false">
      <c r="A9386" s="1" t="n">
        <v>2</v>
      </c>
      <c r="B9386" s="75" t="n">
        <v>46290</v>
      </c>
      <c r="C9386" s="1" t="n">
        <v>11</v>
      </c>
      <c r="D9386" s="1" t="s">
        <v>2482</v>
      </c>
      <c r="E9386" s="1" t="n">
        <v>1695</v>
      </c>
      <c r="F9386" s="1" t="s">
        <v>390</v>
      </c>
      <c r="I9386" s="1" t="n">
        <v>20716</v>
      </c>
      <c r="J9386" s="1" t="n">
        <v>37279</v>
      </c>
      <c r="K9386" s="1" t="n">
        <v>7894900027013</v>
      </c>
      <c r="L9386" s="1" t="s">
        <v>2586</v>
      </c>
      <c r="N9386" s="1" t="n">
        <v>90</v>
      </c>
      <c r="O9386" s="1" t="n">
        <v>906.3</v>
      </c>
      <c r="P9386" s="1" t="s">
        <v>2455</v>
      </c>
    </row>
    <row r="9387" customFormat="false" ht="12.75" hidden="false" customHeight="true" outlineLevel="0" collapsed="false">
      <c r="A9387" s="1" t="n">
        <v>2</v>
      </c>
      <c r="B9387" s="75" t="n">
        <v>46290</v>
      </c>
      <c r="C9387" s="1" t="n">
        <v>11</v>
      </c>
      <c r="D9387" s="1" t="s">
        <v>2482</v>
      </c>
      <c r="E9387" s="1" t="n">
        <v>1697</v>
      </c>
      <c r="F9387" s="1" t="s">
        <v>787</v>
      </c>
      <c r="I9387" s="1" t="n">
        <v>213686</v>
      </c>
      <c r="J9387" s="1" t="n">
        <v>14127</v>
      </c>
      <c r="K9387" s="1" t="n">
        <v>7898080640635</v>
      </c>
      <c r="L9387" s="1" t="s">
        <v>3494</v>
      </c>
      <c r="N9387" s="1" t="n">
        <v>12</v>
      </c>
      <c r="O9387" s="1" t="n">
        <v>84.72</v>
      </c>
      <c r="P9387" s="1" t="s">
        <v>2455</v>
      </c>
    </row>
    <row r="9388" customFormat="false" ht="12.75" hidden="false" customHeight="true" outlineLevel="0" collapsed="false">
      <c r="A9388" s="1" t="n">
        <v>2</v>
      </c>
      <c r="B9388" s="75" t="n">
        <v>46290</v>
      </c>
      <c r="C9388" s="1" t="n">
        <v>11</v>
      </c>
      <c r="D9388" s="1" t="s">
        <v>2482</v>
      </c>
      <c r="E9388" s="1" t="n">
        <v>1697</v>
      </c>
      <c r="F9388" s="1" t="s">
        <v>787</v>
      </c>
      <c r="I9388" s="1" t="n">
        <v>213686</v>
      </c>
      <c r="J9388" s="1" t="n">
        <v>14128</v>
      </c>
      <c r="K9388" s="1" t="n">
        <v>7898080640611</v>
      </c>
      <c r="L9388" s="1" t="s">
        <v>3471</v>
      </c>
      <c r="N9388" s="1" t="n">
        <v>240</v>
      </c>
      <c r="O9388" s="1" t="n">
        <v>1681.78</v>
      </c>
      <c r="P9388" s="1" t="s">
        <v>2455</v>
      </c>
    </row>
    <row r="9389" customFormat="false" ht="12.75" hidden="false" customHeight="true" outlineLevel="0" collapsed="false">
      <c r="A9389" s="1" t="n">
        <v>2</v>
      </c>
      <c r="B9389" s="75" t="n">
        <v>46290</v>
      </c>
      <c r="C9389" s="1" t="n">
        <v>11</v>
      </c>
      <c r="D9389" s="1" t="s">
        <v>2482</v>
      </c>
      <c r="E9389" s="1" t="n">
        <v>1705</v>
      </c>
      <c r="F9389" s="1" t="s">
        <v>130</v>
      </c>
      <c r="I9389" s="1" t="n">
        <v>1301295</v>
      </c>
      <c r="J9389" s="1" t="n">
        <v>24324</v>
      </c>
      <c r="K9389" s="1" t="n">
        <v>70847022015</v>
      </c>
      <c r="L9389" s="1" t="s">
        <v>2473</v>
      </c>
      <c r="N9389" s="1" t="n">
        <v>60</v>
      </c>
      <c r="O9389" s="1" t="n">
        <v>508.55</v>
      </c>
      <c r="P9389" s="1" t="s">
        <v>2455</v>
      </c>
    </row>
    <row r="9390" customFormat="false" ht="12.75" hidden="false" customHeight="true" outlineLevel="0" collapsed="false">
      <c r="A9390" s="1" t="n">
        <v>2</v>
      </c>
      <c r="B9390" s="75" t="n">
        <v>46290</v>
      </c>
      <c r="C9390" s="1" t="n">
        <v>11</v>
      </c>
      <c r="D9390" s="1" t="s">
        <v>2482</v>
      </c>
      <c r="E9390" s="1" t="n">
        <v>1705</v>
      </c>
      <c r="F9390" s="1" t="s">
        <v>130</v>
      </c>
      <c r="I9390" s="1" t="n">
        <v>1301295</v>
      </c>
      <c r="J9390" s="1" t="n">
        <v>77914</v>
      </c>
      <c r="K9390" s="1" t="n">
        <v>7894900530001</v>
      </c>
      <c r="L9390" s="1" t="s">
        <v>3268</v>
      </c>
      <c r="N9390" s="1" t="n">
        <v>24</v>
      </c>
      <c r="O9390" s="1" t="n">
        <v>30.28</v>
      </c>
      <c r="P9390" s="1" t="s">
        <v>2455</v>
      </c>
    </row>
    <row r="9391" customFormat="false" ht="12.75" hidden="false" customHeight="true" outlineLevel="0" collapsed="false">
      <c r="A9391" s="1" t="n">
        <v>2</v>
      </c>
      <c r="B9391" s="75" t="n">
        <v>46290</v>
      </c>
      <c r="C9391" s="1" t="n">
        <v>11</v>
      </c>
      <c r="D9391" s="1" t="s">
        <v>2482</v>
      </c>
      <c r="E9391" s="1" t="n">
        <v>1613</v>
      </c>
      <c r="F9391" s="1" t="s">
        <v>50</v>
      </c>
      <c r="I9391" s="1" t="n">
        <v>1634890</v>
      </c>
      <c r="J9391" s="1" t="n">
        <v>102407</v>
      </c>
      <c r="K9391" s="1" t="n">
        <v>7893000394117</v>
      </c>
      <c r="L9391" s="1" t="s">
        <v>3769</v>
      </c>
      <c r="N9391" s="1" t="n">
        <v>24</v>
      </c>
      <c r="O9391" s="1" t="n">
        <v>120.06</v>
      </c>
      <c r="P9391" s="1" t="s">
        <v>2455</v>
      </c>
    </row>
    <row r="9392" customFormat="false" ht="12.75" hidden="false" customHeight="true" outlineLevel="0" collapsed="false">
      <c r="A9392" s="1" t="n">
        <v>2</v>
      </c>
      <c r="B9392" s="75" t="n">
        <v>46290</v>
      </c>
      <c r="C9392" s="1" t="n">
        <v>11</v>
      </c>
      <c r="D9392" s="1" t="s">
        <v>2482</v>
      </c>
      <c r="E9392" s="1" t="n">
        <v>1613</v>
      </c>
      <c r="F9392" s="1" t="s">
        <v>50</v>
      </c>
      <c r="I9392" s="1" t="n">
        <v>1634890</v>
      </c>
      <c r="J9392" s="1" t="n">
        <v>105663</v>
      </c>
      <c r="K9392" s="1" t="n">
        <v>7893000980006</v>
      </c>
      <c r="L9392" s="1" t="s">
        <v>3771</v>
      </c>
      <c r="N9392" s="1" t="n">
        <v>12</v>
      </c>
      <c r="O9392" s="1" t="n">
        <v>81.84</v>
      </c>
      <c r="P9392" s="1" t="s">
        <v>2455</v>
      </c>
    </row>
    <row r="9393" customFormat="false" ht="12.75" hidden="false" customHeight="true" outlineLevel="0" collapsed="false">
      <c r="A9393" s="1" t="n">
        <v>2</v>
      </c>
      <c r="B9393" s="75" t="n">
        <v>46290</v>
      </c>
      <c r="C9393" s="1" t="n">
        <v>11</v>
      </c>
      <c r="D9393" s="1" t="s">
        <v>2482</v>
      </c>
      <c r="E9393" s="1" t="n">
        <v>1613</v>
      </c>
      <c r="F9393" s="1" t="s">
        <v>50</v>
      </c>
      <c r="I9393" s="1" t="n">
        <v>1634890</v>
      </c>
      <c r="J9393" s="1" t="n">
        <v>108591</v>
      </c>
      <c r="K9393" s="1" t="n">
        <v>8461</v>
      </c>
      <c r="L9393" s="1" t="s">
        <v>2985</v>
      </c>
      <c r="N9393" s="1" t="n">
        <v>15</v>
      </c>
      <c r="O9393" s="1" t="n">
        <v>209.25</v>
      </c>
      <c r="P9393" s="1" t="s">
        <v>2455</v>
      </c>
    </row>
    <row r="9394" customFormat="false" ht="12.75" hidden="false" customHeight="true" outlineLevel="0" collapsed="false">
      <c r="A9394" s="1" t="n">
        <v>2</v>
      </c>
      <c r="B9394" s="75" t="n">
        <v>46290</v>
      </c>
      <c r="C9394" s="1" t="n">
        <v>11</v>
      </c>
      <c r="D9394" s="1" t="s">
        <v>2482</v>
      </c>
      <c r="E9394" s="1" t="n">
        <v>1613</v>
      </c>
      <c r="F9394" s="1" t="s">
        <v>50</v>
      </c>
      <c r="I9394" s="1" t="n">
        <v>1634890</v>
      </c>
      <c r="J9394" s="1" t="n">
        <v>19546</v>
      </c>
      <c r="K9394" s="1" t="n">
        <v>7893000079311</v>
      </c>
      <c r="L9394" s="1" t="s">
        <v>2988</v>
      </c>
      <c r="N9394" s="1" t="n">
        <v>6</v>
      </c>
      <c r="O9394" s="1" t="n">
        <v>70.02</v>
      </c>
      <c r="P9394" s="1" t="s">
        <v>2455</v>
      </c>
    </row>
    <row r="9395" customFormat="false" ht="12.75" hidden="false" customHeight="true" outlineLevel="0" collapsed="false">
      <c r="A9395" s="1" t="n">
        <v>2</v>
      </c>
      <c r="B9395" s="75" t="n">
        <v>46290</v>
      </c>
      <c r="C9395" s="1" t="n">
        <v>11</v>
      </c>
      <c r="D9395" s="1" t="s">
        <v>2482</v>
      </c>
      <c r="E9395" s="1" t="n">
        <v>1613</v>
      </c>
      <c r="F9395" s="1" t="s">
        <v>50</v>
      </c>
      <c r="I9395" s="1" t="n">
        <v>1634890</v>
      </c>
      <c r="J9395" s="1" t="n">
        <v>110181</v>
      </c>
      <c r="K9395" s="1" t="n">
        <v>37389</v>
      </c>
      <c r="L9395" s="1" t="s">
        <v>2992</v>
      </c>
      <c r="N9395" s="1" t="n">
        <v>15</v>
      </c>
      <c r="O9395" s="1" t="n">
        <v>161.41</v>
      </c>
      <c r="P9395" s="1" t="s">
        <v>2455</v>
      </c>
    </row>
    <row r="9396" customFormat="false" ht="12.75" hidden="false" customHeight="true" outlineLevel="0" collapsed="false">
      <c r="A9396" s="1" t="n">
        <v>2</v>
      </c>
      <c r="B9396" s="75" t="n">
        <v>46290</v>
      </c>
      <c r="C9396" s="1" t="n">
        <v>11</v>
      </c>
      <c r="D9396" s="1" t="s">
        <v>2482</v>
      </c>
      <c r="E9396" s="1" t="n">
        <v>1608</v>
      </c>
      <c r="F9396" s="1" t="s">
        <v>240</v>
      </c>
      <c r="I9396" s="1" t="n">
        <v>1736722</v>
      </c>
      <c r="J9396" s="1" t="n">
        <v>50232</v>
      </c>
      <c r="K9396" s="1" t="n">
        <v>7891025123057</v>
      </c>
      <c r="L9396" s="1" t="s">
        <v>2650</v>
      </c>
      <c r="N9396" s="1" t="n">
        <v>4</v>
      </c>
      <c r="O9396" s="1" t="n">
        <v>10.52</v>
      </c>
      <c r="P9396" s="1" t="s">
        <v>2455</v>
      </c>
    </row>
    <row r="9397" customFormat="false" ht="12.75" hidden="false" customHeight="true" outlineLevel="0" collapsed="false">
      <c r="A9397" s="1" t="n">
        <v>2</v>
      </c>
      <c r="B9397" s="75" t="n">
        <v>46290</v>
      </c>
      <c r="C9397" s="1" t="n">
        <v>11</v>
      </c>
      <c r="D9397" s="1" t="s">
        <v>2482</v>
      </c>
      <c r="E9397" s="1" t="n">
        <v>1608</v>
      </c>
      <c r="F9397" s="1" t="s">
        <v>240</v>
      </c>
      <c r="I9397" s="1" t="n">
        <v>1736722</v>
      </c>
      <c r="J9397" s="1" t="n">
        <v>18949</v>
      </c>
      <c r="K9397" s="1" t="n">
        <v>7891025699880</v>
      </c>
      <c r="L9397" s="1" t="s">
        <v>2651</v>
      </c>
      <c r="N9397" s="1" t="n">
        <v>6</v>
      </c>
      <c r="O9397" s="1" t="n">
        <v>50.64</v>
      </c>
      <c r="P9397" s="1" t="s">
        <v>2455</v>
      </c>
    </row>
    <row r="9398" customFormat="false" ht="12.75" hidden="false" customHeight="true" outlineLevel="0" collapsed="false">
      <c r="A9398" s="1" t="n">
        <v>2</v>
      </c>
      <c r="B9398" s="75" t="n">
        <v>46290</v>
      </c>
      <c r="C9398" s="1" t="n">
        <v>11</v>
      </c>
      <c r="D9398" s="1" t="s">
        <v>2482</v>
      </c>
      <c r="E9398" s="1" t="n">
        <v>1608</v>
      </c>
      <c r="F9398" s="1" t="s">
        <v>240</v>
      </c>
      <c r="I9398" s="1" t="n">
        <v>1736722</v>
      </c>
      <c r="J9398" s="1" t="n">
        <v>24124</v>
      </c>
      <c r="K9398" s="1" t="n">
        <v>7891025109419</v>
      </c>
      <c r="L9398" s="1" t="s">
        <v>2655</v>
      </c>
      <c r="N9398" s="1" t="n">
        <v>6</v>
      </c>
      <c r="O9398" s="1" t="n">
        <v>20.16</v>
      </c>
      <c r="P9398" s="1" t="s">
        <v>2455</v>
      </c>
    </row>
    <row r="9399" customFormat="false" ht="12.75" hidden="false" customHeight="true" outlineLevel="0" collapsed="false">
      <c r="A9399" s="1" t="n">
        <v>2</v>
      </c>
      <c r="B9399" s="75" t="n">
        <v>46290</v>
      </c>
      <c r="C9399" s="1" t="n">
        <v>11</v>
      </c>
      <c r="D9399" s="1" t="s">
        <v>2482</v>
      </c>
      <c r="E9399" s="1" t="n">
        <v>1608</v>
      </c>
      <c r="F9399" s="1" t="s">
        <v>240</v>
      </c>
      <c r="I9399" s="1" t="n">
        <v>1736722</v>
      </c>
      <c r="J9399" s="1" t="n">
        <v>28462</v>
      </c>
      <c r="K9399" s="1" t="n">
        <v>7891025121626</v>
      </c>
      <c r="L9399" s="1" t="s">
        <v>2996</v>
      </c>
      <c r="N9399" s="1" t="n">
        <v>4</v>
      </c>
      <c r="O9399" s="1" t="n">
        <v>30.04</v>
      </c>
      <c r="P9399" s="1" t="s">
        <v>2455</v>
      </c>
    </row>
    <row r="9400" customFormat="false" ht="12.75" hidden="false" customHeight="true" outlineLevel="0" collapsed="false">
      <c r="A9400" s="1" t="n">
        <v>2</v>
      </c>
      <c r="B9400" s="75" t="n">
        <v>46290</v>
      </c>
      <c r="C9400" s="1" t="n">
        <v>11</v>
      </c>
      <c r="D9400" s="1" t="s">
        <v>2482</v>
      </c>
      <c r="E9400" s="1" t="n">
        <v>1608</v>
      </c>
      <c r="F9400" s="1" t="s">
        <v>240</v>
      </c>
      <c r="I9400" s="1" t="n">
        <v>1736722</v>
      </c>
      <c r="J9400" s="1" t="n">
        <v>28705</v>
      </c>
      <c r="K9400" s="1" t="n">
        <v>7891025121633</v>
      </c>
      <c r="L9400" s="1" t="s">
        <v>2659</v>
      </c>
      <c r="N9400" s="1" t="n">
        <v>4</v>
      </c>
      <c r="O9400" s="1" t="n">
        <v>30.04</v>
      </c>
      <c r="P9400" s="1" t="s">
        <v>2455</v>
      </c>
    </row>
    <row r="9401" customFormat="false" ht="12.75" hidden="false" customHeight="true" outlineLevel="0" collapsed="false">
      <c r="A9401" s="1" t="n">
        <v>2</v>
      </c>
      <c r="B9401" s="75" t="n">
        <v>46290</v>
      </c>
      <c r="C9401" s="1" t="n">
        <v>11</v>
      </c>
      <c r="D9401" s="1" t="s">
        <v>2482</v>
      </c>
      <c r="E9401" s="1" t="n">
        <v>1608</v>
      </c>
      <c r="F9401" s="1" t="s">
        <v>240</v>
      </c>
      <c r="I9401" s="1" t="n">
        <v>1736722</v>
      </c>
      <c r="J9401" s="1" t="n">
        <v>29446</v>
      </c>
      <c r="K9401" s="1" t="n">
        <v>7891025116790</v>
      </c>
      <c r="L9401" s="1" t="s">
        <v>4634</v>
      </c>
      <c r="N9401" s="1" t="n">
        <v>3</v>
      </c>
      <c r="O9401" s="1" t="n">
        <v>25.32</v>
      </c>
      <c r="P9401" s="1" t="s">
        <v>2455</v>
      </c>
    </row>
    <row r="9402" customFormat="false" ht="12.75" hidden="false" customHeight="true" outlineLevel="0" collapsed="false">
      <c r="A9402" s="1" t="n">
        <v>2</v>
      </c>
      <c r="B9402" s="75" t="n">
        <v>46290</v>
      </c>
      <c r="C9402" s="1" t="n">
        <v>11</v>
      </c>
      <c r="D9402" s="1" t="s">
        <v>2482</v>
      </c>
      <c r="E9402" s="1" t="n">
        <v>1608</v>
      </c>
      <c r="F9402" s="1" t="s">
        <v>240</v>
      </c>
      <c r="I9402" s="1" t="n">
        <v>1736722</v>
      </c>
      <c r="J9402" s="1" t="n">
        <v>32614</v>
      </c>
      <c r="K9402" s="1" t="n">
        <v>7891025119456</v>
      </c>
      <c r="L9402" s="1" t="s">
        <v>2661</v>
      </c>
      <c r="N9402" s="1" t="n">
        <v>12</v>
      </c>
      <c r="O9402" s="1" t="n">
        <v>37.68</v>
      </c>
      <c r="P9402" s="1" t="s">
        <v>2455</v>
      </c>
    </row>
    <row r="9403" customFormat="false" ht="12.75" hidden="false" customHeight="true" outlineLevel="0" collapsed="false">
      <c r="A9403" s="1" t="n">
        <v>2</v>
      </c>
      <c r="B9403" s="75" t="n">
        <v>46290</v>
      </c>
      <c r="C9403" s="1" t="n">
        <v>11</v>
      </c>
      <c r="D9403" s="1" t="s">
        <v>2482</v>
      </c>
      <c r="E9403" s="1" t="n">
        <v>1608</v>
      </c>
      <c r="F9403" s="1" t="s">
        <v>240</v>
      </c>
      <c r="I9403" s="1" t="n">
        <v>1736722</v>
      </c>
      <c r="J9403" s="1" t="n">
        <v>37980</v>
      </c>
      <c r="K9403" s="1" t="n">
        <v>7891025121640</v>
      </c>
      <c r="L9403" s="1" t="s">
        <v>3000</v>
      </c>
      <c r="N9403" s="1" t="n">
        <v>4</v>
      </c>
      <c r="O9403" s="1" t="n">
        <v>29.44</v>
      </c>
      <c r="P9403" s="1" t="s">
        <v>2455</v>
      </c>
    </row>
    <row r="9404" customFormat="false" ht="12.75" hidden="false" customHeight="true" outlineLevel="0" collapsed="false">
      <c r="A9404" s="1" t="n">
        <v>2</v>
      </c>
      <c r="B9404" s="75" t="n">
        <v>46290</v>
      </c>
      <c r="C9404" s="1" t="n">
        <v>11</v>
      </c>
      <c r="D9404" s="1" t="s">
        <v>2482</v>
      </c>
      <c r="E9404" s="1" t="n">
        <v>1608</v>
      </c>
      <c r="F9404" s="1" t="s">
        <v>240</v>
      </c>
      <c r="I9404" s="1" t="n">
        <v>1736722</v>
      </c>
      <c r="J9404" s="1" t="n">
        <v>38268</v>
      </c>
      <c r="K9404" s="1" t="n">
        <v>7899916904716</v>
      </c>
      <c r="L9404" s="1" t="s">
        <v>5619</v>
      </c>
      <c r="N9404" s="1" t="n">
        <v>3</v>
      </c>
      <c r="O9404" s="1" t="n">
        <v>17.79</v>
      </c>
      <c r="P9404" s="1" t="s">
        <v>2455</v>
      </c>
    </row>
    <row r="9405" customFormat="false" ht="12.75" hidden="false" customHeight="true" outlineLevel="0" collapsed="false">
      <c r="A9405" s="1" t="n">
        <v>2</v>
      </c>
      <c r="B9405" s="75" t="n">
        <v>46290</v>
      </c>
      <c r="C9405" s="1" t="n">
        <v>11</v>
      </c>
      <c r="D9405" s="1" t="s">
        <v>2482</v>
      </c>
      <c r="E9405" s="1" t="n">
        <v>1608</v>
      </c>
      <c r="F9405" s="1" t="s">
        <v>240</v>
      </c>
      <c r="I9405" s="1" t="n">
        <v>1736722</v>
      </c>
      <c r="J9405" s="1" t="n">
        <v>50664</v>
      </c>
      <c r="K9405" s="1" t="n">
        <v>7891025123064</v>
      </c>
      <c r="L9405" s="1" t="s">
        <v>3892</v>
      </c>
      <c r="N9405" s="1" t="n">
        <v>4</v>
      </c>
      <c r="O9405" s="1" t="n">
        <v>10.52</v>
      </c>
      <c r="P9405" s="1" t="s">
        <v>2455</v>
      </c>
    </row>
    <row r="9406" customFormat="false" ht="12.75" hidden="false" customHeight="true" outlineLevel="0" collapsed="false">
      <c r="A9406" s="1" t="n">
        <v>2</v>
      </c>
      <c r="B9406" s="75" t="n">
        <v>46290</v>
      </c>
      <c r="C9406" s="1" t="n">
        <v>11</v>
      </c>
      <c r="D9406" s="1" t="s">
        <v>2482</v>
      </c>
      <c r="E9406" s="1" t="n">
        <v>1608</v>
      </c>
      <c r="F9406" s="1" t="s">
        <v>240</v>
      </c>
      <c r="I9406" s="1" t="n">
        <v>1736722</v>
      </c>
      <c r="J9406" s="1" t="n">
        <v>50877</v>
      </c>
      <c r="K9406" s="1" t="n">
        <v>7891025123040</v>
      </c>
      <c r="L9406" s="1" t="s">
        <v>3001</v>
      </c>
      <c r="N9406" s="1" t="n">
        <v>4</v>
      </c>
      <c r="O9406" s="1" t="n">
        <v>10.52</v>
      </c>
      <c r="P9406" s="1" t="s">
        <v>2455</v>
      </c>
    </row>
    <row r="9407" customFormat="false" ht="12.75" hidden="false" customHeight="true" outlineLevel="0" collapsed="false">
      <c r="A9407" s="1" t="n">
        <v>2</v>
      </c>
      <c r="B9407" s="75" t="n">
        <v>46290</v>
      </c>
      <c r="C9407" s="1" t="n">
        <v>11</v>
      </c>
      <c r="D9407" s="1" t="s">
        <v>2482</v>
      </c>
      <c r="E9407" s="1" t="n">
        <v>1608</v>
      </c>
      <c r="F9407" s="1" t="s">
        <v>240</v>
      </c>
      <c r="I9407" s="1" t="n">
        <v>1736722</v>
      </c>
      <c r="J9407" s="1" t="n">
        <v>79069</v>
      </c>
      <c r="K9407" s="1" t="n">
        <v>7899916919901</v>
      </c>
      <c r="L9407" s="1" t="s">
        <v>2539</v>
      </c>
      <c r="N9407" s="1" t="n">
        <v>6</v>
      </c>
      <c r="O9407" s="1" t="n">
        <v>46.32</v>
      </c>
      <c r="P9407" s="1" t="s">
        <v>2455</v>
      </c>
    </row>
    <row r="9408" customFormat="false" ht="12.75" hidden="false" customHeight="true" outlineLevel="0" collapsed="false">
      <c r="A9408" s="1" t="n">
        <v>2</v>
      </c>
      <c r="B9408" s="75" t="n">
        <v>46290</v>
      </c>
      <c r="C9408" s="1" t="n">
        <v>11</v>
      </c>
      <c r="D9408" s="1" t="s">
        <v>2482</v>
      </c>
      <c r="E9408" s="1" t="n">
        <v>1705</v>
      </c>
      <c r="F9408" s="1" t="s">
        <v>130</v>
      </c>
      <c r="I9408" s="1" t="n">
        <v>2056092</v>
      </c>
      <c r="J9408" s="1" t="n">
        <v>103142</v>
      </c>
      <c r="K9408" s="1" t="n">
        <v>7894900011753</v>
      </c>
      <c r="L9408" s="1" t="s">
        <v>2592</v>
      </c>
      <c r="N9408" s="1" t="n">
        <v>60</v>
      </c>
      <c r="O9408" s="1" t="n">
        <v>381.56</v>
      </c>
      <c r="P9408" s="1" t="s">
        <v>2455</v>
      </c>
    </row>
    <row r="9409" customFormat="false" ht="12.75" hidden="false" customHeight="true" outlineLevel="0" collapsed="false">
      <c r="A9409" s="1" t="n">
        <v>2</v>
      </c>
      <c r="B9409" s="75" t="n">
        <v>46290</v>
      </c>
      <c r="C9409" s="1" t="n">
        <v>11</v>
      </c>
      <c r="D9409" s="1" t="s">
        <v>2482</v>
      </c>
      <c r="E9409" s="1" t="n">
        <v>1705</v>
      </c>
      <c r="F9409" s="1" t="s">
        <v>130</v>
      </c>
      <c r="I9409" s="1" t="n">
        <v>2056092</v>
      </c>
      <c r="J9409" s="1" t="n">
        <v>103160</v>
      </c>
      <c r="K9409" s="1" t="n">
        <v>7894900030013</v>
      </c>
      <c r="L9409" s="1" t="s">
        <v>2579</v>
      </c>
      <c r="N9409" s="1" t="n">
        <v>12</v>
      </c>
      <c r="O9409" s="1" t="n">
        <v>34.31</v>
      </c>
      <c r="P9409" s="1" t="s">
        <v>2455</v>
      </c>
    </row>
    <row r="9410" customFormat="false" ht="12.75" hidden="false" customHeight="true" outlineLevel="0" collapsed="false">
      <c r="A9410" s="1" t="n">
        <v>2</v>
      </c>
      <c r="B9410" s="75" t="n">
        <v>46290</v>
      </c>
      <c r="C9410" s="1" t="n">
        <v>11</v>
      </c>
      <c r="D9410" s="1" t="s">
        <v>2482</v>
      </c>
      <c r="E9410" s="1" t="n">
        <v>1705</v>
      </c>
      <c r="F9410" s="1" t="s">
        <v>130</v>
      </c>
      <c r="I9410" s="1" t="n">
        <v>2056092</v>
      </c>
      <c r="J9410" s="1" t="n">
        <v>103161</v>
      </c>
      <c r="K9410" s="1" t="n">
        <v>7894900010015</v>
      </c>
      <c r="L9410" s="1" t="s">
        <v>2580</v>
      </c>
      <c r="N9410" s="1" t="n">
        <v>60</v>
      </c>
      <c r="O9410" s="1" t="n">
        <v>192.31</v>
      </c>
      <c r="P9410" s="1" t="s">
        <v>2455</v>
      </c>
    </row>
    <row r="9411" customFormat="false" ht="12.75" hidden="false" customHeight="true" outlineLevel="0" collapsed="false">
      <c r="A9411" s="1" t="n">
        <v>2</v>
      </c>
      <c r="B9411" s="75" t="n">
        <v>46290</v>
      </c>
      <c r="C9411" s="1" t="n">
        <v>11</v>
      </c>
      <c r="D9411" s="1" t="s">
        <v>2482</v>
      </c>
      <c r="E9411" s="1" t="n">
        <v>1705</v>
      </c>
      <c r="F9411" s="1" t="s">
        <v>130</v>
      </c>
      <c r="I9411" s="1" t="n">
        <v>2056092</v>
      </c>
      <c r="J9411" s="1" t="n">
        <v>104472</v>
      </c>
      <c r="K9411" s="1" t="n">
        <v>7897105200038</v>
      </c>
      <c r="L9411" s="1" t="s">
        <v>2668</v>
      </c>
      <c r="N9411" s="1" t="n">
        <v>18</v>
      </c>
      <c r="O9411" s="1" t="n">
        <v>73.99</v>
      </c>
      <c r="P9411" s="1" t="s">
        <v>2455</v>
      </c>
    </row>
    <row r="9412" customFormat="false" ht="12.75" hidden="false" customHeight="true" outlineLevel="0" collapsed="false">
      <c r="A9412" s="1" t="n">
        <v>2</v>
      </c>
      <c r="B9412" s="75" t="n">
        <v>46290</v>
      </c>
      <c r="C9412" s="1" t="n">
        <v>11</v>
      </c>
      <c r="D9412" s="1" t="s">
        <v>2482</v>
      </c>
      <c r="E9412" s="1" t="n">
        <v>1705</v>
      </c>
      <c r="F9412" s="1" t="s">
        <v>130</v>
      </c>
      <c r="I9412" s="1" t="n">
        <v>2056092</v>
      </c>
      <c r="J9412" s="1" t="n">
        <v>107100</v>
      </c>
      <c r="K9412" s="1" t="n">
        <v>7894900700015</v>
      </c>
      <c r="L9412" s="1" t="s">
        <v>2583</v>
      </c>
      <c r="N9412" s="1" t="n">
        <v>48</v>
      </c>
      <c r="O9412" s="1" t="n">
        <v>149.94</v>
      </c>
      <c r="P9412" s="1" t="s">
        <v>2455</v>
      </c>
    </row>
    <row r="9413" customFormat="false" ht="12.75" hidden="false" customHeight="true" outlineLevel="0" collapsed="false">
      <c r="A9413" s="1" t="n">
        <v>2</v>
      </c>
      <c r="B9413" s="75" t="n">
        <v>46290</v>
      </c>
      <c r="C9413" s="1" t="n">
        <v>11</v>
      </c>
      <c r="D9413" s="1" t="s">
        <v>2482</v>
      </c>
      <c r="E9413" s="1" t="n">
        <v>1705</v>
      </c>
      <c r="F9413" s="1" t="s">
        <v>130</v>
      </c>
      <c r="I9413" s="1" t="n">
        <v>2056092</v>
      </c>
      <c r="J9413" s="1" t="n">
        <v>31367</v>
      </c>
      <c r="K9413" s="1" t="n">
        <v>7894900704211</v>
      </c>
      <c r="L9413" s="1" t="s">
        <v>3269</v>
      </c>
      <c r="N9413" s="1" t="n">
        <v>9</v>
      </c>
      <c r="O9413" s="1" t="n">
        <v>52.56</v>
      </c>
      <c r="P9413" s="1" t="s">
        <v>2455</v>
      </c>
    </row>
    <row r="9414" customFormat="false" ht="12.75" hidden="false" customHeight="true" outlineLevel="0" collapsed="false">
      <c r="A9414" s="1" t="n">
        <v>2</v>
      </c>
      <c r="B9414" s="75" t="n">
        <v>46290</v>
      </c>
      <c r="C9414" s="1" t="n">
        <v>11</v>
      </c>
      <c r="D9414" s="1" t="s">
        <v>2482</v>
      </c>
      <c r="E9414" s="1" t="n">
        <v>1705</v>
      </c>
      <c r="F9414" s="1" t="s">
        <v>130</v>
      </c>
      <c r="I9414" s="1" t="n">
        <v>2056092</v>
      </c>
      <c r="J9414" s="1" t="n">
        <v>59947</v>
      </c>
      <c r="K9414" s="1" t="n">
        <v>7894900015034</v>
      </c>
      <c r="L9414" s="1" t="s">
        <v>4559</v>
      </c>
      <c r="N9414" s="1" t="n">
        <v>24</v>
      </c>
      <c r="O9414" s="1" t="n">
        <v>65.93</v>
      </c>
      <c r="P9414" s="1" t="s">
        <v>2455</v>
      </c>
    </row>
    <row r="9415" customFormat="false" ht="12.75" hidden="false" customHeight="true" outlineLevel="0" collapsed="false">
      <c r="A9415" s="1" t="n">
        <v>2</v>
      </c>
      <c r="B9415" s="75" t="n">
        <v>46290</v>
      </c>
      <c r="C9415" s="1" t="n">
        <v>39</v>
      </c>
      <c r="D9415" s="1" t="s">
        <v>3309</v>
      </c>
      <c r="E9415" s="1" t="n">
        <v>1668</v>
      </c>
      <c r="F9415" s="1" t="s">
        <v>151</v>
      </c>
      <c r="I9415" s="1" t="n">
        <v>762380</v>
      </c>
      <c r="J9415" s="1" t="n">
        <v>43686</v>
      </c>
      <c r="K9415" s="1" t="n">
        <v>7896030899249</v>
      </c>
      <c r="L9415" s="1" t="s">
        <v>4579</v>
      </c>
      <c r="N9415" s="1" t="n">
        <v>16</v>
      </c>
      <c r="O9415" s="1" t="n">
        <v>275.4</v>
      </c>
      <c r="P9415" s="1" t="s">
        <v>2455</v>
      </c>
    </row>
    <row r="9416" customFormat="false" ht="12.75" hidden="false" customHeight="true" outlineLevel="0" collapsed="false">
      <c r="A9416" s="1" t="n">
        <v>2</v>
      </c>
      <c r="B9416" s="75" t="n">
        <v>46290</v>
      </c>
      <c r="C9416" s="1" t="n">
        <v>39</v>
      </c>
      <c r="D9416" s="1" t="s">
        <v>3309</v>
      </c>
      <c r="E9416" s="1" t="n">
        <v>1668</v>
      </c>
      <c r="F9416" s="1" t="s">
        <v>151</v>
      </c>
      <c r="I9416" s="1" t="n">
        <v>762380</v>
      </c>
      <c r="J9416" s="1" t="n">
        <v>50883</v>
      </c>
      <c r="K9416" s="1" t="n">
        <v>2249896</v>
      </c>
      <c r="L9416" s="1" t="s">
        <v>5620</v>
      </c>
      <c r="N9416" s="1" t="n">
        <v>8</v>
      </c>
      <c r="O9416" s="1" t="n">
        <v>167.05</v>
      </c>
      <c r="P9416" s="1" t="s">
        <v>2455</v>
      </c>
    </row>
    <row r="9417" customFormat="false" ht="12.75" hidden="false" customHeight="true" outlineLevel="0" collapsed="false">
      <c r="A9417" s="1" t="n">
        <v>2</v>
      </c>
      <c r="B9417" s="75" t="n">
        <v>46290</v>
      </c>
      <c r="C9417" s="1" t="n">
        <v>171</v>
      </c>
      <c r="D9417" s="1" t="s">
        <v>3028</v>
      </c>
      <c r="E9417" s="1" t="n">
        <v>1697</v>
      </c>
      <c r="F9417" s="1" t="s">
        <v>787</v>
      </c>
      <c r="I9417" s="1" t="n">
        <v>213685</v>
      </c>
      <c r="J9417" s="1" t="n">
        <v>14128</v>
      </c>
      <c r="K9417" s="1" t="n">
        <v>7898080640611</v>
      </c>
      <c r="L9417" s="1" t="s">
        <v>3471</v>
      </c>
      <c r="N9417" s="1" t="n">
        <v>12</v>
      </c>
      <c r="O9417" s="1" t="n">
        <v>87.63</v>
      </c>
      <c r="P9417" s="1" t="s">
        <v>3030</v>
      </c>
    </row>
    <row r="9418" customFormat="false" ht="12.75" hidden="false" customHeight="true" outlineLevel="0" collapsed="false">
      <c r="A9418" s="1" t="n">
        <v>2</v>
      </c>
      <c r="B9418" s="75" t="n">
        <v>46291</v>
      </c>
      <c r="C9418" s="1" t="n">
        <v>11</v>
      </c>
      <c r="D9418" s="1" t="s">
        <v>2482</v>
      </c>
      <c r="E9418" s="1" t="n">
        <v>10096</v>
      </c>
      <c r="F9418" s="1" t="s">
        <v>622</v>
      </c>
      <c r="I9418" s="1" t="n">
        <v>339</v>
      </c>
      <c r="J9418" s="1" t="n">
        <v>61580</v>
      </c>
      <c r="K9418" s="1" t="n">
        <v>2258157</v>
      </c>
      <c r="L9418" s="1" t="s">
        <v>2520</v>
      </c>
      <c r="N9418" s="1" t="n">
        <v>10</v>
      </c>
      <c r="O9418" s="1" t="n">
        <v>120</v>
      </c>
      <c r="P9418" s="1" t="s">
        <v>2455</v>
      </c>
    </row>
    <row r="9419" customFormat="false" ht="12.75" hidden="false" customHeight="true" outlineLevel="0" collapsed="false">
      <c r="A9419" s="1" t="n">
        <v>2</v>
      </c>
      <c r="B9419" s="75" t="n">
        <v>46291</v>
      </c>
      <c r="C9419" s="1" t="n">
        <v>11</v>
      </c>
      <c r="D9419" s="1" t="s">
        <v>2482</v>
      </c>
      <c r="E9419" s="1" t="n">
        <v>642</v>
      </c>
      <c r="F9419" s="1" t="s">
        <v>123</v>
      </c>
      <c r="I9419" s="1" t="n">
        <v>681</v>
      </c>
      <c r="J9419" s="1" t="n">
        <v>71766</v>
      </c>
      <c r="K9419" s="1" t="n">
        <v>779180</v>
      </c>
      <c r="L9419" s="1" t="s">
        <v>2512</v>
      </c>
      <c r="N9419" s="1" t="n">
        <v>15</v>
      </c>
      <c r="O9419" s="1" t="n">
        <v>180</v>
      </c>
      <c r="P9419" s="1" t="s">
        <v>2455</v>
      </c>
    </row>
    <row r="9420" customFormat="false" ht="12.75" hidden="false" customHeight="true" outlineLevel="0" collapsed="false">
      <c r="A9420" s="1" t="n">
        <v>2</v>
      </c>
      <c r="B9420" s="75" t="n">
        <v>46291</v>
      </c>
      <c r="C9420" s="1" t="n">
        <v>11</v>
      </c>
      <c r="D9420" s="1" t="s">
        <v>2482</v>
      </c>
      <c r="E9420" s="1" t="n">
        <v>1899</v>
      </c>
      <c r="F9420" s="1" t="s">
        <v>204</v>
      </c>
      <c r="I9420" s="1" t="n">
        <v>823</v>
      </c>
      <c r="J9420" s="1" t="n">
        <v>44588</v>
      </c>
      <c r="K9420" s="1" t="n">
        <v>7898904331091</v>
      </c>
      <c r="L9420" s="1" t="s">
        <v>2454</v>
      </c>
      <c r="N9420" s="1" t="n">
        <v>10</v>
      </c>
      <c r="O9420" s="1" t="n">
        <v>49.9</v>
      </c>
      <c r="P9420" s="1" t="s">
        <v>2455</v>
      </c>
    </row>
    <row r="9421" customFormat="false" ht="12.75" hidden="false" customHeight="true" outlineLevel="0" collapsed="false">
      <c r="A9421" s="1" t="n">
        <v>2</v>
      </c>
      <c r="B9421" s="75" t="n">
        <v>46291</v>
      </c>
      <c r="C9421" s="1" t="n">
        <v>11</v>
      </c>
      <c r="D9421" s="1" t="s">
        <v>2482</v>
      </c>
      <c r="E9421" s="1" t="n">
        <v>1899</v>
      </c>
      <c r="F9421" s="1" t="s">
        <v>204</v>
      </c>
      <c r="I9421" s="1" t="n">
        <v>823</v>
      </c>
      <c r="J9421" s="1" t="n">
        <v>77463</v>
      </c>
      <c r="K9421" s="1" t="n">
        <v>774642</v>
      </c>
      <c r="L9421" s="1" t="s">
        <v>2456</v>
      </c>
      <c r="N9421" s="1" t="n">
        <v>30</v>
      </c>
      <c r="O9421" s="1" t="n">
        <v>135</v>
      </c>
      <c r="P9421" s="1" t="s">
        <v>2455</v>
      </c>
    </row>
    <row r="9422" customFormat="false" ht="12.75" hidden="false" customHeight="true" outlineLevel="0" collapsed="false">
      <c r="A9422" s="1" t="n">
        <v>2</v>
      </c>
      <c r="B9422" s="75" t="n">
        <v>46291</v>
      </c>
      <c r="C9422" s="1" t="n">
        <v>11</v>
      </c>
      <c r="D9422" s="1" t="s">
        <v>2482</v>
      </c>
      <c r="E9422" s="1" t="n">
        <v>1899</v>
      </c>
      <c r="F9422" s="1" t="s">
        <v>204</v>
      </c>
      <c r="I9422" s="1" t="n">
        <v>823</v>
      </c>
      <c r="J9422" s="1" t="n">
        <v>77465</v>
      </c>
      <c r="K9422" s="1" t="n">
        <v>774666</v>
      </c>
      <c r="L9422" s="1" t="s">
        <v>2457</v>
      </c>
      <c r="N9422" s="1" t="n">
        <v>10</v>
      </c>
      <c r="O9422" s="1" t="n">
        <v>49.9</v>
      </c>
      <c r="P9422" s="1" t="s">
        <v>2455</v>
      </c>
    </row>
    <row r="9423" customFormat="false" ht="12.75" hidden="false" customHeight="true" outlineLevel="0" collapsed="false">
      <c r="A9423" s="1" t="n">
        <v>2</v>
      </c>
      <c r="B9423" s="75" t="n">
        <v>46291</v>
      </c>
      <c r="C9423" s="1" t="n">
        <v>11</v>
      </c>
      <c r="D9423" s="1" t="s">
        <v>2482</v>
      </c>
      <c r="E9423" s="1" t="n">
        <v>1899</v>
      </c>
      <c r="F9423" s="1" t="s">
        <v>204</v>
      </c>
      <c r="I9423" s="1" t="n">
        <v>823</v>
      </c>
      <c r="J9423" s="1" t="n">
        <v>77903</v>
      </c>
      <c r="K9423" s="1" t="n">
        <v>779043</v>
      </c>
      <c r="L9423" s="1" t="s">
        <v>2956</v>
      </c>
      <c r="N9423" s="1" t="n">
        <v>5</v>
      </c>
      <c r="O9423" s="1" t="n">
        <v>22.5</v>
      </c>
      <c r="P9423" s="1" t="s">
        <v>2455</v>
      </c>
    </row>
    <row r="9424" customFormat="false" ht="12.75" hidden="false" customHeight="true" outlineLevel="0" collapsed="false">
      <c r="A9424" s="1" t="n">
        <v>2</v>
      </c>
      <c r="B9424" s="75" t="n">
        <v>46291</v>
      </c>
      <c r="C9424" s="1" t="n">
        <v>11</v>
      </c>
      <c r="D9424" s="1" t="s">
        <v>2482</v>
      </c>
      <c r="E9424" s="1" t="n">
        <v>1899</v>
      </c>
      <c r="F9424" s="1" t="s">
        <v>204</v>
      </c>
      <c r="I9424" s="1" t="n">
        <v>823</v>
      </c>
      <c r="J9424" s="1" t="n">
        <v>78013</v>
      </c>
      <c r="K9424" s="1" t="n">
        <v>780148</v>
      </c>
      <c r="L9424" s="1" t="s">
        <v>2595</v>
      </c>
      <c r="N9424" s="1" t="n">
        <v>5</v>
      </c>
      <c r="O9424" s="1" t="n">
        <v>22.5</v>
      </c>
      <c r="P9424" s="1" t="s">
        <v>2455</v>
      </c>
    </row>
    <row r="9425" customFormat="false" ht="12.75" hidden="false" customHeight="true" outlineLevel="0" collapsed="false">
      <c r="A9425" s="1" t="n">
        <v>2</v>
      </c>
      <c r="B9425" s="75" t="n">
        <v>46291</v>
      </c>
      <c r="C9425" s="1" t="n">
        <v>11</v>
      </c>
      <c r="D9425" s="1" t="s">
        <v>2482</v>
      </c>
      <c r="E9425" s="1" t="n">
        <v>1815</v>
      </c>
      <c r="F9425" s="1" t="s">
        <v>172</v>
      </c>
      <c r="I9425" s="1" t="n">
        <v>404714</v>
      </c>
      <c r="J9425" s="1" t="n">
        <v>100034</v>
      </c>
      <c r="K9425" s="1" t="n">
        <v>35</v>
      </c>
      <c r="L9425" s="1" t="s">
        <v>2727</v>
      </c>
      <c r="N9425" s="1" t="n">
        <v>54</v>
      </c>
      <c r="O9425" s="1" t="n">
        <v>809.46</v>
      </c>
      <c r="P9425" s="1" t="s">
        <v>2455</v>
      </c>
    </row>
    <row r="9426" customFormat="false" ht="12.75" hidden="false" customHeight="true" outlineLevel="0" collapsed="false">
      <c r="A9426" s="1" t="n">
        <v>2</v>
      </c>
      <c r="B9426" s="75" t="n">
        <v>46291</v>
      </c>
      <c r="C9426" s="1" t="n">
        <v>11</v>
      </c>
      <c r="D9426" s="1" t="s">
        <v>2482</v>
      </c>
      <c r="E9426" s="1" t="n">
        <v>1815</v>
      </c>
      <c r="F9426" s="1" t="s">
        <v>172</v>
      </c>
      <c r="I9426" s="1" t="n">
        <v>404714</v>
      </c>
      <c r="J9426" s="1" t="n">
        <v>100035</v>
      </c>
      <c r="K9426" s="1" t="n">
        <v>36</v>
      </c>
      <c r="L9426" s="1" t="s">
        <v>2728</v>
      </c>
      <c r="N9426" s="1" t="n">
        <v>100</v>
      </c>
      <c r="O9426" s="1" t="n">
        <v>799</v>
      </c>
      <c r="P9426" s="1" t="s">
        <v>2455</v>
      </c>
    </row>
    <row r="9427" customFormat="false" ht="12.75" hidden="false" customHeight="true" outlineLevel="0" collapsed="false">
      <c r="A9427" s="1" t="n">
        <v>2</v>
      </c>
      <c r="B9427" s="75" t="n">
        <v>46291</v>
      </c>
      <c r="C9427" s="1" t="n">
        <v>11</v>
      </c>
      <c r="D9427" s="1" t="s">
        <v>2482</v>
      </c>
      <c r="E9427" s="1" t="n">
        <v>1815</v>
      </c>
      <c r="F9427" s="1" t="s">
        <v>172</v>
      </c>
      <c r="I9427" s="1" t="n">
        <v>404714</v>
      </c>
      <c r="J9427" s="1" t="n">
        <v>110191</v>
      </c>
      <c r="K9427" s="1" t="n">
        <v>37402</v>
      </c>
      <c r="L9427" s="1" t="s">
        <v>2649</v>
      </c>
      <c r="N9427" s="1" t="n">
        <v>40</v>
      </c>
      <c r="O9427" s="1" t="n">
        <v>332</v>
      </c>
      <c r="P9427" s="1" t="s">
        <v>2455</v>
      </c>
    </row>
    <row r="9428" customFormat="false" ht="12.75" hidden="false" customHeight="true" outlineLevel="0" collapsed="false">
      <c r="A9428" s="1" t="n">
        <v>2</v>
      </c>
      <c r="B9428" s="75" t="n">
        <v>46291</v>
      </c>
      <c r="C9428" s="1" t="n">
        <v>11</v>
      </c>
      <c r="D9428" s="1" t="s">
        <v>2482</v>
      </c>
      <c r="E9428" s="1" t="n">
        <v>1815</v>
      </c>
      <c r="F9428" s="1" t="s">
        <v>172</v>
      </c>
      <c r="I9428" s="1" t="n">
        <v>404714</v>
      </c>
      <c r="J9428" s="1" t="n">
        <v>110778</v>
      </c>
      <c r="K9428" s="1" t="n">
        <v>71976</v>
      </c>
      <c r="L9428" s="1" t="s">
        <v>3407</v>
      </c>
      <c r="N9428" s="1" t="n">
        <v>16</v>
      </c>
      <c r="O9428" s="1" t="n">
        <v>207.84</v>
      </c>
      <c r="P9428" s="1" t="s">
        <v>2455</v>
      </c>
    </row>
    <row r="9429" customFormat="false" ht="12.75" hidden="false" customHeight="true" outlineLevel="0" collapsed="false">
      <c r="A9429" s="1" t="n">
        <v>2</v>
      </c>
      <c r="B9429" s="75" t="n">
        <v>46291</v>
      </c>
      <c r="C9429" s="1" t="n">
        <v>11</v>
      </c>
      <c r="D9429" s="1" t="s">
        <v>2482</v>
      </c>
      <c r="E9429" s="1" t="n">
        <v>1666</v>
      </c>
      <c r="F9429" s="1" t="s">
        <v>266</v>
      </c>
      <c r="I9429" s="1" t="n">
        <v>575307</v>
      </c>
      <c r="J9429" s="1" t="n">
        <v>24990</v>
      </c>
      <c r="K9429" s="1" t="n">
        <v>78935761</v>
      </c>
      <c r="L9429" s="1" t="s">
        <v>2757</v>
      </c>
      <c r="N9429" s="1" t="n">
        <v>150</v>
      </c>
      <c r="O9429" s="1" t="n">
        <v>2541.04</v>
      </c>
      <c r="P9429" s="1" t="s">
        <v>2455</v>
      </c>
    </row>
    <row r="9430" customFormat="false" ht="12.75" hidden="false" customHeight="true" outlineLevel="0" collapsed="false">
      <c r="A9430" s="1" t="n">
        <v>2</v>
      </c>
      <c r="B9430" s="75" t="n">
        <v>46291</v>
      </c>
      <c r="C9430" s="1" t="n">
        <v>11</v>
      </c>
      <c r="D9430" s="1" t="s">
        <v>2482</v>
      </c>
      <c r="E9430" s="1" t="n">
        <v>1666</v>
      </c>
      <c r="F9430" s="1" t="s">
        <v>266</v>
      </c>
      <c r="I9430" s="1" t="n">
        <v>575307</v>
      </c>
      <c r="J9430" s="1" t="n">
        <v>37536</v>
      </c>
      <c r="K9430" s="1" t="n">
        <v>78942066</v>
      </c>
      <c r="L9430" s="1" t="s">
        <v>2761</v>
      </c>
      <c r="N9430" s="1" t="n">
        <v>100</v>
      </c>
      <c r="O9430" s="1" t="n">
        <v>1646.97</v>
      </c>
      <c r="P9430" s="1" t="s">
        <v>2455</v>
      </c>
    </row>
    <row r="9431" customFormat="false" ht="12.75" hidden="false" customHeight="true" outlineLevel="0" collapsed="false">
      <c r="A9431" s="1" t="n">
        <v>2</v>
      </c>
      <c r="B9431" s="75" t="n">
        <v>46291</v>
      </c>
      <c r="C9431" s="1" t="n">
        <v>11</v>
      </c>
      <c r="D9431" s="1" t="s">
        <v>2482</v>
      </c>
      <c r="E9431" s="1" t="n">
        <v>1666</v>
      </c>
      <c r="F9431" s="1" t="s">
        <v>266</v>
      </c>
      <c r="I9431" s="1" t="n">
        <v>575307</v>
      </c>
      <c r="J9431" s="1" t="n">
        <v>40750</v>
      </c>
      <c r="K9431" s="1" t="n">
        <v>78943032</v>
      </c>
      <c r="L9431" s="1" t="s">
        <v>2762</v>
      </c>
      <c r="N9431" s="1" t="n">
        <v>30</v>
      </c>
      <c r="O9431" s="1" t="n">
        <v>479.98</v>
      </c>
      <c r="P9431" s="1" t="s">
        <v>2455</v>
      </c>
    </row>
    <row r="9432" customFormat="false" ht="12.75" hidden="false" customHeight="true" outlineLevel="0" collapsed="false">
      <c r="A9432" s="1" t="n">
        <v>2</v>
      </c>
      <c r="B9432" s="75" t="n">
        <v>46291</v>
      </c>
      <c r="C9432" s="1" t="n">
        <v>11</v>
      </c>
      <c r="D9432" s="1" t="s">
        <v>2482</v>
      </c>
      <c r="E9432" s="1" t="n">
        <v>1666</v>
      </c>
      <c r="F9432" s="1" t="s">
        <v>266</v>
      </c>
      <c r="I9432" s="1" t="n">
        <v>575307</v>
      </c>
      <c r="J9432" s="1" t="n">
        <v>50760</v>
      </c>
      <c r="K9432" s="1" t="n">
        <v>78943087</v>
      </c>
      <c r="L9432" s="1" t="s">
        <v>2764</v>
      </c>
      <c r="N9432" s="1" t="n">
        <v>30</v>
      </c>
      <c r="O9432" s="1" t="n">
        <v>437.62</v>
      </c>
      <c r="P9432" s="1" t="s">
        <v>2455</v>
      </c>
    </row>
    <row r="9433" customFormat="false" ht="12.75" hidden="false" customHeight="true" outlineLevel="0" collapsed="false">
      <c r="A9433" s="1" t="n">
        <v>2</v>
      </c>
      <c r="B9433" s="75" t="n">
        <v>46291</v>
      </c>
      <c r="C9433" s="1" t="n">
        <v>11</v>
      </c>
      <c r="D9433" s="1" t="s">
        <v>2482</v>
      </c>
      <c r="E9433" s="1" t="n">
        <v>1666</v>
      </c>
      <c r="F9433" s="1" t="s">
        <v>266</v>
      </c>
      <c r="I9433" s="1" t="n">
        <v>575307</v>
      </c>
      <c r="J9433" s="1" t="n">
        <v>57287</v>
      </c>
      <c r="K9433" s="1" t="n">
        <v>78944251</v>
      </c>
      <c r="L9433" s="1" t="s">
        <v>2766</v>
      </c>
      <c r="N9433" s="1" t="n">
        <v>20</v>
      </c>
      <c r="O9433" s="1" t="n">
        <v>319.98</v>
      </c>
      <c r="P9433" s="1" t="s">
        <v>2455</v>
      </c>
    </row>
    <row r="9434" customFormat="false" ht="12.75" hidden="false" customHeight="true" outlineLevel="0" collapsed="false">
      <c r="A9434" s="1" t="n">
        <v>2</v>
      </c>
      <c r="B9434" s="75" t="n">
        <v>46291</v>
      </c>
      <c r="C9434" s="1" t="n">
        <v>11</v>
      </c>
      <c r="D9434" s="1" t="s">
        <v>2482</v>
      </c>
      <c r="E9434" s="1" t="n">
        <v>1666</v>
      </c>
      <c r="F9434" s="1" t="s">
        <v>266</v>
      </c>
      <c r="I9434" s="1" t="n">
        <v>575307</v>
      </c>
      <c r="J9434" s="1" t="n">
        <v>67177</v>
      </c>
      <c r="K9434" s="1" t="n">
        <v>78944466</v>
      </c>
      <c r="L9434" s="1" t="s">
        <v>2768</v>
      </c>
      <c r="N9434" s="1" t="n">
        <v>250</v>
      </c>
      <c r="O9434" s="1" t="n">
        <v>3293.96</v>
      </c>
      <c r="P9434" s="1" t="s">
        <v>2455</v>
      </c>
    </row>
    <row r="9435" customFormat="false" ht="12.75" hidden="false" customHeight="true" outlineLevel="0" collapsed="false">
      <c r="A9435" s="1" t="n">
        <v>2</v>
      </c>
      <c r="B9435" s="75" t="n">
        <v>46291</v>
      </c>
      <c r="C9435" s="1" t="n">
        <v>11</v>
      </c>
      <c r="D9435" s="1" t="s">
        <v>2482</v>
      </c>
      <c r="E9435" s="1" t="n">
        <v>1666</v>
      </c>
      <c r="F9435" s="1" t="s">
        <v>266</v>
      </c>
      <c r="I9435" s="1" t="n">
        <v>575307</v>
      </c>
      <c r="J9435" s="1" t="n">
        <v>67622</v>
      </c>
      <c r="K9435" s="1" t="n">
        <v>78944503</v>
      </c>
      <c r="L9435" s="1" t="s">
        <v>2769</v>
      </c>
      <c r="N9435" s="1" t="n">
        <v>10</v>
      </c>
      <c r="O9435" s="1" t="n">
        <v>122.35</v>
      </c>
      <c r="P9435" s="1" t="s">
        <v>2455</v>
      </c>
    </row>
    <row r="9436" customFormat="false" ht="12.75" hidden="false" customHeight="true" outlineLevel="0" collapsed="false">
      <c r="A9436" s="1" t="n">
        <v>2</v>
      </c>
      <c r="B9436" s="75" t="n">
        <v>46291</v>
      </c>
      <c r="C9436" s="1" t="n">
        <v>11</v>
      </c>
      <c r="D9436" s="1" t="s">
        <v>2482</v>
      </c>
      <c r="E9436" s="1" t="n">
        <v>1666</v>
      </c>
      <c r="F9436" s="1" t="s">
        <v>266</v>
      </c>
      <c r="I9436" s="1" t="n">
        <v>575307</v>
      </c>
      <c r="J9436" s="1" t="n">
        <v>68903</v>
      </c>
      <c r="K9436" s="1" t="n">
        <v>78944473</v>
      </c>
      <c r="L9436" s="1" t="s">
        <v>4709</v>
      </c>
      <c r="N9436" s="1" t="n">
        <v>30</v>
      </c>
      <c r="O9436" s="1" t="n">
        <v>395.27</v>
      </c>
      <c r="P9436" s="1" t="s">
        <v>2455</v>
      </c>
    </row>
    <row r="9437" customFormat="false" ht="12.75" hidden="false" customHeight="true" outlineLevel="0" collapsed="false">
      <c r="A9437" s="1" t="n">
        <v>2</v>
      </c>
      <c r="B9437" s="75" t="n">
        <v>46291</v>
      </c>
      <c r="C9437" s="1" t="n">
        <v>11</v>
      </c>
      <c r="D9437" s="1" t="s">
        <v>2482</v>
      </c>
      <c r="E9437" s="1" t="n">
        <v>1666</v>
      </c>
      <c r="F9437" s="1" t="s">
        <v>266</v>
      </c>
      <c r="I9437" s="1" t="n">
        <v>575307</v>
      </c>
      <c r="J9437" s="1" t="n">
        <v>71518</v>
      </c>
      <c r="K9437" s="1" t="n">
        <v>78946200</v>
      </c>
      <c r="L9437" s="1" t="s">
        <v>2770</v>
      </c>
      <c r="N9437" s="1" t="n">
        <v>10</v>
      </c>
      <c r="O9437" s="1" t="n">
        <v>103.52</v>
      </c>
      <c r="P9437" s="1" t="s">
        <v>2455</v>
      </c>
    </row>
    <row r="9438" customFormat="false" ht="12.75" hidden="false" customHeight="true" outlineLevel="0" collapsed="false">
      <c r="A9438" s="1" t="n">
        <v>2</v>
      </c>
      <c r="B9438" s="75" t="n">
        <v>46291</v>
      </c>
      <c r="C9438" s="1" t="n">
        <v>11</v>
      </c>
      <c r="D9438" s="1" t="s">
        <v>2482</v>
      </c>
      <c r="E9438" s="1" t="n">
        <v>1666</v>
      </c>
      <c r="F9438" s="1" t="s">
        <v>266</v>
      </c>
      <c r="I9438" s="1" t="n">
        <v>575307</v>
      </c>
      <c r="J9438" s="1" t="n">
        <v>78026</v>
      </c>
      <c r="K9438" s="1" t="n">
        <v>78947504</v>
      </c>
      <c r="L9438" s="1" t="s">
        <v>2772</v>
      </c>
      <c r="N9438" s="1" t="n">
        <v>80</v>
      </c>
      <c r="O9438" s="1" t="n">
        <v>1204.64</v>
      </c>
      <c r="P9438" s="1" t="s">
        <v>2455</v>
      </c>
    </row>
    <row r="9439" customFormat="false" ht="12.75" hidden="false" customHeight="true" outlineLevel="0" collapsed="false">
      <c r="A9439" s="1" t="n">
        <v>2</v>
      </c>
      <c r="B9439" s="75" t="n">
        <v>46291</v>
      </c>
      <c r="C9439" s="1" t="n">
        <v>11</v>
      </c>
      <c r="D9439" s="1" t="s">
        <v>2482</v>
      </c>
      <c r="E9439" s="1" t="n">
        <v>1666</v>
      </c>
      <c r="F9439" s="1" t="s">
        <v>266</v>
      </c>
      <c r="I9439" s="1" t="n">
        <v>575307</v>
      </c>
      <c r="J9439" s="1" t="n">
        <v>78629</v>
      </c>
      <c r="K9439" s="1" t="n">
        <v>786300</v>
      </c>
      <c r="L9439" s="1" t="s">
        <v>2774</v>
      </c>
      <c r="N9439" s="1" t="n">
        <v>80</v>
      </c>
      <c r="O9439" s="1" t="n">
        <v>978.77</v>
      </c>
      <c r="P9439" s="1" t="s">
        <v>2455</v>
      </c>
    </row>
    <row r="9440" customFormat="false" ht="12.75" hidden="false" customHeight="true" outlineLevel="0" collapsed="false">
      <c r="A9440" s="1" t="n">
        <v>2</v>
      </c>
      <c r="B9440" s="75" t="n">
        <v>46291</v>
      </c>
      <c r="C9440" s="1" t="n">
        <v>11</v>
      </c>
      <c r="D9440" s="1" t="s">
        <v>2482</v>
      </c>
      <c r="E9440" s="1" t="n">
        <v>1683</v>
      </c>
      <c r="F9440" s="1" t="s">
        <v>406</v>
      </c>
      <c r="I9440" s="1" t="n">
        <v>1685939</v>
      </c>
      <c r="J9440" s="1" t="n">
        <v>109791</v>
      </c>
      <c r="K9440" s="1" t="n">
        <v>9667</v>
      </c>
      <c r="L9440" s="1" t="s">
        <v>2476</v>
      </c>
      <c r="N9440" s="1" t="n">
        <v>14</v>
      </c>
      <c r="O9440" s="1" t="n">
        <v>21</v>
      </c>
      <c r="P9440" s="1" t="s">
        <v>2455</v>
      </c>
    </row>
    <row r="9441" customFormat="false" ht="12.75" hidden="false" customHeight="true" outlineLevel="0" collapsed="false">
      <c r="A9441" s="1" t="n">
        <v>2</v>
      </c>
      <c r="B9441" s="75" t="n">
        <v>46291</v>
      </c>
      <c r="C9441" s="1" t="n">
        <v>11</v>
      </c>
      <c r="D9441" s="1" t="s">
        <v>2482</v>
      </c>
      <c r="E9441" s="1" t="n">
        <v>1683</v>
      </c>
      <c r="F9441" s="1" t="s">
        <v>406</v>
      </c>
      <c r="I9441" s="1" t="n">
        <v>1685939</v>
      </c>
      <c r="J9441" s="1" t="n">
        <v>37359</v>
      </c>
      <c r="K9441" s="1" t="n">
        <v>55526</v>
      </c>
      <c r="L9441" s="1" t="s">
        <v>2477</v>
      </c>
      <c r="N9441" s="1" t="n">
        <v>8</v>
      </c>
      <c r="O9441" s="1" t="n">
        <v>40</v>
      </c>
      <c r="P9441" s="1" t="s">
        <v>2455</v>
      </c>
    </row>
    <row r="9442" customFormat="false" ht="12.75" hidden="false" customHeight="true" outlineLevel="0" collapsed="false">
      <c r="A9442" s="1" t="n">
        <v>2</v>
      </c>
      <c r="B9442" s="75" t="n">
        <v>46291</v>
      </c>
      <c r="C9442" s="1" t="n">
        <v>11</v>
      </c>
      <c r="D9442" s="1" t="s">
        <v>2482</v>
      </c>
      <c r="E9442" s="1" t="n">
        <v>1683</v>
      </c>
      <c r="F9442" s="1" t="s">
        <v>406</v>
      </c>
      <c r="I9442" s="1" t="n">
        <v>1685939</v>
      </c>
      <c r="J9442" s="1" t="n">
        <v>37361</v>
      </c>
      <c r="K9442" s="1" t="n">
        <v>2240817</v>
      </c>
      <c r="L9442" s="1" t="s">
        <v>2478</v>
      </c>
      <c r="N9442" s="1" t="n">
        <v>70</v>
      </c>
      <c r="O9442" s="1" t="n">
        <v>126</v>
      </c>
      <c r="P9442" s="1" t="s">
        <v>2455</v>
      </c>
    </row>
    <row r="9443" customFormat="false" ht="12.75" hidden="false" customHeight="true" outlineLevel="0" collapsed="false">
      <c r="A9443" s="1" t="n">
        <v>2</v>
      </c>
      <c r="B9443" s="75" t="n">
        <v>46293</v>
      </c>
      <c r="C9443" s="1" t="n">
        <v>6</v>
      </c>
      <c r="D9443" s="1" t="s">
        <v>2564</v>
      </c>
      <c r="E9443" s="1" t="n">
        <v>48</v>
      </c>
      <c r="F9443" s="1" t="s">
        <v>153</v>
      </c>
      <c r="I9443" s="1" t="n">
        <v>2701</v>
      </c>
      <c r="J9443" s="1" t="n">
        <v>42564</v>
      </c>
      <c r="K9443" s="1" t="n">
        <v>574</v>
      </c>
      <c r="L9443" s="1" t="s">
        <v>2545</v>
      </c>
      <c r="N9443" s="1" t="n">
        <v>14</v>
      </c>
      <c r="O9443" s="1" t="n">
        <v>210</v>
      </c>
      <c r="P9443" s="1" t="s">
        <v>2455</v>
      </c>
    </row>
    <row r="9444" customFormat="false" ht="12.75" hidden="false" customHeight="true" outlineLevel="0" collapsed="false">
      <c r="A9444" s="1" t="n">
        <v>2</v>
      </c>
      <c r="B9444" s="75" t="n">
        <v>46293</v>
      </c>
      <c r="C9444" s="1" t="n">
        <v>6</v>
      </c>
      <c r="D9444" s="1" t="s">
        <v>2564</v>
      </c>
      <c r="E9444" s="1" t="n">
        <v>48</v>
      </c>
      <c r="F9444" s="1" t="s">
        <v>153</v>
      </c>
      <c r="I9444" s="1" t="n">
        <v>2704</v>
      </c>
      <c r="J9444" s="1" t="n">
        <v>73335</v>
      </c>
      <c r="K9444" s="1" t="n">
        <v>7898996471545</v>
      </c>
      <c r="L9444" s="1" t="s">
        <v>5621</v>
      </c>
      <c r="N9444" s="1" t="n">
        <v>125</v>
      </c>
      <c r="O9444" s="1" t="n">
        <v>700</v>
      </c>
      <c r="P9444" s="1" t="s">
        <v>2455</v>
      </c>
    </row>
    <row r="9445" customFormat="false" ht="12.75" hidden="false" customHeight="true" outlineLevel="0" collapsed="false">
      <c r="A9445" s="1" t="n">
        <v>2</v>
      </c>
      <c r="B9445" s="75" t="n">
        <v>46293</v>
      </c>
      <c r="C9445" s="1" t="n">
        <v>6</v>
      </c>
      <c r="D9445" s="1" t="s">
        <v>2564</v>
      </c>
      <c r="E9445" s="1" t="n">
        <v>48</v>
      </c>
      <c r="F9445" s="1" t="s">
        <v>153</v>
      </c>
      <c r="I9445" s="1" t="n">
        <v>2704</v>
      </c>
      <c r="J9445" s="1" t="n">
        <v>81150</v>
      </c>
      <c r="K9445" s="1" t="n">
        <v>7898996471507</v>
      </c>
      <c r="L9445" s="1" t="s">
        <v>5622</v>
      </c>
      <c r="N9445" s="1" t="n">
        <v>125</v>
      </c>
      <c r="O9445" s="1" t="n">
        <v>1575</v>
      </c>
      <c r="P9445" s="1" t="s">
        <v>2455</v>
      </c>
    </row>
    <row r="9446" customFormat="false" ht="12.75" hidden="false" customHeight="true" outlineLevel="0" collapsed="false">
      <c r="A9446" s="1" t="n">
        <v>2</v>
      </c>
      <c r="B9446" s="75" t="n">
        <v>46293</v>
      </c>
      <c r="C9446" s="1" t="n">
        <v>11</v>
      </c>
      <c r="D9446" s="1" t="s">
        <v>2482</v>
      </c>
      <c r="E9446" s="1" t="n">
        <v>1625</v>
      </c>
      <c r="F9446" s="1" t="s">
        <v>270</v>
      </c>
      <c r="I9446" s="1" t="n">
        <v>15464</v>
      </c>
      <c r="J9446" s="1" t="n">
        <v>29079</v>
      </c>
      <c r="K9446" s="1" t="n">
        <v>55515</v>
      </c>
      <c r="L9446" s="1" t="s">
        <v>2460</v>
      </c>
      <c r="N9446" s="1" t="n">
        <v>76.6</v>
      </c>
      <c r="O9446" s="1" t="n">
        <v>2451.2</v>
      </c>
      <c r="P9446" s="1" t="s">
        <v>2455</v>
      </c>
    </row>
    <row r="9447" customFormat="false" ht="12.75" hidden="false" customHeight="true" outlineLevel="0" collapsed="false">
      <c r="A9447" s="1" t="n">
        <v>2</v>
      </c>
      <c r="B9447" s="75" t="n">
        <v>46293</v>
      </c>
      <c r="C9447" s="1" t="n">
        <v>11</v>
      </c>
      <c r="D9447" s="1" t="s">
        <v>2482</v>
      </c>
      <c r="E9447" s="1" t="n">
        <v>1625</v>
      </c>
      <c r="F9447" s="1" t="s">
        <v>270</v>
      </c>
      <c r="I9447" s="1" t="n">
        <v>15464</v>
      </c>
      <c r="J9447" s="1" t="n">
        <v>29080</v>
      </c>
      <c r="K9447" s="1" t="n">
        <v>55516</v>
      </c>
      <c r="L9447" s="1" t="s">
        <v>2461</v>
      </c>
      <c r="N9447" s="1" t="n">
        <v>59.2</v>
      </c>
      <c r="O9447" s="1" t="n">
        <v>1302.4</v>
      </c>
      <c r="P9447" s="1" t="s">
        <v>2455</v>
      </c>
    </row>
    <row r="9448" customFormat="false" ht="12.75" hidden="false" customHeight="true" outlineLevel="0" collapsed="false">
      <c r="A9448" s="1" t="n">
        <v>2</v>
      </c>
      <c r="B9448" s="75" t="n">
        <v>46293</v>
      </c>
      <c r="C9448" s="1" t="n">
        <v>11</v>
      </c>
      <c r="D9448" s="1" t="s">
        <v>2482</v>
      </c>
      <c r="E9448" s="1" t="n">
        <v>1683</v>
      </c>
      <c r="F9448" s="1" t="s">
        <v>406</v>
      </c>
      <c r="I9448" s="1" t="n">
        <v>1686439</v>
      </c>
      <c r="J9448" s="1" t="n">
        <v>109791</v>
      </c>
      <c r="K9448" s="1" t="n">
        <v>9667</v>
      </c>
      <c r="L9448" s="1" t="s">
        <v>2476</v>
      </c>
      <c r="N9448" s="1" t="n">
        <v>10</v>
      </c>
      <c r="O9448" s="1" t="n">
        <v>15</v>
      </c>
      <c r="P9448" s="1" t="s">
        <v>2455</v>
      </c>
    </row>
    <row r="9449" customFormat="false" ht="12.75" hidden="false" customHeight="true" outlineLevel="0" collapsed="false">
      <c r="A9449" s="1" t="n">
        <v>2</v>
      </c>
      <c r="B9449" s="75" t="n">
        <v>46293</v>
      </c>
      <c r="C9449" s="1" t="n">
        <v>11</v>
      </c>
      <c r="D9449" s="1" t="s">
        <v>2482</v>
      </c>
      <c r="E9449" s="1" t="n">
        <v>1683</v>
      </c>
      <c r="F9449" s="1" t="s">
        <v>406</v>
      </c>
      <c r="I9449" s="1" t="n">
        <v>1686439</v>
      </c>
      <c r="J9449" s="1" t="n">
        <v>37359</v>
      </c>
      <c r="K9449" s="1" t="n">
        <v>55526</v>
      </c>
      <c r="L9449" s="1" t="s">
        <v>2477</v>
      </c>
      <c r="N9449" s="1" t="n">
        <v>4</v>
      </c>
      <c r="O9449" s="1" t="n">
        <v>20</v>
      </c>
      <c r="P9449" s="1" t="s">
        <v>2455</v>
      </c>
    </row>
    <row r="9450" customFormat="false" ht="12.75" hidden="false" customHeight="true" outlineLevel="0" collapsed="false">
      <c r="A9450" s="1" t="n">
        <v>2</v>
      </c>
      <c r="B9450" s="75" t="n">
        <v>46293</v>
      </c>
      <c r="C9450" s="1" t="n">
        <v>11</v>
      </c>
      <c r="D9450" s="1" t="s">
        <v>2482</v>
      </c>
      <c r="E9450" s="1" t="n">
        <v>1683</v>
      </c>
      <c r="F9450" s="1" t="s">
        <v>406</v>
      </c>
      <c r="I9450" s="1" t="n">
        <v>1686439</v>
      </c>
      <c r="J9450" s="1" t="n">
        <v>37361</v>
      </c>
      <c r="K9450" s="1" t="n">
        <v>2240817</v>
      </c>
      <c r="L9450" s="1" t="s">
        <v>2478</v>
      </c>
      <c r="N9450" s="1" t="n">
        <v>30</v>
      </c>
      <c r="O9450" s="1" t="n">
        <v>54</v>
      </c>
      <c r="P9450" s="1" t="s">
        <v>2455</v>
      </c>
    </row>
    <row r="9451" customFormat="false" ht="12.75" hidden="false" customHeight="true" outlineLevel="0" collapsed="false">
      <c r="A9451" s="1" t="n">
        <v>2</v>
      </c>
      <c r="B9451" s="75" t="n">
        <v>46293</v>
      </c>
      <c r="C9451" s="1" t="n">
        <v>22</v>
      </c>
      <c r="D9451" s="1" t="s">
        <v>2490</v>
      </c>
      <c r="E9451" s="1" t="n">
        <v>48</v>
      </c>
      <c r="F9451" s="1" t="s">
        <v>153</v>
      </c>
      <c r="I9451" s="1" t="n">
        <v>2703</v>
      </c>
      <c r="J9451" s="1" t="n">
        <v>100000</v>
      </c>
      <c r="K9451" s="1" t="n">
        <v>1</v>
      </c>
      <c r="L9451" s="1" t="s">
        <v>2491</v>
      </c>
      <c r="N9451" s="1" t="n">
        <v>2.08</v>
      </c>
      <c r="O9451" s="1" t="n">
        <v>38.87</v>
      </c>
      <c r="P9451" s="1" t="s">
        <v>2455</v>
      </c>
    </row>
    <row r="9452" customFormat="false" ht="12.75" hidden="false" customHeight="true" outlineLevel="0" collapsed="false">
      <c r="A9452" s="1" t="n">
        <v>2</v>
      </c>
      <c r="B9452" s="75" t="n">
        <v>46293</v>
      </c>
      <c r="C9452" s="1" t="n">
        <v>22</v>
      </c>
      <c r="D9452" s="1" t="s">
        <v>2490</v>
      </c>
      <c r="E9452" s="1" t="n">
        <v>48</v>
      </c>
      <c r="F9452" s="1" t="s">
        <v>153</v>
      </c>
      <c r="I9452" s="1" t="n">
        <v>2703</v>
      </c>
      <c r="J9452" s="1" t="n">
        <v>100000</v>
      </c>
      <c r="K9452" s="1" t="n">
        <v>1</v>
      </c>
      <c r="L9452" s="1" t="s">
        <v>2491</v>
      </c>
      <c r="N9452" s="1" t="n">
        <v>3.018</v>
      </c>
      <c r="O9452" s="1" t="n">
        <v>61.6</v>
      </c>
      <c r="P9452" s="1" t="s">
        <v>2455</v>
      </c>
    </row>
    <row r="9453" customFormat="false" ht="12.75" hidden="false" customHeight="true" outlineLevel="0" collapsed="false">
      <c r="A9453" s="1" t="n">
        <v>2</v>
      </c>
      <c r="B9453" s="75" t="n">
        <v>46293</v>
      </c>
      <c r="C9453" s="1" t="n">
        <v>22</v>
      </c>
      <c r="D9453" s="1" t="s">
        <v>2490</v>
      </c>
      <c r="E9453" s="1" t="n">
        <v>48</v>
      </c>
      <c r="F9453" s="1" t="s">
        <v>153</v>
      </c>
      <c r="I9453" s="1" t="n">
        <v>2703</v>
      </c>
      <c r="J9453" s="1" t="n">
        <v>100001</v>
      </c>
      <c r="K9453" s="1" t="n">
        <v>2</v>
      </c>
      <c r="L9453" s="1" t="s">
        <v>2492</v>
      </c>
      <c r="N9453" s="1" t="n">
        <v>8.685</v>
      </c>
      <c r="O9453" s="1" t="n">
        <v>175.83</v>
      </c>
      <c r="P9453" s="1" t="s">
        <v>2455</v>
      </c>
    </row>
    <row r="9454" customFormat="false" ht="12.75" hidden="false" customHeight="true" outlineLevel="0" collapsed="false">
      <c r="A9454" s="1" t="n">
        <v>2</v>
      </c>
      <c r="B9454" s="75" t="n">
        <v>46293</v>
      </c>
      <c r="C9454" s="1" t="n">
        <v>22</v>
      </c>
      <c r="D9454" s="1" t="s">
        <v>2490</v>
      </c>
      <c r="E9454" s="1" t="n">
        <v>48</v>
      </c>
      <c r="F9454" s="1" t="s">
        <v>153</v>
      </c>
      <c r="I9454" s="1" t="n">
        <v>2703</v>
      </c>
      <c r="J9454" s="1" t="n">
        <v>100002</v>
      </c>
      <c r="K9454" s="1" t="n">
        <v>3</v>
      </c>
      <c r="L9454" s="1" t="s">
        <v>2493</v>
      </c>
      <c r="N9454" s="1" t="n">
        <v>18.06</v>
      </c>
      <c r="O9454" s="1" t="n">
        <v>421.91</v>
      </c>
      <c r="P9454" s="1" t="s">
        <v>2455</v>
      </c>
    </row>
    <row r="9455" customFormat="false" ht="12.75" hidden="false" customHeight="true" outlineLevel="0" collapsed="false">
      <c r="A9455" s="1" t="n">
        <v>2</v>
      </c>
      <c r="B9455" s="75" t="n">
        <v>46293</v>
      </c>
      <c r="C9455" s="1" t="n">
        <v>22</v>
      </c>
      <c r="D9455" s="1" t="s">
        <v>2490</v>
      </c>
      <c r="E9455" s="1" t="n">
        <v>48</v>
      </c>
      <c r="F9455" s="1" t="s">
        <v>153</v>
      </c>
      <c r="I9455" s="1" t="n">
        <v>2703</v>
      </c>
      <c r="J9455" s="1" t="n">
        <v>100003</v>
      </c>
      <c r="K9455" s="1" t="n">
        <v>4</v>
      </c>
      <c r="L9455" s="1" t="s">
        <v>2494</v>
      </c>
      <c r="N9455" s="1" t="n">
        <v>15.21</v>
      </c>
      <c r="O9455" s="1" t="n">
        <v>379.02</v>
      </c>
      <c r="P9455" s="1" t="s">
        <v>2455</v>
      </c>
    </row>
    <row r="9456" customFormat="false" ht="12.75" hidden="false" customHeight="true" outlineLevel="0" collapsed="false">
      <c r="A9456" s="1" t="n">
        <v>2</v>
      </c>
      <c r="B9456" s="75" t="n">
        <v>46293</v>
      </c>
      <c r="C9456" s="1" t="n">
        <v>22</v>
      </c>
      <c r="D9456" s="1" t="s">
        <v>2490</v>
      </c>
      <c r="E9456" s="1" t="n">
        <v>48</v>
      </c>
      <c r="F9456" s="1" t="s">
        <v>153</v>
      </c>
      <c r="I9456" s="1" t="n">
        <v>2703</v>
      </c>
      <c r="J9456" s="1" t="n">
        <v>100004</v>
      </c>
      <c r="K9456" s="1" t="n">
        <v>5</v>
      </c>
      <c r="L9456" s="1" t="s">
        <v>2495</v>
      </c>
      <c r="N9456" s="1" t="n">
        <v>1.4</v>
      </c>
      <c r="O9456" s="1" t="n">
        <v>30.52</v>
      </c>
      <c r="P9456" s="1" t="s">
        <v>2455</v>
      </c>
    </row>
    <row r="9457" customFormat="false" ht="12.75" hidden="false" customHeight="true" outlineLevel="0" collapsed="false">
      <c r="A9457" s="1" t="n">
        <v>2</v>
      </c>
      <c r="B9457" s="75" t="n">
        <v>46293</v>
      </c>
      <c r="C9457" s="1" t="n">
        <v>22</v>
      </c>
      <c r="D9457" s="1" t="s">
        <v>2490</v>
      </c>
      <c r="E9457" s="1" t="n">
        <v>48</v>
      </c>
      <c r="F9457" s="1" t="s">
        <v>153</v>
      </c>
      <c r="I9457" s="1" t="n">
        <v>2703</v>
      </c>
      <c r="J9457" s="1" t="n">
        <v>100005</v>
      </c>
      <c r="K9457" s="1" t="n">
        <v>6</v>
      </c>
      <c r="L9457" s="1" t="s">
        <v>2593</v>
      </c>
      <c r="N9457" s="1" t="n">
        <v>1.848</v>
      </c>
      <c r="O9457" s="1" t="n">
        <v>43.17</v>
      </c>
      <c r="P9457" s="1" t="s">
        <v>2455</v>
      </c>
    </row>
    <row r="9458" customFormat="false" ht="12.75" hidden="false" customHeight="true" outlineLevel="0" collapsed="false">
      <c r="A9458" s="1" t="n">
        <v>2</v>
      </c>
      <c r="B9458" s="75" t="n">
        <v>46293</v>
      </c>
      <c r="C9458" s="1" t="n">
        <v>22</v>
      </c>
      <c r="D9458" s="1" t="s">
        <v>2490</v>
      </c>
      <c r="E9458" s="1" t="n">
        <v>48</v>
      </c>
      <c r="F9458" s="1" t="s">
        <v>153</v>
      </c>
      <c r="I9458" s="1" t="n">
        <v>2703</v>
      </c>
      <c r="J9458" s="1" t="n">
        <v>100006</v>
      </c>
      <c r="K9458" s="1" t="n">
        <v>7</v>
      </c>
      <c r="L9458" s="1" t="s">
        <v>2496</v>
      </c>
      <c r="N9458" s="1" t="n">
        <v>2.346</v>
      </c>
      <c r="O9458" s="1" t="n">
        <v>67.84</v>
      </c>
      <c r="P9458" s="1" t="s">
        <v>2455</v>
      </c>
    </row>
    <row r="9459" customFormat="false" ht="12.75" hidden="false" customHeight="true" outlineLevel="0" collapsed="false">
      <c r="A9459" s="1" t="n">
        <v>2</v>
      </c>
      <c r="B9459" s="75" t="n">
        <v>46293</v>
      </c>
      <c r="C9459" s="1" t="n">
        <v>22</v>
      </c>
      <c r="D9459" s="1" t="s">
        <v>2490</v>
      </c>
      <c r="E9459" s="1" t="n">
        <v>48</v>
      </c>
      <c r="F9459" s="1" t="s">
        <v>153</v>
      </c>
      <c r="I9459" s="1" t="n">
        <v>2703</v>
      </c>
      <c r="J9459" s="1" t="n">
        <v>100007</v>
      </c>
      <c r="K9459" s="1" t="n">
        <v>8</v>
      </c>
      <c r="L9459" s="1" t="s">
        <v>2497</v>
      </c>
      <c r="N9459" s="1" t="n">
        <v>2.536</v>
      </c>
      <c r="O9459" s="1" t="n">
        <v>59.24</v>
      </c>
      <c r="P9459" s="1" t="s">
        <v>2455</v>
      </c>
    </row>
    <row r="9460" customFormat="false" ht="12.75" hidden="false" customHeight="true" outlineLevel="0" collapsed="false">
      <c r="A9460" s="1" t="n">
        <v>2</v>
      </c>
      <c r="B9460" s="75" t="n">
        <v>46293</v>
      </c>
      <c r="C9460" s="1" t="n">
        <v>22</v>
      </c>
      <c r="D9460" s="1" t="s">
        <v>2490</v>
      </c>
      <c r="E9460" s="1" t="n">
        <v>48</v>
      </c>
      <c r="F9460" s="1" t="s">
        <v>153</v>
      </c>
      <c r="I9460" s="1" t="n">
        <v>2703</v>
      </c>
      <c r="J9460" s="1" t="n">
        <v>100007</v>
      </c>
      <c r="K9460" s="1" t="n">
        <v>8</v>
      </c>
      <c r="L9460" s="1" t="s">
        <v>2497</v>
      </c>
      <c r="N9460" s="1" t="n">
        <v>2.896</v>
      </c>
      <c r="O9460" s="1" t="n">
        <v>73.89</v>
      </c>
      <c r="P9460" s="1" t="s">
        <v>2455</v>
      </c>
    </row>
    <row r="9461" customFormat="false" ht="12.75" hidden="false" customHeight="true" outlineLevel="0" collapsed="false">
      <c r="A9461" s="1" t="n">
        <v>2</v>
      </c>
      <c r="B9461" s="75" t="n">
        <v>46293</v>
      </c>
      <c r="C9461" s="1" t="n">
        <v>22</v>
      </c>
      <c r="D9461" s="1" t="s">
        <v>2490</v>
      </c>
      <c r="E9461" s="1" t="n">
        <v>48</v>
      </c>
      <c r="F9461" s="1" t="s">
        <v>153</v>
      </c>
      <c r="I9461" s="1" t="n">
        <v>2703</v>
      </c>
      <c r="J9461" s="1" t="n">
        <v>100008</v>
      </c>
      <c r="K9461" s="1" t="n">
        <v>9</v>
      </c>
      <c r="L9461" s="1" t="s">
        <v>2498</v>
      </c>
      <c r="N9461" s="1" t="n">
        <v>15.21</v>
      </c>
      <c r="O9461" s="1" t="n">
        <v>504.55</v>
      </c>
      <c r="P9461" s="1" t="s">
        <v>2455</v>
      </c>
    </row>
    <row r="9462" customFormat="false" ht="12.75" hidden="false" customHeight="true" outlineLevel="0" collapsed="false">
      <c r="A9462" s="1" t="n">
        <v>2</v>
      </c>
      <c r="B9462" s="75" t="n">
        <v>46293</v>
      </c>
      <c r="C9462" s="1" t="n">
        <v>22</v>
      </c>
      <c r="D9462" s="1" t="s">
        <v>2490</v>
      </c>
      <c r="E9462" s="1" t="n">
        <v>48</v>
      </c>
      <c r="F9462" s="1" t="s">
        <v>153</v>
      </c>
      <c r="I9462" s="1" t="n">
        <v>2703</v>
      </c>
      <c r="J9462" s="1" t="n">
        <v>100011</v>
      </c>
      <c r="K9462" s="1" t="n">
        <v>12</v>
      </c>
      <c r="L9462" s="1" t="s">
        <v>2499</v>
      </c>
      <c r="N9462" s="1" t="n">
        <v>10.745</v>
      </c>
      <c r="O9462" s="1" t="n">
        <v>411.28</v>
      </c>
      <c r="P9462" s="1" t="s">
        <v>2455</v>
      </c>
    </row>
    <row r="9463" customFormat="false" ht="12.75" hidden="false" customHeight="true" outlineLevel="0" collapsed="false">
      <c r="A9463" s="1" t="n">
        <v>2</v>
      </c>
      <c r="B9463" s="75" t="n">
        <v>46293</v>
      </c>
      <c r="C9463" s="1" t="n">
        <v>22</v>
      </c>
      <c r="D9463" s="1" t="s">
        <v>2490</v>
      </c>
      <c r="E9463" s="1" t="n">
        <v>48</v>
      </c>
      <c r="F9463" s="1" t="s">
        <v>153</v>
      </c>
      <c r="I9463" s="1" t="n">
        <v>2703</v>
      </c>
      <c r="J9463" s="1" t="n">
        <v>100012</v>
      </c>
      <c r="K9463" s="1" t="n">
        <v>13</v>
      </c>
      <c r="L9463" s="1" t="s">
        <v>2500</v>
      </c>
      <c r="N9463" s="1" t="n">
        <v>5.286</v>
      </c>
      <c r="O9463" s="1" t="n">
        <v>224.82</v>
      </c>
      <c r="P9463" s="1" t="s">
        <v>2455</v>
      </c>
    </row>
    <row r="9464" customFormat="false" ht="12.75" hidden="false" customHeight="true" outlineLevel="0" collapsed="false">
      <c r="A9464" s="1" t="n">
        <v>2</v>
      </c>
      <c r="B9464" s="75" t="n">
        <v>46293</v>
      </c>
      <c r="C9464" s="1" t="n">
        <v>22</v>
      </c>
      <c r="D9464" s="1" t="s">
        <v>2490</v>
      </c>
      <c r="E9464" s="1" t="n">
        <v>48</v>
      </c>
      <c r="F9464" s="1" t="s">
        <v>153</v>
      </c>
      <c r="I9464" s="1" t="n">
        <v>2703</v>
      </c>
      <c r="J9464" s="1" t="n">
        <v>100013</v>
      </c>
      <c r="K9464" s="1" t="n">
        <v>14</v>
      </c>
      <c r="L9464" s="1" t="s">
        <v>2501</v>
      </c>
      <c r="N9464" s="1" t="n">
        <v>11.44</v>
      </c>
      <c r="O9464" s="1" t="n">
        <v>515.75</v>
      </c>
      <c r="P9464" s="1" t="s">
        <v>2455</v>
      </c>
    </row>
    <row r="9465" customFormat="false" ht="12.75" hidden="false" customHeight="true" outlineLevel="0" collapsed="false">
      <c r="A9465" s="1" t="n">
        <v>2</v>
      </c>
      <c r="B9465" s="75" t="n">
        <v>46293</v>
      </c>
      <c r="C9465" s="1" t="n">
        <v>22</v>
      </c>
      <c r="D9465" s="1" t="s">
        <v>2490</v>
      </c>
      <c r="E9465" s="1" t="n">
        <v>48</v>
      </c>
      <c r="F9465" s="1" t="s">
        <v>153</v>
      </c>
      <c r="I9465" s="1" t="n">
        <v>2703</v>
      </c>
      <c r="J9465" s="1" t="n">
        <v>100014</v>
      </c>
      <c r="K9465" s="1" t="n">
        <v>15</v>
      </c>
      <c r="L9465" s="1" t="s">
        <v>2502</v>
      </c>
      <c r="N9465" s="1" t="n">
        <v>4.218</v>
      </c>
      <c r="O9465" s="1" t="n">
        <v>193.75</v>
      </c>
      <c r="P9465" s="1" t="s">
        <v>2455</v>
      </c>
    </row>
    <row r="9466" customFormat="false" ht="12.75" hidden="false" customHeight="true" outlineLevel="0" collapsed="false">
      <c r="A9466" s="1" t="n">
        <v>2</v>
      </c>
      <c r="B9466" s="75" t="n">
        <v>46293</v>
      </c>
      <c r="C9466" s="1" t="n">
        <v>22</v>
      </c>
      <c r="D9466" s="1" t="s">
        <v>2490</v>
      </c>
      <c r="E9466" s="1" t="n">
        <v>48</v>
      </c>
      <c r="F9466" s="1" t="s">
        <v>153</v>
      </c>
      <c r="I9466" s="1" t="n">
        <v>2703</v>
      </c>
      <c r="J9466" s="1" t="n">
        <v>100015</v>
      </c>
      <c r="K9466" s="1" t="n">
        <v>16</v>
      </c>
      <c r="L9466" s="1" t="s">
        <v>2503</v>
      </c>
      <c r="N9466" s="1" t="n">
        <v>2.052</v>
      </c>
      <c r="O9466" s="1" t="n">
        <v>83.78</v>
      </c>
      <c r="P9466" s="1" t="s">
        <v>2455</v>
      </c>
    </row>
    <row r="9467" customFormat="false" ht="12.75" hidden="false" customHeight="true" outlineLevel="0" collapsed="false">
      <c r="A9467" s="1" t="n">
        <v>2</v>
      </c>
      <c r="B9467" s="75" t="n">
        <v>46293</v>
      </c>
      <c r="C9467" s="1" t="n">
        <v>22</v>
      </c>
      <c r="D9467" s="1" t="s">
        <v>2490</v>
      </c>
      <c r="E9467" s="1" t="n">
        <v>48</v>
      </c>
      <c r="F9467" s="1" t="s">
        <v>153</v>
      </c>
      <c r="I9467" s="1" t="n">
        <v>2703</v>
      </c>
      <c r="J9467" s="1" t="n">
        <v>100016</v>
      </c>
      <c r="K9467" s="1" t="n">
        <v>17</v>
      </c>
      <c r="L9467" s="1" t="s">
        <v>2504</v>
      </c>
      <c r="N9467" s="1" t="n">
        <v>1.566</v>
      </c>
      <c r="O9467" s="1" t="n">
        <v>79.93</v>
      </c>
      <c r="P9467" s="1" t="s">
        <v>2455</v>
      </c>
    </row>
    <row r="9468" customFormat="false" ht="12.75" hidden="false" customHeight="true" outlineLevel="0" collapsed="false">
      <c r="A9468" s="1" t="n">
        <v>2</v>
      </c>
      <c r="B9468" s="75" t="n">
        <v>46293</v>
      </c>
      <c r="C9468" s="1" t="n">
        <v>22</v>
      </c>
      <c r="D9468" s="1" t="s">
        <v>2490</v>
      </c>
      <c r="E9468" s="1" t="n">
        <v>48</v>
      </c>
      <c r="F9468" s="1" t="s">
        <v>153</v>
      </c>
      <c r="I9468" s="1" t="n">
        <v>2703</v>
      </c>
      <c r="J9468" s="1" t="n">
        <v>100017</v>
      </c>
      <c r="K9468" s="1" t="n">
        <v>18</v>
      </c>
      <c r="L9468" s="1" t="s">
        <v>2505</v>
      </c>
      <c r="N9468" s="1" t="n">
        <v>1.882</v>
      </c>
      <c r="O9468" s="1" t="n">
        <v>120.07</v>
      </c>
      <c r="P9468" s="1" t="s">
        <v>2455</v>
      </c>
    </row>
    <row r="9469" customFormat="false" ht="12.75" hidden="false" customHeight="true" outlineLevel="0" collapsed="false">
      <c r="A9469" s="1" t="n">
        <v>2</v>
      </c>
      <c r="B9469" s="75" t="n">
        <v>46293</v>
      </c>
      <c r="C9469" s="1" t="n">
        <v>22</v>
      </c>
      <c r="D9469" s="1" t="s">
        <v>2490</v>
      </c>
      <c r="E9469" s="1" t="n">
        <v>48</v>
      </c>
      <c r="F9469" s="1" t="s">
        <v>153</v>
      </c>
      <c r="I9469" s="1" t="n">
        <v>2703</v>
      </c>
      <c r="J9469" s="1" t="n">
        <v>100019</v>
      </c>
      <c r="K9469" s="1" t="n">
        <v>20</v>
      </c>
      <c r="L9469" s="1" t="s">
        <v>3790</v>
      </c>
      <c r="N9469" s="1" t="n">
        <v>4.29</v>
      </c>
      <c r="O9469" s="1" t="n">
        <v>140.32</v>
      </c>
      <c r="P9469" s="1" t="s">
        <v>2455</v>
      </c>
    </row>
    <row r="9470" customFormat="false" ht="12.75" hidden="false" customHeight="true" outlineLevel="0" collapsed="false">
      <c r="A9470" s="1" t="n">
        <v>2</v>
      </c>
      <c r="B9470" s="75" t="n">
        <v>46293</v>
      </c>
      <c r="C9470" s="1" t="n">
        <v>22</v>
      </c>
      <c r="D9470" s="1" t="s">
        <v>2490</v>
      </c>
      <c r="E9470" s="1" t="n">
        <v>48</v>
      </c>
      <c r="F9470" s="1" t="s">
        <v>153</v>
      </c>
      <c r="I9470" s="1" t="n">
        <v>2703</v>
      </c>
      <c r="J9470" s="1" t="n">
        <v>100053</v>
      </c>
      <c r="K9470" s="1" t="n">
        <v>54</v>
      </c>
      <c r="L9470" s="1" t="s">
        <v>2506</v>
      </c>
      <c r="N9470" s="1" t="n">
        <v>1.522</v>
      </c>
      <c r="O9470" s="1" t="n">
        <v>56.96</v>
      </c>
      <c r="P9470" s="1" t="s">
        <v>2455</v>
      </c>
    </row>
    <row r="9471" customFormat="false" ht="12.75" hidden="false" customHeight="true" outlineLevel="0" collapsed="false">
      <c r="A9471" s="1" t="n">
        <v>2</v>
      </c>
      <c r="B9471" s="75" t="n">
        <v>46293</v>
      </c>
      <c r="C9471" s="1" t="n">
        <v>22</v>
      </c>
      <c r="D9471" s="1" t="s">
        <v>2490</v>
      </c>
      <c r="E9471" s="1" t="n">
        <v>48</v>
      </c>
      <c r="F9471" s="1" t="s">
        <v>153</v>
      </c>
      <c r="I9471" s="1" t="n">
        <v>2703</v>
      </c>
      <c r="J9471" s="1" t="n">
        <v>100638</v>
      </c>
      <c r="K9471" s="1" t="n">
        <v>508</v>
      </c>
      <c r="L9471" s="1" t="s">
        <v>2507</v>
      </c>
      <c r="N9471" s="1" t="n">
        <v>1.366</v>
      </c>
      <c r="O9471" s="1" t="n">
        <v>3.47</v>
      </c>
      <c r="P9471" s="1" t="s">
        <v>2455</v>
      </c>
    </row>
    <row r="9472" customFormat="false" ht="12.75" hidden="false" customHeight="true" outlineLevel="0" collapsed="false">
      <c r="A9472" s="1" t="n">
        <v>2</v>
      </c>
      <c r="B9472" s="75" t="n">
        <v>46293</v>
      </c>
      <c r="C9472" s="1" t="n">
        <v>22</v>
      </c>
      <c r="D9472" s="1" t="s">
        <v>2490</v>
      </c>
      <c r="E9472" s="1" t="n">
        <v>48</v>
      </c>
      <c r="F9472" s="1" t="s">
        <v>153</v>
      </c>
      <c r="I9472" s="1" t="n">
        <v>2703</v>
      </c>
      <c r="J9472" s="1" t="n">
        <v>100638</v>
      </c>
      <c r="K9472" s="1" t="n">
        <v>508</v>
      </c>
      <c r="L9472" s="1" t="s">
        <v>2507</v>
      </c>
      <c r="N9472" s="1" t="n">
        <v>1.606</v>
      </c>
      <c r="O9472" s="1" t="n">
        <v>3.74</v>
      </c>
      <c r="P9472" s="1" t="s">
        <v>2455</v>
      </c>
    </row>
    <row r="9473" customFormat="false" ht="12.75" hidden="false" customHeight="true" outlineLevel="0" collapsed="false">
      <c r="A9473" s="1" t="n">
        <v>2</v>
      </c>
      <c r="B9473" s="75" t="n">
        <v>46293</v>
      </c>
      <c r="C9473" s="1" t="n">
        <v>22</v>
      </c>
      <c r="D9473" s="1" t="s">
        <v>2490</v>
      </c>
      <c r="E9473" s="1" t="n">
        <v>48</v>
      </c>
      <c r="F9473" s="1" t="s">
        <v>153</v>
      </c>
      <c r="I9473" s="1" t="n">
        <v>2703</v>
      </c>
      <c r="J9473" s="1" t="n">
        <v>110137</v>
      </c>
      <c r="K9473" s="1" t="n">
        <v>13899</v>
      </c>
      <c r="L9473" s="1" t="s">
        <v>3791</v>
      </c>
      <c r="N9473" s="1" t="n">
        <v>12.605</v>
      </c>
      <c r="O9473" s="1" t="n">
        <v>53.51</v>
      </c>
      <c r="P9473" s="1" t="s">
        <v>2455</v>
      </c>
    </row>
    <row r="9474" customFormat="false" ht="12.75" hidden="false" customHeight="true" outlineLevel="0" collapsed="false">
      <c r="A9474" s="1" t="n">
        <v>2</v>
      </c>
      <c r="B9474" s="75" t="n">
        <v>46293</v>
      </c>
      <c r="C9474" s="1" t="n">
        <v>22</v>
      </c>
      <c r="D9474" s="1" t="s">
        <v>2490</v>
      </c>
      <c r="E9474" s="1" t="n">
        <v>48</v>
      </c>
      <c r="F9474" s="1" t="s">
        <v>153</v>
      </c>
      <c r="I9474" s="1" t="n">
        <v>2703</v>
      </c>
      <c r="J9474" s="1" t="n">
        <v>110137</v>
      </c>
      <c r="K9474" s="1" t="n">
        <v>13899</v>
      </c>
      <c r="L9474" s="1" t="s">
        <v>3791</v>
      </c>
      <c r="N9474" s="1" t="n">
        <v>2.512</v>
      </c>
      <c r="O9474" s="1" t="n">
        <v>9.76</v>
      </c>
      <c r="P9474" s="1" t="s">
        <v>2455</v>
      </c>
    </row>
    <row r="9475" customFormat="false" ht="12.75" hidden="false" customHeight="true" outlineLevel="0" collapsed="false">
      <c r="A9475" s="1" t="n">
        <v>2</v>
      </c>
      <c r="B9475" s="75" t="n">
        <v>46293</v>
      </c>
      <c r="C9475" s="1" t="n">
        <v>22</v>
      </c>
      <c r="D9475" s="1" t="s">
        <v>2490</v>
      </c>
      <c r="E9475" s="1" t="n">
        <v>48</v>
      </c>
      <c r="F9475" s="1" t="s">
        <v>153</v>
      </c>
      <c r="I9475" s="1" t="n">
        <v>2703</v>
      </c>
      <c r="J9475" s="1" t="n">
        <v>110455</v>
      </c>
      <c r="K9475" s="1" t="n">
        <v>53212</v>
      </c>
      <c r="L9475" s="1" t="s">
        <v>2509</v>
      </c>
      <c r="N9475" s="1" t="n">
        <v>0.973</v>
      </c>
      <c r="O9475" s="1" t="n">
        <v>0.02</v>
      </c>
      <c r="P9475" s="1" t="s">
        <v>2455</v>
      </c>
    </row>
    <row r="9476" customFormat="false" ht="12.75" hidden="false" customHeight="true" outlineLevel="0" collapsed="false">
      <c r="A9476" s="1" t="n">
        <v>2</v>
      </c>
      <c r="B9476" s="75" t="n">
        <v>46293</v>
      </c>
      <c r="C9476" s="1" t="n">
        <v>22</v>
      </c>
      <c r="D9476" s="1" t="s">
        <v>2490</v>
      </c>
      <c r="E9476" s="1" t="n">
        <v>48</v>
      </c>
      <c r="F9476" s="1" t="s">
        <v>153</v>
      </c>
      <c r="I9476" s="1" t="n">
        <v>2703</v>
      </c>
      <c r="J9476" s="1" t="n">
        <v>110455</v>
      </c>
      <c r="K9476" s="1" t="n">
        <v>53212</v>
      </c>
      <c r="L9476" s="1" t="s">
        <v>2509</v>
      </c>
      <c r="N9476" s="1" t="n">
        <v>0.448</v>
      </c>
      <c r="O9476" s="1" t="n">
        <v>0</v>
      </c>
      <c r="P9476" s="1" t="s">
        <v>2455</v>
      </c>
    </row>
    <row r="9477" customFormat="false" ht="12.75" hidden="false" customHeight="true" outlineLevel="0" collapsed="false">
      <c r="A9477" s="1" t="n">
        <v>2</v>
      </c>
      <c r="B9477" s="75" t="n">
        <v>46293</v>
      </c>
      <c r="C9477" s="1" t="n">
        <v>39</v>
      </c>
      <c r="D9477" s="1" t="s">
        <v>3309</v>
      </c>
      <c r="E9477" s="1" t="n">
        <v>737</v>
      </c>
      <c r="F9477" s="1" t="s">
        <v>2065</v>
      </c>
      <c r="I9477" s="1" t="n">
        <v>178788</v>
      </c>
      <c r="J9477" s="1" t="n">
        <v>74207</v>
      </c>
      <c r="K9477" s="1" t="n">
        <v>7904979017928</v>
      </c>
      <c r="L9477" s="1" t="s">
        <v>5623</v>
      </c>
      <c r="N9477" s="1" t="n">
        <v>4</v>
      </c>
      <c r="O9477" s="1" t="n">
        <v>770</v>
      </c>
      <c r="P9477" s="1" t="s">
        <v>2455</v>
      </c>
    </row>
    <row r="9478" customFormat="false" ht="12.75" hidden="false" customHeight="true" outlineLevel="0" collapsed="false">
      <c r="A9478" s="1" t="n">
        <v>2</v>
      </c>
      <c r="B9478" s="75" t="n">
        <v>46293</v>
      </c>
      <c r="C9478" s="1" t="n">
        <v>39</v>
      </c>
      <c r="D9478" s="1" t="s">
        <v>3309</v>
      </c>
      <c r="E9478" s="1" t="n">
        <v>1725</v>
      </c>
      <c r="F9478" s="1" t="s">
        <v>1921</v>
      </c>
      <c r="I9478" s="1" t="n">
        <v>292150</v>
      </c>
      <c r="J9478" s="1" t="n">
        <v>59594</v>
      </c>
      <c r="K9478" s="1" t="n">
        <v>2256375</v>
      </c>
      <c r="L9478" s="1" t="s">
        <v>5624</v>
      </c>
      <c r="N9478" s="1" t="n">
        <v>40</v>
      </c>
      <c r="O9478" s="1" t="n">
        <v>234</v>
      </c>
      <c r="P9478" s="1" t="s">
        <v>2455</v>
      </c>
    </row>
    <row r="9479" customFormat="false" ht="12.75" hidden="false" customHeight="true" outlineLevel="0" collapsed="false">
      <c r="A9479" s="1" t="n">
        <v>2</v>
      </c>
      <c r="B9479" s="75" t="n">
        <v>46293</v>
      </c>
      <c r="C9479" s="1" t="n">
        <v>39</v>
      </c>
      <c r="D9479" s="1" t="s">
        <v>3309</v>
      </c>
      <c r="E9479" s="1" t="n">
        <v>1960</v>
      </c>
      <c r="F9479" s="1" t="s">
        <v>93</v>
      </c>
      <c r="I9479" s="1" t="n">
        <v>449309</v>
      </c>
      <c r="J9479" s="1" t="n">
        <v>82585</v>
      </c>
      <c r="K9479" s="1" t="n">
        <v>825863</v>
      </c>
      <c r="L9479" s="1" t="s">
        <v>5625</v>
      </c>
      <c r="N9479" s="1" t="n">
        <v>4</v>
      </c>
      <c r="O9479" s="1" t="n">
        <v>39.47</v>
      </c>
      <c r="P9479" s="1" t="s">
        <v>2455</v>
      </c>
    </row>
    <row r="9480" customFormat="false" ht="12.75" hidden="false" customHeight="true" outlineLevel="0" collapsed="false">
      <c r="A9480" s="1" t="n">
        <v>2</v>
      </c>
      <c r="B9480" s="75" t="n">
        <v>46293</v>
      </c>
      <c r="C9480" s="1" t="n">
        <v>39</v>
      </c>
      <c r="D9480" s="1" t="s">
        <v>3309</v>
      </c>
      <c r="E9480" s="1" t="n">
        <v>1960</v>
      </c>
      <c r="F9480" s="1" t="s">
        <v>93</v>
      </c>
      <c r="I9480" s="1" t="n">
        <v>449309</v>
      </c>
      <c r="J9480" s="1" t="n">
        <v>82585</v>
      </c>
      <c r="K9480" s="1" t="n">
        <v>825863</v>
      </c>
      <c r="L9480" s="1" t="s">
        <v>5625</v>
      </c>
      <c r="N9480" s="1" t="n">
        <v>1</v>
      </c>
      <c r="O9480" s="1" t="n">
        <v>10.53</v>
      </c>
      <c r="P9480" s="1" t="s">
        <v>2455</v>
      </c>
    </row>
    <row r="9481" customFormat="false" ht="12.75" hidden="false" customHeight="true" outlineLevel="0" collapsed="false">
      <c r="A9481" s="1" t="n">
        <v>2</v>
      </c>
      <c r="B9481" s="75" t="n">
        <v>46293</v>
      </c>
      <c r="C9481" s="1" t="n">
        <v>100</v>
      </c>
      <c r="D9481" s="1" t="s">
        <v>2510</v>
      </c>
      <c r="E9481" s="1" t="n">
        <v>48</v>
      </c>
      <c r="F9481" s="1" t="s">
        <v>153</v>
      </c>
      <c r="I9481" s="1" t="n">
        <v>1768809</v>
      </c>
      <c r="J9481" s="1" t="n">
        <v>100000</v>
      </c>
      <c r="K9481" s="1" t="n">
        <v>1</v>
      </c>
      <c r="L9481" s="1" t="s">
        <v>2491</v>
      </c>
      <c r="N9481" s="1" t="n">
        <v>3.018</v>
      </c>
      <c r="O9481" s="1" t="n">
        <v>61.6</v>
      </c>
      <c r="P9481" s="1" t="s">
        <v>2455</v>
      </c>
    </row>
    <row r="9482" customFormat="false" ht="12.75" hidden="false" customHeight="true" outlineLevel="0" collapsed="false">
      <c r="A9482" s="1" t="n">
        <v>2</v>
      </c>
      <c r="B9482" s="75" t="n">
        <v>46293</v>
      </c>
      <c r="C9482" s="1" t="n">
        <v>100</v>
      </c>
      <c r="D9482" s="1" t="s">
        <v>2510</v>
      </c>
      <c r="E9482" s="1" t="n">
        <v>48</v>
      </c>
      <c r="F9482" s="1" t="s">
        <v>153</v>
      </c>
      <c r="I9482" s="1" t="n">
        <v>1768809</v>
      </c>
      <c r="J9482" s="1" t="n">
        <v>100006</v>
      </c>
      <c r="K9482" s="1" t="n">
        <v>7</v>
      </c>
      <c r="L9482" s="1" t="s">
        <v>2496</v>
      </c>
      <c r="N9482" s="1" t="n">
        <v>2.346</v>
      </c>
      <c r="O9482" s="1" t="n">
        <v>67.84</v>
      </c>
      <c r="P9482" s="1" t="s">
        <v>2455</v>
      </c>
    </row>
    <row r="9483" customFormat="false" ht="12.75" hidden="false" customHeight="true" outlineLevel="0" collapsed="false">
      <c r="A9483" s="1" t="n">
        <v>2</v>
      </c>
      <c r="B9483" s="75" t="n">
        <v>46293</v>
      </c>
      <c r="C9483" s="1" t="n">
        <v>100</v>
      </c>
      <c r="D9483" s="1" t="s">
        <v>2510</v>
      </c>
      <c r="E9483" s="1" t="n">
        <v>48</v>
      </c>
      <c r="F9483" s="1" t="s">
        <v>153</v>
      </c>
      <c r="I9483" s="1" t="n">
        <v>1768809</v>
      </c>
      <c r="J9483" s="1" t="n">
        <v>100007</v>
      </c>
      <c r="K9483" s="1" t="n">
        <v>8</v>
      </c>
      <c r="L9483" s="1" t="s">
        <v>2497</v>
      </c>
      <c r="N9483" s="1" t="n">
        <v>2.896</v>
      </c>
      <c r="O9483" s="1" t="n">
        <v>73.89</v>
      </c>
      <c r="P9483" s="1" t="s">
        <v>2455</v>
      </c>
    </row>
    <row r="9484" customFormat="false" ht="12.75" hidden="false" customHeight="true" outlineLevel="0" collapsed="false">
      <c r="A9484" s="1" t="n">
        <v>2</v>
      </c>
      <c r="B9484" s="75" t="n">
        <v>46293</v>
      </c>
      <c r="C9484" s="1" t="n">
        <v>100</v>
      </c>
      <c r="D9484" s="1" t="s">
        <v>2510</v>
      </c>
      <c r="E9484" s="1" t="n">
        <v>48</v>
      </c>
      <c r="F9484" s="1" t="s">
        <v>153</v>
      </c>
      <c r="I9484" s="1" t="n">
        <v>1768809</v>
      </c>
      <c r="J9484" s="1" t="n">
        <v>100008</v>
      </c>
      <c r="K9484" s="1" t="n">
        <v>9</v>
      </c>
      <c r="L9484" s="1" t="s">
        <v>2498</v>
      </c>
      <c r="N9484" s="1" t="n">
        <v>15.21</v>
      </c>
      <c r="O9484" s="1" t="n">
        <v>504.55</v>
      </c>
      <c r="P9484" s="1" t="s">
        <v>2455</v>
      </c>
    </row>
    <row r="9485" customFormat="false" ht="12.75" hidden="false" customHeight="true" outlineLevel="0" collapsed="false">
      <c r="A9485" s="1" t="n">
        <v>2</v>
      </c>
      <c r="B9485" s="75" t="n">
        <v>46293</v>
      </c>
      <c r="C9485" s="1" t="n">
        <v>100</v>
      </c>
      <c r="D9485" s="1" t="s">
        <v>2510</v>
      </c>
      <c r="E9485" s="1" t="n">
        <v>48</v>
      </c>
      <c r="F9485" s="1" t="s">
        <v>153</v>
      </c>
      <c r="I9485" s="1" t="n">
        <v>1768809</v>
      </c>
      <c r="J9485" s="1" t="n">
        <v>100011</v>
      </c>
      <c r="K9485" s="1" t="n">
        <v>12</v>
      </c>
      <c r="L9485" s="1" t="s">
        <v>2499</v>
      </c>
      <c r="N9485" s="1" t="n">
        <v>10.745</v>
      </c>
      <c r="O9485" s="1" t="n">
        <v>411.28</v>
      </c>
      <c r="P9485" s="1" t="s">
        <v>2455</v>
      </c>
    </row>
    <row r="9486" customFormat="false" ht="12.75" hidden="false" customHeight="true" outlineLevel="0" collapsed="false">
      <c r="A9486" s="1" t="n">
        <v>2</v>
      </c>
      <c r="B9486" s="75" t="n">
        <v>46293</v>
      </c>
      <c r="C9486" s="1" t="n">
        <v>100</v>
      </c>
      <c r="D9486" s="1" t="s">
        <v>2510</v>
      </c>
      <c r="E9486" s="1" t="n">
        <v>48</v>
      </c>
      <c r="F9486" s="1" t="s">
        <v>153</v>
      </c>
      <c r="I9486" s="1" t="n">
        <v>1768809</v>
      </c>
      <c r="J9486" s="1" t="n">
        <v>100012</v>
      </c>
      <c r="K9486" s="1" t="n">
        <v>13</v>
      </c>
      <c r="L9486" s="1" t="s">
        <v>2500</v>
      </c>
      <c r="N9486" s="1" t="n">
        <v>5.286</v>
      </c>
      <c r="O9486" s="1" t="n">
        <v>224.82</v>
      </c>
      <c r="P9486" s="1" t="s">
        <v>2455</v>
      </c>
    </row>
    <row r="9487" customFormat="false" ht="12.75" hidden="false" customHeight="true" outlineLevel="0" collapsed="false">
      <c r="A9487" s="1" t="n">
        <v>2</v>
      </c>
      <c r="B9487" s="75" t="n">
        <v>46293</v>
      </c>
      <c r="C9487" s="1" t="n">
        <v>100</v>
      </c>
      <c r="D9487" s="1" t="s">
        <v>2510</v>
      </c>
      <c r="E9487" s="1" t="n">
        <v>48</v>
      </c>
      <c r="F9487" s="1" t="s">
        <v>153</v>
      </c>
      <c r="I9487" s="1" t="n">
        <v>1768809</v>
      </c>
      <c r="J9487" s="1" t="n">
        <v>100013</v>
      </c>
      <c r="K9487" s="1" t="n">
        <v>14</v>
      </c>
      <c r="L9487" s="1" t="s">
        <v>2501</v>
      </c>
      <c r="N9487" s="1" t="n">
        <v>11.44</v>
      </c>
      <c r="O9487" s="1" t="n">
        <v>515.75</v>
      </c>
      <c r="P9487" s="1" t="s">
        <v>2455</v>
      </c>
    </row>
    <row r="9488" customFormat="false" ht="12.75" hidden="false" customHeight="true" outlineLevel="0" collapsed="false">
      <c r="A9488" s="1" t="n">
        <v>2</v>
      </c>
      <c r="B9488" s="75" t="n">
        <v>46293</v>
      </c>
      <c r="C9488" s="1" t="n">
        <v>100</v>
      </c>
      <c r="D9488" s="1" t="s">
        <v>2510</v>
      </c>
      <c r="E9488" s="1" t="n">
        <v>48</v>
      </c>
      <c r="F9488" s="1" t="s">
        <v>153</v>
      </c>
      <c r="I9488" s="1" t="n">
        <v>1768809</v>
      </c>
      <c r="J9488" s="1" t="n">
        <v>100014</v>
      </c>
      <c r="K9488" s="1" t="n">
        <v>15</v>
      </c>
      <c r="L9488" s="1" t="s">
        <v>2502</v>
      </c>
      <c r="N9488" s="1" t="n">
        <v>4.218</v>
      </c>
      <c r="O9488" s="1" t="n">
        <v>193.75</v>
      </c>
      <c r="P9488" s="1" t="s">
        <v>2455</v>
      </c>
    </row>
    <row r="9489" customFormat="false" ht="12.75" hidden="false" customHeight="true" outlineLevel="0" collapsed="false">
      <c r="A9489" s="1" t="n">
        <v>2</v>
      </c>
      <c r="B9489" s="75" t="n">
        <v>46293</v>
      </c>
      <c r="C9489" s="1" t="n">
        <v>100</v>
      </c>
      <c r="D9489" s="1" t="s">
        <v>2510</v>
      </c>
      <c r="E9489" s="1" t="n">
        <v>48</v>
      </c>
      <c r="F9489" s="1" t="s">
        <v>153</v>
      </c>
      <c r="I9489" s="1" t="n">
        <v>1768809</v>
      </c>
      <c r="J9489" s="1" t="n">
        <v>100015</v>
      </c>
      <c r="K9489" s="1" t="n">
        <v>16</v>
      </c>
      <c r="L9489" s="1" t="s">
        <v>2503</v>
      </c>
      <c r="N9489" s="1" t="n">
        <v>2.052</v>
      </c>
      <c r="O9489" s="1" t="n">
        <v>83.78</v>
      </c>
      <c r="P9489" s="1" t="s">
        <v>2455</v>
      </c>
    </row>
    <row r="9490" customFormat="false" ht="12.75" hidden="false" customHeight="true" outlineLevel="0" collapsed="false">
      <c r="A9490" s="1" t="n">
        <v>2</v>
      </c>
      <c r="B9490" s="75" t="n">
        <v>46293</v>
      </c>
      <c r="C9490" s="1" t="n">
        <v>100</v>
      </c>
      <c r="D9490" s="1" t="s">
        <v>2510</v>
      </c>
      <c r="E9490" s="1" t="n">
        <v>48</v>
      </c>
      <c r="F9490" s="1" t="s">
        <v>153</v>
      </c>
      <c r="I9490" s="1" t="n">
        <v>1768809</v>
      </c>
      <c r="J9490" s="1" t="n">
        <v>100016</v>
      </c>
      <c r="K9490" s="1" t="n">
        <v>17</v>
      </c>
      <c r="L9490" s="1" t="s">
        <v>2504</v>
      </c>
      <c r="N9490" s="1" t="n">
        <v>1.566</v>
      </c>
      <c r="O9490" s="1" t="n">
        <v>79.93</v>
      </c>
      <c r="P9490" s="1" t="s">
        <v>2455</v>
      </c>
    </row>
    <row r="9491" customFormat="false" ht="12.75" hidden="false" customHeight="true" outlineLevel="0" collapsed="false">
      <c r="A9491" s="1" t="n">
        <v>2</v>
      </c>
      <c r="B9491" s="75" t="n">
        <v>46293</v>
      </c>
      <c r="C9491" s="1" t="n">
        <v>100</v>
      </c>
      <c r="D9491" s="1" t="s">
        <v>2510</v>
      </c>
      <c r="E9491" s="1" t="n">
        <v>48</v>
      </c>
      <c r="F9491" s="1" t="s">
        <v>153</v>
      </c>
      <c r="I9491" s="1" t="n">
        <v>1768809</v>
      </c>
      <c r="J9491" s="1" t="n">
        <v>100017</v>
      </c>
      <c r="K9491" s="1" t="n">
        <v>18</v>
      </c>
      <c r="L9491" s="1" t="s">
        <v>2505</v>
      </c>
      <c r="N9491" s="1" t="n">
        <v>1.882</v>
      </c>
      <c r="O9491" s="1" t="n">
        <v>120.07</v>
      </c>
      <c r="P9491" s="1" t="s">
        <v>2455</v>
      </c>
    </row>
    <row r="9492" customFormat="false" ht="12.75" hidden="false" customHeight="true" outlineLevel="0" collapsed="false">
      <c r="A9492" s="1" t="n">
        <v>2</v>
      </c>
      <c r="B9492" s="75" t="n">
        <v>46293</v>
      </c>
      <c r="C9492" s="1" t="n">
        <v>100</v>
      </c>
      <c r="D9492" s="1" t="s">
        <v>2510</v>
      </c>
      <c r="E9492" s="1" t="n">
        <v>48</v>
      </c>
      <c r="F9492" s="1" t="s">
        <v>153</v>
      </c>
      <c r="I9492" s="1" t="n">
        <v>1768809</v>
      </c>
      <c r="J9492" s="1" t="n">
        <v>100053</v>
      </c>
      <c r="K9492" s="1" t="n">
        <v>54</v>
      </c>
      <c r="L9492" s="1" t="s">
        <v>2506</v>
      </c>
      <c r="N9492" s="1" t="n">
        <v>1.522</v>
      </c>
      <c r="O9492" s="1" t="n">
        <v>56.96</v>
      </c>
      <c r="P9492" s="1" t="s">
        <v>2455</v>
      </c>
    </row>
    <row r="9493" customFormat="false" ht="12.75" hidden="false" customHeight="true" outlineLevel="0" collapsed="false">
      <c r="A9493" s="1" t="n">
        <v>2</v>
      </c>
      <c r="B9493" s="75" t="n">
        <v>46293</v>
      </c>
      <c r="C9493" s="1" t="n">
        <v>100</v>
      </c>
      <c r="D9493" s="1" t="s">
        <v>2510</v>
      </c>
      <c r="E9493" s="1" t="n">
        <v>48</v>
      </c>
      <c r="F9493" s="1" t="s">
        <v>153</v>
      </c>
      <c r="I9493" s="1" t="n">
        <v>1768809</v>
      </c>
      <c r="J9493" s="1" t="n">
        <v>100638</v>
      </c>
      <c r="K9493" s="1" t="n">
        <v>508</v>
      </c>
      <c r="L9493" s="1" t="s">
        <v>2507</v>
      </c>
      <c r="N9493" s="1" t="n">
        <v>1.366</v>
      </c>
      <c r="O9493" s="1" t="n">
        <v>3.47</v>
      </c>
      <c r="P9493" s="1" t="s">
        <v>2455</v>
      </c>
    </row>
    <row r="9494" customFormat="false" ht="12.75" hidden="false" customHeight="true" outlineLevel="0" collapsed="false">
      <c r="A9494" s="1" t="n">
        <v>2</v>
      </c>
      <c r="B9494" s="75" t="n">
        <v>46293</v>
      </c>
      <c r="C9494" s="1" t="n">
        <v>100</v>
      </c>
      <c r="D9494" s="1" t="s">
        <v>2510</v>
      </c>
      <c r="E9494" s="1" t="n">
        <v>48</v>
      </c>
      <c r="F9494" s="1" t="s">
        <v>153</v>
      </c>
      <c r="I9494" s="1" t="n">
        <v>1768809</v>
      </c>
      <c r="J9494" s="1" t="n">
        <v>110137</v>
      </c>
      <c r="K9494" s="1" t="n">
        <v>13899</v>
      </c>
      <c r="L9494" s="1" t="s">
        <v>3791</v>
      </c>
      <c r="N9494" s="1" t="n">
        <v>12.605</v>
      </c>
      <c r="O9494" s="1" t="n">
        <v>53.51</v>
      </c>
      <c r="P9494" s="1" t="s">
        <v>2455</v>
      </c>
    </row>
    <row r="9495" customFormat="false" ht="12.75" hidden="false" customHeight="true" outlineLevel="0" collapsed="false">
      <c r="A9495" s="1" t="n">
        <v>2</v>
      </c>
      <c r="B9495" s="75" t="n">
        <v>46293</v>
      </c>
      <c r="C9495" s="1" t="n">
        <v>100</v>
      </c>
      <c r="D9495" s="1" t="s">
        <v>2510</v>
      </c>
      <c r="E9495" s="1" t="n">
        <v>48</v>
      </c>
      <c r="F9495" s="1" t="s">
        <v>153</v>
      </c>
      <c r="I9495" s="1" t="n">
        <v>1768809</v>
      </c>
      <c r="J9495" s="1" t="n">
        <v>110455</v>
      </c>
      <c r="K9495" s="1" t="n">
        <v>53212</v>
      </c>
      <c r="L9495" s="1" t="s">
        <v>2509</v>
      </c>
      <c r="N9495" s="1" t="n">
        <v>0.448</v>
      </c>
      <c r="O9495" s="1" t="n">
        <v>0</v>
      </c>
      <c r="P9495" s="1" t="s">
        <v>2455</v>
      </c>
    </row>
    <row r="9496" customFormat="false" ht="12.75" hidden="false" customHeight="true" outlineLevel="0" collapsed="false">
      <c r="A9496" s="1" t="n">
        <v>2</v>
      </c>
      <c r="B9496" s="75" t="n">
        <v>46293</v>
      </c>
      <c r="C9496" s="1" t="n">
        <v>100</v>
      </c>
      <c r="D9496" s="1" t="s">
        <v>2510</v>
      </c>
      <c r="E9496" s="1" t="n">
        <v>48</v>
      </c>
      <c r="F9496" s="1" t="s">
        <v>153</v>
      </c>
      <c r="I9496" s="1" t="n">
        <v>1768812</v>
      </c>
      <c r="J9496" s="1" t="n">
        <v>100000</v>
      </c>
      <c r="K9496" s="1" t="n">
        <v>1</v>
      </c>
      <c r="L9496" s="1" t="s">
        <v>2491</v>
      </c>
      <c r="N9496" s="1" t="n">
        <v>2.08</v>
      </c>
      <c r="O9496" s="1" t="n">
        <v>38.87</v>
      </c>
      <c r="P9496" s="1" t="s">
        <v>2455</v>
      </c>
    </row>
    <row r="9497" customFormat="false" ht="12.75" hidden="false" customHeight="true" outlineLevel="0" collapsed="false">
      <c r="A9497" s="1" t="n">
        <v>2</v>
      </c>
      <c r="B9497" s="75" t="n">
        <v>46293</v>
      </c>
      <c r="C9497" s="1" t="n">
        <v>100</v>
      </c>
      <c r="D9497" s="1" t="s">
        <v>2510</v>
      </c>
      <c r="E9497" s="1" t="n">
        <v>48</v>
      </c>
      <c r="F9497" s="1" t="s">
        <v>153</v>
      </c>
      <c r="I9497" s="1" t="n">
        <v>1768812</v>
      </c>
      <c r="J9497" s="1" t="n">
        <v>100001</v>
      </c>
      <c r="K9497" s="1" t="n">
        <v>2</v>
      </c>
      <c r="L9497" s="1" t="s">
        <v>2492</v>
      </c>
      <c r="N9497" s="1" t="n">
        <v>8.685</v>
      </c>
      <c r="O9497" s="1" t="n">
        <v>175.83</v>
      </c>
      <c r="P9497" s="1" t="s">
        <v>2455</v>
      </c>
    </row>
    <row r="9498" customFormat="false" ht="12.75" hidden="false" customHeight="true" outlineLevel="0" collapsed="false">
      <c r="A9498" s="1" t="n">
        <v>2</v>
      </c>
      <c r="B9498" s="75" t="n">
        <v>46293</v>
      </c>
      <c r="C9498" s="1" t="n">
        <v>100</v>
      </c>
      <c r="D9498" s="1" t="s">
        <v>2510</v>
      </c>
      <c r="E9498" s="1" t="n">
        <v>48</v>
      </c>
      <c r="F9498" s="1" t="s">
        <v>153</v>
      </c>
      <c r="I9498" s="1" t="n">
        <v>1768812</v>
      </c>
      <c r="J9498" s="1" t="n">
        <v>100002</v>
      </c>
      <c r="K9498" s="1" t="n">
        <v>3</v>
      </c>
      <c r="L9498" s="1" t="s">
        <v>2493</v>
      </c>
      <c r="N9498" s="1" t="n">
        <v>18.06</v>
      </c>
      <c r="O9498" s="1" t="n">
        <v>421.91</v>
      </c>
      <c r="P9498" s="1" t="s">
        <v>2455</v>
      </c>
    </row>
    <row r="9499" customFormat="false" ht="12.75" hidden="false" customHeight="true" outlineLevel="0" collapsed="false">
      <c r="A9499" s="1" t="n">
        <v>2</v>
      </c>
      <c r="B9499" s="75" t="n">
        <v>46293</v>
      </c>
      <c r="C9499" s="1" t="n">
        <v>100</v>
      </c>
      <c r="D9499" s="1" t="s">
        <v>2510</v>
      </c>
      <c r="E9499" s="1" t="n">
        <v>48</v>
      </c>
      <c r="F9499" s="1" t="s">
        <v>153</v>
      </c>
      <c r="I9499" s="1" t="n">
        <v>1768812</v>
      </c>
      <c r="J9499" s="1" t="n">
        <v>100003</v>
      </c>
      <c r="K9499" s="1" t="n">
        <v>4</v>
      </c>
      <c r="L9499" s="1" t="s">
        <v>2494</v>
      </c>
      <c r="N9499" s="1" t="n">
        <v>15.21</v>
      </c>
      <c r="O9499" s="1" t="n">
        <v>379.02</v>
      </c>
      <c r="P9499" s="1" t="s">
        <v>2455</v>
      </c>
    </row>
    <row r="9500" customFormat="false" ht="12.75" hidden="false" customHeight="true" outlineLevel="0" collapsed="false">
      <c r="A9500" s="1" t="n">
        <v>2</v>
      </c>
      <c r="B9500" s="75" t="n">
        <v>46293</v>
      </c>
      <c r="C9500" s="1" t="n">
        <v>100</v>
      </c>
      <c r="D9500" s="1" t="s">
        <v>2510</v>
      </c>
      <c r="E9500" s="1" t="n">
        <v>48</v>
      </c>
      <c r="F9500" s="1" t="s">
        <v>153</v>
      </c>
      <c r="I9500" s="1" t="n">
        <v>1768812</v>
      </c>
      <c r="J9500" s="1" t="n">
        <v>100004</v>
      </c>
      <c r="K9500" s="1" t="n">
        <v>5</v>
      </c>
      <c r="L9500" s="1" t="s">
        <v>2495</v>
      </c>
      <c r="N9500" s="1" t="n">
        <v>1.4</v>
      </c>
      <c r="O9500" s="1" t="n">
        <v>30.52</v>
      </c>
      <c r="P9500" s="1" t="s">
        <v>2455</v>
      </c>
    </row>
    <row r="9501" customFormat="false" ht="12.75" hidden="false" customHeight="true" outlineLevel="0" collapsed="false">
      <c r="A9501" s="1" t="n">
        <v>2</v>
      </c>
      <c r="B9501" s="75" t="n">
        <v>46293</v>
      </c>
      <c r="C9501" s="1" t="n">
        <v>100</v>
      </c>
      <c r="D9501" s="1" t="s">
        <v>2510</v>
      </c>
      <c r="E9501" s="1" t="n">
        <v>48</v>
      </c>
      <c r="F9501" s="1" t="s">
        <v>153</v>
      </c>
      <c r="I9501" s="1" t="n">
        <v>1768812</v>
      </c>
      <c r="J9501" s="1" t="n">
        <v>100005</v>
      </c>
      <c r="K9501" s="1" t="n">
        <v>6</v>
      </c>
      <c r="L9501" s="1" t="s">
        <v>2593</v>
      </c>
      <c r="N9501" s="1" t="n">
        <v>1.848</v>
      </c>
      <c r="O9501" s="1" t="n">
        <v>43.17</v>
      </c>
      <c r="P9501" s="1" t="s">
        <v>2455</v>
      </c>
    </row>
    <row r="9502" customFormat="false" ht="12.75" hidden="false" customHeight="true" outlineLevel="0" collapsed="false">
      <c r="A9502" s="1" t="n">
        <v>2</v>
      </c>
      <c r="B9502" s="75" t="n">
        <v>46293</v>
      </c>
      <c r="C9502" s="1" t="n">
        <v>100</v>
      </c>
      <c r="D9502" s="1" t="s">
        <v>2510</v>
      </c>
      <c r="E9502" s="1" t="n">
        <v>48</v>
      </c>
      <c r="F9502" s="1" t="s">
        <v>153</v>
      </c>
      <c r="I9502" s="1" t="n">
        <v>1768812</v>
      </c>
      <c r="J9502" s="1" t="n">
        <v>100007</v>
      </c>
      <c r="K9502" s="1" t="n">
        <v>8</v>
      </c>
      <c r="L9502" s="1" t="s">
        <v>2497</v>
      </c>
      <c r="N9502" s="1" t="n">
        <v>2.536</v>
      </c>
      <c r="O9502" s="1" t="n">
        <v>59.24</v>
      </c>
      <c r="P9502" s="1" t="s">
        <v>2455</v>
      </c>
    </row>
    <row r="9503" customFormat="false" ht="12.75" hidden="false" customHeight="true" outlineLevel="0" collapsed="false">
      <c r="A9503" s="1" t="n">
        <v>2</v>
      </c>
      <c r="B9503" s="75" t="n">
        <v>46293</v>
      </c>
      <c r="C9503" s="1" t="n">
        <v>100</v>
      </c>
      <c r="D9503" s="1" t="s">
        <v>2510</v>
      </c>
      <c r="E9503" s="1" t="n">
        <v>48</v>
      </c>
      <c r="F9503" s="1" t="s">
        <v>153</v>
      </c>
      <c r="I9503" s="1" t="n">
        <v>1768812</v>
      </c>
      <c r="J9503" s="1" t="n">
        <v>100019</v>
      </c>
      <c r="K9503" s="1" t="n">
        <v>20</v>
      </c>
      <c r="L9503" s="1" t="s">
        <v>3790</v>
      </c>
      <c r="N9503" s="1" t="n">
        <v>4.29</v>
      </c>
      <c r="O9503" s="1" t="n">
        <v>140.32</v>
      </c>
      <c r="P9503" s="1" t="s">
        <v>2455</v>
      </c>
    </row>
    <row r="9504" customFormat="false" ht="12.75" hidden="false" customHeight="true" outlineLevel="0" collapsed="false">
      <c r="A9504" s="1" t="n">
        <v>2</v>
      </c>
      <c r="B9504" s="75" t="n">
        <v>46293</v>
      </c>
      <c r="C9504" s="1" t="n">
        <v>100</v>
      </c>
      <c r="D9504" s="1" t="s">
        <v>2510</v>
      </c>
      <c r="E9504" s="1" t="n">
        <v>48</v>
      </c>
      <c r="F9504" s="1" t="s">
        <v>153</v>
      </c>
      <c r="I9504" s="1" t="n">
        <v>1768812</v>
      </c>
      <c r="J9504" s="1" t="n">
        <v>100638</v>
      </c>
      <c r="K9504" s="1" t="n">
        <v>508</v>
      </c>
      <c r="L9504" s="1" t="s">
        <v>2507</v>
      </c>
      <c r="N9504" s="1" t="n">
        <v>1.606</v>
      </c>
      <c r="O9504" s="1" t="n">
        <v>3.74</v>
      </c>
      <c r="P9504" s="1" t="s">
        <v>2455</v>
      </c>
    </row>
    <row r="9505" customFormat="false" ht="12.75" hidden="false" customHeight="true" outlineLevel="0" collapsed="false">
      <c r="A9505" s="1" t="n">
        <v>2</v>
      </c>
      <c r="B9505" s="75" t="n">
        <v>46293</v>
      </c>
      <c r="C9505" s="1" t="n">
        <v>100</v>
      </c>
      <c r="D9505" s="1" t="s">
        <v>2510</v>
      </c>
      <c r="E9505" s="1" t="n">
        <v>48</v>
      </c>
      <c r="F9505" s="1" t="s">
        <v>153</v>
      </c>
      <c r="I9505" s="1" t="n">
        <v>1768812</v>
      </c>
      <c r="J9505" s="1" t="n">
        <v>110137</v>
      </c>
      <c r="K9505" s="1" t="n">
        <v>13899</v>
      </c>
      <c r="L9505" s="1" t="s">
        <v>3791</v>
      </c>
      <c r="N9505" s="1" t="n">
        <v>2.512</v>
      </c>
      <c r="O9505" s="1" t="n">
        <v>9.76</v>
      </c>
      <c r="P9505" s="1" t="s">
        <v>2455</v>
      </c>
    </row>
    <row r="9506" customFormat="false" ht="12.75" hidden="false" customHeight="true" outlineLevel="0" collapsed="false">
      <c r="A9506" s="1" t="n">
        <v>2</v>
      </c>
      <c r="B9506" s="75" t="n">
        <v>46293</v>
      </c>
      <c r="C9506" s="1" t="n">
        <v>100</v>
      </c>
      <c r="D9506" s="1" t="s">
        <v>2510</v>
      </c>
      <c r="E9506" s="1" t="n">
        <v>48</v>
      </c>
      <c r="F9506" s="1" t="s">
        <v>153</v>
      </c>
      <c r="I9506" s="1" t="n">
        <v>1768812</v>
      </c>
      <c r="J9506" s="1" t="n">
        <v>110455</v>
      </c>
      <c r="K9506" s="1" t="n">
        <v>53212</v>
      </c>
      <c r="L9506" s="1" t="s">
        <v>2509</v>
      </c>
      <c r="N9506" s="1" t="n">
        <v>0.973</v>
      </c>
      <c r="O9506" s="1" t="n">
        <v>0.02</v>
      </c>
      <c r="P9506" s="1" t="s">
        <v>2455</v>
      </c>
    </row>
    <row r="9507" customFormat="false" ht="12.75" hidden="false" customHeight="true" outlineLevel="0" collapsed="false">
      <c r="A9507" s="1" t="n">
        <v>2</v>
      </c>
      <c r="B9507" s="75" t="n">
        <v>46294</v>
      </c>
      <c r="C9507" s="1" t="n">
        <v>6</v>
      </c>
      <c r="D9507" s="1" t="s">
        <v>2564</v>
      </c>
      <c r="E9507" s="1" t="n">
        <v>48</v>
      </c>
      <c r="F9507" s="1" t="s">
        <v>153</v>
      </c>
      <c r="I9507" s="1" t="n">
        <v>2705</v>
      </c>
      <c r="J9507" s="1" t="n">
        <v>42564</v>
      </c>
      <c r="K9507" s="1" t="n">
        <v>574</v>
      </c>
      <c r="L9507" s="1" t="s">
        <v>2545</v>
      </c>
      <c r="N9507" s="1" t="n">
        <v>15</v>
      </c>
      <c r="O9507" s="1" t="n">
        <v>225</v>
      </c>
      <c r="P9507" s="1" t="s">
        <v>2455</v>
      </c>
    </row>
    <row r="9508" customFormat="false" ht="12.75" hidden="false" customHeight="true" outlineLevel="0" collapsed="false">
      <c r="A9508" s="1" t="n">
        <v>2</v>
      </c>
      <c r="B9508" s="75" t="n">
        <v>46294</v>
      </c>
      <c r="C9508" s="1" t="n">
        <v>6</v>
      </c>
      <c r="D9508" s="1" t="s">
        <v>2564</v>
      </c>
      <c r="E9508" s="1" t="n">
        <v>48</v>
      </c>
      <c r="F9508" s="1" t="s">
        <v>153</v>
      </c>
      <c r="I9508" s="1" t="n">
        <v>2708</v>
      </c>
      <c r="J9508" s="1" t="n">
        <v>100062</v>
      </c>
      <c r="K9508" s="1" t="n">
        <v>63</v>
      </c>
      <c r="L9508" s="1" t="s">
        <v>2546</v>
      </c>
      <c r="N9508" s="1" t="n">
        <v>18</v>
      </c>
      <c r="O9508" s="1" t="n">
        <v>125</v>
      </c>
      <c r="P9508" s="1" t="s">
        <v>2455</v>
      </c>
    </row>
    <row r="9509" customFormat="false" ht="12.75" hidden="false" customHeight="true" outlineLevel="0" collapsed="false">
      <c r="A9509" s="1" t="n">
        <v>2</v>
      </c>
      <c r="B9509" s="75" t="n">
        <v>46294</v>
      </c>
      <c r="C9509" s="1" t="n">
        <v>6</v>
      </c>
      <c r="D9509" s="1" t="s">
        <v>2564</v>
      </c>
      <c r="E9509" s="1" t="n">
        <v>48</v>
      </c>
      <c r="F9509" s="1" t="s">
        <v>153</v>
      </c>
      <c r="I9509" s="1" t="n">
        <v>2708</v>
      </c>
      <c r="J9509" s="1" t="n">
        <v>100100</v>
      </c>
      <c r="K9509" s="1" t="n">
        <v>101</v>
      </c>
      <c r="L9509" s="1" t="s">
        <v>2704</v>
      </c>
      <c r="N9509" s="1" t="n">
        <v>5</v>
      </c>
      <c r="O9509" s="1" t="n">
        <v>35</v>
      </c>
      <c r="P9509" s="1" t="s">
        <v>2455</v>
      </c>
    </row>
    <row r="9510" customFormat="false" ht="12.75" hidden="false" customHeight="true" outlineLevel="0" collapsed="false">
      <c r="A9510" s="1" t="n">
        <v>2</v>
      </c>
      <c r="B9510" s="75" t="n">
        <v>46294</v>
      </c>
      <c r="C9510" s="1" t="n">
        <v>6</v>
      </c>
      <c r="D9510" s="1" t="s">
        <v>2564</v>
      </c>
      <c r="E9510" s="1" t="n">
        <v>48</v>
      </c>
      <c r="F9510" s="1" t="s">
        <v>153</v>
      </c>
      <c r="I9510" s="1" t="n">
        <v>2708</v>
      </c>
      <c r="J9510" s="1" t="n">
        <v>100109</v>
      </c>
      <c r="K9510" s="1" t="n">
        <v>110</v>
      </c>
      <c r="L9510" s="1" t="s">
        <v>2548</v>
      </c>
      <c r="N9510" s="1" t="n">
        <v>20</v>
      </c>
      <c r="O9510" s="1" t="n">
        <v>140</v>
      </c>
      <c r="P9510" s="1" t="s">
        <v>2455</v>
      </c>
    </row>
    <row r="9511" customFormat="false" ht="12.75" hidden="false" customHeight="true" outlineLevel="0" collapsed="false">
      <c r="A9511" s="1" t="n">
        <v>2</v>
      </c>
      <c r="B9511" s="75" t="n">
        <v>46294</v>
      </c>
      <c r="C9511" s="1" t="n">
        <v>6</v>
      </c>
      <c r="D9511" s="1" t="s">
        <v>2564</v>
      </c>
      <c r="E9511" s="1" t="n">
        <v>48</v>
      </c>
      <c r="F9511" s="1" t="s">
        <v>153</v>
      </c>
      <c r="I9511" s="1" t="n">
        <v>2708</v>
      </c>
      <c r="J9511" s="1" t="n">
        <v>100110</v>
      </c>
      <c r="K9511" s="1" t="n">
        <v>111</v>
      </c>
      <c r="L9511" s="1" t="s">
        <v>3008</v>
      </c>
      <c r="N9511" s="1" t="n">
        <v>20</v>
      </c>
      <c r="O9511" s="1" t="n">
        <v>140</v>
      </c>
      <c r="P9511" s="1" t="s">
        <v>2455</v>
      </c>
    </row>
    <row r="9512" customFormat="false" ht="12.75" hidden="false" customHeight="true" outlineLevel="0" collapsed="false">
      <c r="A9512" s="1" t="n">
        <v>2</v>
      </c>
      <c r="B9512" s="75" t="n">
        <v>46294</v>
      </c>
      <c r="C9512" s="1" t="n">
        <v>6</v>
      </c>
      <c r="D9512" s="1" t="s">
        <v>2564</v>
      </c>
      <c r="E9512" s="1" t="n">
        <v>48</v>
      </c>
      <c r="F9512" s="1" t="s">
        <v>153</v>
      </c>
      <c r="I9512" s="1" t="n">
        <v>2708</v>
      </c>
      <c r="J9512" s="1" t="n">
        <v>100115</v>
      </c>
      <c r="K9512" s="1" t="n">
        <v>116</v>
      </c>
      <c r="L9512" s="1" t="s">
        <v>2705</v>
      </c>
      <c r="N9512" s="1" t="n">
        <v>15</v>
      </c>
      <c r="O9512" s="1" t="n">
        <v>180</v>
      </c>
      <c r="P9512" s="1" t="s">
        <v>2455</v>
      </c>
    </row>
    <row r="9513" customFormat="false" ht="12.75" hidden="false" customHeight="true" outlineLevel="0" collapsed="false">
      <c r="A9513" s="1" t="n">
        <v>2</v>
      </c>
      <c r="B9513" s="75" t="n">
        <v>46294</v>
      </c>
      <c r="C9513" s="1" t="n">
        <v>6</v>
      </c>
      <c r="D9513" s="1" t="s">
        <v>2564</v>
      </c>
      <c r="E9513" s="1" t="n">
        <v>48</v>
      </c>
      <c r="F9513" s="1" t="s">
        <v>153</v>
      </c>
      <c r="I9513" s="1" t="n">
        <v>2708</v>
      </c>
      <c r="J9513" s="1" t="n">
        <v>100116</v>
      </c>
      <c r="K9513" s="1" t="n">
        <v>117</v>
      </c>
      <c r="L9513" s="1" t="s">
        <v>2551</v>
      </c>
      <c r="N9513" s="1" t="n">
        <v>2</v>
      </c>
      <c r="O9513" s="1" t="n">
        <v>20</v>
      </c>
      <c r="P9513" s="1" t="s">
        <v>2455</v>
      </c>
    </row>
    <row r="9514" customFormat="false" ht="12.75" hidden="false" customHeight="true" outlineLevel="0" collapsed="false">
      <c r="A9514" s="1" t="n">
        <v>2</v>
      </c>
      <c r="B9514" s="75" t="n">
        <v>46294</v>
      </c>
      <c r="C9514" s="1" t="n">
        <v>6</v>
      </c>
      <c r="D9514" s="1" t="s">
        <v>2564</v>
      </c>
      <c r="E9514" s="1" t="n">
        <v>48</v>
      </c>
      <c r="F9514" s="1" t="s">
        <v>153</v>
      </c>
      <c r="I9514" s="1" t="n">
        <v>2708</v>
      </c>
      <c r="J9514" s="1" t="n">
        <v>100118</v>
      </c>
      <c r="K9514" s="1" t="n">
        <v>119</v>
      </c>
      <c r="L9514" s="1" t="s">
        <v>2552</v>
      </c>
      <c r="N9514" s="1" t="n">
        <v>5</v>
      </c>
      <c r="O9514" s="1" t="n">
        <v>20</v>
      </c>
      <c r="P9514" s="1" t="s">
        <v>2455</v>
      </c>
    </row>
    <row r="9515" customFormat="false" ht="12.75" hidden="false" customHeight="true" outlineLevel="0" collapsed="false">
      <c r="A9515" s="1" t="n">
        <v>2</v>
      </c>
      <c r="B9515" s="75" t="n">
        <v>46294</v>
      </c>
      <c r="C9515" s="1" t="n">
        <v>6</v>
      </c>
      <c r="D9515" s="1" t="s">
        <v>2564</v>
      </c>
      <c r="E9515" s="1" t="n">
        <v>48</v>
      </c>
      <c r="F9515" s="1" t="s">
        <v>153</v>
      </c>
      <c r="I9515" s="1" t="n">
        <v>2708</v>
      </c>
      <c r="J9515" s="1" t="n">
        <v>100121</v>
      </c>
      <c r="K9515" s="1" t="n">
        <v>122</v>
      </c>
      <c r="L9515" s="1" t="s">
        <v>2553</v>
      </c>
      <c r="N9515" s="1" t="n">
        <v>3</v>
      </c>
      <c r="O9515" s="1" t="n">
        <v>75</v>
      </c>
      <c r="P9515" s="1" t="s">
        <v>2455</v>
      </c>
    </row>
    <row r="9516" customFormat="false" ht="12.75" hidden="false" customHeight="true" outlineLevel="0" collapsed="false">
      <c r="A9516" s="1" t="n">
        <v>2</v>
      </c>
      <c r="B9516" s="75" t="n">
        <v>46294</v>
      </c>
      <c r="C9516" s="1" t="n">
        <v>6</v>
      </c>
      <c r="D9516" s="1" t="s">
        <v>2564</v>
      </c>
      <c r="E9516" s="1" t="n">
        <v>48</v>
      </c>
      <c r="F9516" s="1" t="s">
        <v>153</v>
      </c>
      <c r="I9516" s="1" t="n">
        <v>2708</v>
      </c>
      <c r="J9516" s="1" t="n">
        <v>100122</v>
      </c>
      <c r="K9516" s="1" t="n">
        <v>123</v>
      </c>
      <c r="L9516" s="1" t="s">
        <v>2554</v>
      </c>
      <c r="N9516" s="1" t="n">
        <v>3</v>
      </c>
      <c r="O9516" s="1" t="n">
        <v>39</v>
      </c>
      <c r="P9516" s="1" t="s">
        <v>2455</v>
      </c>
    </row>
    <row r="9517" customFormat="false" ht="12.75" hidden="false" customHeight="true" outlineLevel="0" collapsed="false">
      <c r="A9517" s="1" t="n">
        <v>2</v>
      </c>
      <c r="B9517" s="75" t="n">
        <v>46294</v>
      </c>
      <c r="C9517" s="1" t="n">
        <v>6</v>
      </c>
      <c r="D9517" s="1" t="s">
        <v>2564</v>
      </c>
      <c r="E9517" s="1" t="n">
        <v>48</v>
      </c>
      <c r="F9517" s="1" t="s">
        <v>153</v>
      </c>
      <c r="I9517" s="1" t="n">
        <v>2708</v>
      </c>
      <c r="J9517" s="1" t="n">
        <v>100125</v>
      </c>
      <c r="K9517" s="1" t="n">
        <v>126</v>
      </c>
      <c r="L9517" s="1" t="s">
        <v>2608</v>
      </c>
      <c r="N9517" s="1" t="n">
        <v>20</v>
      </c>
      <c r="O9517" s="1" t="n">
        <v>140</v>
      </c>
      <c r="P9517" s="1" t="s">
        <v>2455</v>
      </c>
    </row>
    <row r="9518" customFormat="false" ht="12.75" hidden="false" customHeight="true" outlineLevel="0" collapsed="false">
      <c r="A9518" s="1" t="n">
        <v>2</v>
      </c>
      <c r="B9518" s="75" t="n">
        <v>46294</v>
      </c>
      <c r="C9518" s="1" t="n">
        <v>6</v>
      </c>
      <c r="D9518" s="1" t="s">
        <v>2564</v>
      </c>
      <c r="E9518" s="1" t="n">
        <v>48</v>
      </c>
      <c r="F9518" s="1" t="s">
        <v>153</v>
      </c>
      <c r="I9518" s="1" t="n">
        <v>2708</v>
      </c>
      <c r="J9518" s="1" t="n">
        <v>100129</v>
      </c>
      <c r="K9518" s="1" t="n">
        <v>130</v>
      </c>
      <c r="L9518" s="1" t="s">
        <v>2609</v>
      </c>
      <c r="N9518" s="1" t="n">
        <v>13</v>
      </c>
      <c r="O9518" s="1" t="n">
        <v>120</v>
      </c>
      <c r="P9518" s="1" t="s">
        <v>2455</v>
      </c>
    </row>
    <row r="9519" customFormat="false" ht="12.75" hidden="false" customHeight="true" outlineLevel="0" collapsed="false">
      <c r="A9519" s="1" t="n">
        <v>2</v>
      </c>
      <c r="B9519" s="75" t="n">
        <v>46294</v>
      </c>
      <c r="C9519" s="1" t="n">
        <v>6</v>
      </c>
      <c r="D9519" s="1" t="s">
        <v>2564</v>
      </c>
      <c r="E9519" s="1" t="n">
        <v>48</v>
      </c>
      <c r="F9519" s="1" t="s">
        <v>153</v>
      </c>
      <c r="I9519" s="1" t="n">
        <v>2708</v>
      </c>
      <c r="J9519" s="1" t="n">
        <v>100130</v>
      </c>
      <c r="K9519" s="1" t="n">
        <v>131</v>
      </c>
      <c r="L9519" s="1" t="s">
        <v>2556</v>
      </c>
      <c r="N9519" s="1" t="n">
        <v>15</v>
      </c>
      <c r="O9519" s="1" t="n">
        <v>135</v>
      </c>
      <c r="P9519" s="1" t="s">
        <v>2455</v>
      </c>
    </row>
    <row r="9520" customFormat="false" ht="12.75" hidden="false" customHeight="true" outlineLevel="0" collapsed="false">
      <c r="A9520" s="1" t="n">
        <v>2</v>
      </c>
      <c r="B9520" s="75" t="n">
        <v>46294</v>
      </c>
      <c r="C9520" s="1" t="n">
        <v>6</v>
      </c>
      <c r="D9520" s="1" t="s">
        <v>2564</v>
      </c>
      <c r="E9520" s="1" t="n">
        <v>48</v>
      </c>
      <c r="F9520" s="1" t="s">
        <v>153</v>
      </c>
      <c r="I9520" s="1" t="n">
        <v>2708</v>
      </c>
      <c r="J9520" s="1" t="n">
        <v>100132</v>
      </c>
      <c r="K9520" s="1" t="n">
        <v>133</v>
      </c>
      <c r="L9520" s="1" t="s">
        <v>2557</v>
      </c>
      <c r="N9520" s="1" t="n">
        <v>39.215</v>
      </c>
      <c r="O9520" s="1" t="n">
        <v>100</v>
      </c>
      <c r="P9520" s="1" t="s">
        <v>2455</v>
      </c>
    </row>
    <row r="9521" customFormat="false" ht="12.75" hidden="false" customHeight="true" outlineLevel="0" collapsed="false">
      <c r="A9521" s="1" t="n">
        <v>2</v>
      </c>
      <c r="B9521" s="75" t="n">
        <v>46294</v>
      </c>
      <c r="C9521" s="1" t="n">
        <v>6</v>
      </c>
      <c r="D9521" s="1" t="s">
        <v>2564</v>
      </c>
      <c r="E9521" s="1" t="n">
        <v>48</v>
      </c>
      <c r="F9521" s="1" t="s">
        <v>153</v>
      </c>
      <c r="I9521" s="1" t="n">
        <v>2708</v>
      </c>
      <c r="J9521" s="1" t="n">
        <v>100133</v>
      </c>
      <c r="K9521" s="1" t="n">
        <v>134</v>
      </c>
      <c r="L9521" s="1" t="s">
        <v>2558</v>
      </c>
      <c r="N9521" s="1" t="n">
        <v>20</v>
      </c>
      <c r="O9521" s="1" t="n">
        <v>60</v>
      </c>
      <c r="P9521" s="1" t="s">
        <v>2455</v>
      </c>
    </row>
    <row r="9522" customFormat="false" ht="12.75" hidden="false" customHeight="true" outlineLevel="0" collapsed="false">
      <c r="A9522" s="1" t="n">
        <v>2</v>
      </c>
      <c r="B9522" s="75" t="n">
        <v>46294</v>
      </c>
      <c r="C9522" s="1" t="n">
        <v>6</v>
      </c>
      <c r="D9522" s="1" t="s">
        <v>2564</v>
      </c>
      <c r="E9522" s="1" t="n">
        <v>48</v>
      </c>
      <c r="F9522" s="1" t="s">
        <v>153</v>
      </c>
      <c r="I9522" s="1" t="n">
        <v>2708</v>
      </c>
      <c r="J9522" s="1" t="n">
        <v>100135</v>
      </c>
      <c r="K9522" s="1" t="n">
        <v>136</v>
      </c>
      <c r="L9522" s="1" t="s">
        <v>2610</v>
      </c>
      <c r="N9522" s="1" t="n">
        <v>36</v>
      </c>
      <c r="O9522" s="1" t="n">
        <v>240</v>
      </c>
      <c r="P9522" s="1" t="s">
        <v>2455</v>
      </c>
    </row>
    <row r="9523" customFormat="false" ht="12.75" hidden="false" customHeight="true" outlineLevel="0" collapsed="false">
      <c r="A9523" s="1" t="n">
        <v>2</v>
      </c>
      <c r="B9523" s="75" t="n">
        <v>46294</v>
      </c>
      <c r="C9523" s="1" t="n">
        <v>6</v>
      </c>
      <c r="D9523" s="1" t="s">
        <v>2564</v>
      </c>
      <c r="E9523" s="1" t="n">
        <v>48</v>
      </c>
      <c r="F9523" s="1" t="s">
        <v>153</v>
      </c>
      <c r="I9523" s="1" t="n">
        <v>2708</v>
      </c>
      <c r="J9523" s="1" t="n">
        <v>100148</v>
      </c>
      <c r="K9523" s="1" t="n">
        <v>149</v>
      </c>
      <c r="L9523" s="1" t="s">
        <v>2611</v>
      </c>
      <c r="N9523" s="1" t="n">
        <v>9</v>
      </c>
      <c r="O9523" s="1" t="n">
        <v>60</v>
      </c>
      <c r="P9523" s="1" t="s">
        <v>2455</v>
      </c>
    </row>
    <row r="9524" customFormat="false" ht="12.75" hidden="false" customHeight="true" outlineLevel="0" collapsed="false">
      <c r="A9524" s="1" t="n">
        <v>2</v>
      </c>
      <c r="B9524" s="75" t="n">
        <v>46294</v>
      </c>
      <c r="C9524" s="1" t="n">
        <v>6</v>
      </c>
      <c r="D9524" s="1" t="s">
        <v>2564</v>
      </c>
      <c r="E9524" s="1" t="n">
        <v>48</v>
      </c>
      <c r="F9524" s="1" t="s">
        <v>153</v>
      </c>
      <c r="I9524" s="1" t="n">
        <v>2708</v>
      </c>
      <c r="J9524" s="1" t="n">
        <v>110489</v>
      </c>
      <c r="K9524" s="1" t="n">
        <v>54743</v>
      </c>
      <c r="L9524" s="1" t="s">
        <v>2561</v>
      </c>
      <c r="N9524" s="1" t="n">
        <v>40</v>
      </c>
      <c r="O9524" s="1" t="n">
        <v>260</v>
      </c>
      <c r="P9524" s="1" t="s">
        <v>2455</v>
      </c>
    </row>
    <row r="9525" customFormat="false" ht="12.75" hidden="false" customHeight="true" outlineLevel="0" collapsed="false">
      <c r="A9525" s="1" t="n">
        <v>2</v>
      </c>
      <c r="B9525" s="75" t="n">
        <v>46294</v>
      </c>
      <c r="C9525" s="1" t="n">
        <v>6</v>
      </c>
      <c r="D9525" s="1" t="s">
        <v>2564</v>
      </c>
      <c r="E9525" s="1" t="n">
        <v>48</v>
      </c>
      <c r="F9525" s="1" t="s">
        <v>153</v>
      </c>
      <c r="I9525" s="1" t="n">
        <v>2708</v>
      </c>
      <c r="J9525" s="1" t="n">
        <v>80078</v>
      </c>
      <c r="K9525" s="1" t="n">
        <v>710</v>
      </c>
      <c r="L9525" s="1" t="s">
        <v>2562</v>
      </c>
      <c r="N9525" s="1" t="n">
        <v>5</v>
      </c>
      <c r="O9525" s="1" t="n">
        <v>15</v>
      </c>
      <c r="P9525" s="1" t="s">
        <v>2455</v>
      </c>
    </row>
    <row r="9526" customFormat="false" ht="12.75" hidden="false" customHeight="true" outlineLevel="0" collapsed="false">
      <c r="A9526" s="1" t="n">
        <v>2</v>
      </c>
      <c r="B9526" s="75" t="n">
        <v>46294</v>
      </c>
      <c r="C9526" s="1" t="n">
        <v>11</v>
      </c>
      <c r="D9526" s="1" t="s">
        <v>2482</v>
      </c>
      <c r="E9526" s="1" t="n">
        <v>1819</v>
      </c>
      <c r="F9526" s="1" t="s">
        <v>984</v>
      </c>
      <c r="I9526" s="1" t="n">
        <v>402</v>
      </c>
      <c r="J9526" s="1" t="n">
        <v>32208</v>
      </c>
      <c r="K9526" s="1" t="n">
        <v>606529989620</v>
      </c>
      <c r="L9526" s="1" t="s">
        <v>4249</v>
      </c>
      <c r="N9526" s="1" t="n">
        <v>4</v>
      </c>
      <c r="O9526" s="1" t="n">
        <v>40</v>
      </c>
      <c r="P9526" s="1" t="s">
        <v>2455</v>
      </c>
    </row>
    <row r="9527" customFormat="false" ht="12.75" hidden="false" customHeight="true" outlineLevel="0" collapsed="false">
      <c r="A9527" s="1" t="n">
        <v>2</v>
      </c>
      <c r="B9527" s="75" t="n">
        <v>46294</v>
      </c>
      <c r="C9527" s="1" t="n">
        <v>11</v>
      </c>
      <c r="D9527" s="1" t="s">
        <v>2482</v>
      </c>
      <c r="E9527" s="1" t="n">
        <v>1819</v>
      </c>
      <c r="F9527" s="1" t="s">
        <v>984</v>
      </c>
      <c r="I9527" s="1" t="n">
        <v>402</v>
      </c>
      <c r="J9527" s="1" t="n">
        <v>32209</v>
      </c>
      <c r="K9527" s="1" t="n">
        <v>606529989651</v>
      </c>
      <c r="L9527" s="1" t="s">
        <v>4250</v>
      </c>
      <c r="N9527" s="1" t="n">
        <v>4</v>
      </c>
      <c r="O9527" s="1" t="n">
        <v>40</v>
      </c>
      <c r="P9527" s="1" t="s">
        <v>2455</v>
      </c>
    </row>
    <row r="9528" customFormat="false" ht="12.75" hidden="false" customHeight="true" outlineLevel="0" collapsed="false">
      <c r="A9528" s="1" t="n">
        <v>2</v>
      </c>
      <c r="B9528" s="75" t="n">
        <v>46294</v>
      </c>
      <c r="C9528" s="1" t="n">
        <v>11</v>
      </c>
      <c r="D9528" s="1" t="s">
        <v>2482</v>
      </c>
      <c r="E9528" s="1" t="n">
        <v>1819</v>
      </c>
      <c r="F9528" s="1" t="s">
        <v>984</v>
      </c>
      <c r="I9528" s="1" t="n">
        <v>402</v>
      </c>
      <c r="J9528" s="1" t="n">
        <v>32299</v>
      </c>
      <c r="K9528" s="1" t="n">
        <v>606529989644</v>
      </c>
      <c r="L9528" s="1" t="s">
        <v>4251</v>
      </c>
      <c r="N9528" s="1" t="n">
        <v>4</v>
      </c>
      <c r="O9528" s="1" t="n">
        <v>40</v>
      </c>
      <c r="P9528" s="1" t="s">
        <v>2455</v>
      </c>
    </row>
    <row r="9529" customFormat="false" ht="12.75" hidden="false" customHeight="true" outlineLevel="0" collapsed="false">
      <c r="A9529" s="1" t="n">
        <v>2</v>
      </c>
      <c r="B9529" s="75" t="n">
        <v>46294</v>
      </c>
      <c r="C9529" s="1" t="n">
        <v>11</v>
      </c>
      <c r="D9529" s="1" t="s">
        <v>2482</v>
      </c>
      <c r="E9529" s="1" t="n">
        <v>1819</v>
      </c>
      <c r="F9529" s="1" t="s">
        <v>984</v>
      </c>
      <c r="I9529" s="1" t="n">
        <v>402</v>
      </c>
      <c r="J9529" s="1" t="n">
        <v>32300</v>
      </c>
      <c r="K9529" s="1" t="n">
        <v>606529989613</v>
      </c>
      <c r="L9529" s="1" t="s">
        <v>4252</v>
      </c>
      <c r="N9529" s="1" t="n">
        <v>4</v>
      </c>
      <c r="O9529" s="1" t="n">
        <v>40</v>
      </c>
      <c r="P9529" s="1" t="s">
        <v>2455</v>
      </c>
    </row>
    <row r="9530" customFormat="false" ht="12.75" hidden="false" customHeight="true" outlineLevel="0" collapsed="false">
      <c r="A9530" s="1" t="n">
        <v>2</v>
      </c>
      <c r="B9530" s="75" t="n">
        <v>46294</v>
      </c>
      <c r="C9530" s="1" t="n">
        <v>11</v>
      </c>
      <c r="D9530" s="1" t="s">
        <v>2482</v>
      </c>
      <c r="E9530" s="1" t="n">
        <v>1819</v>
      </c>
      <c r="F9530" s="1" t="s">
        <v>984</v>
      </c>
      <c r="I9530" s="1" t="n">
        <v>402</v>
      </c>
      <c r="J9530" s="1" t="n">
        <v>67094</v>
      </c>
      <c r="K9530" s="1" t="n">
        <v>606529989705</v>
      </c>
      <c r="L9530" s="1" t="s">
        <v>5626</v>
      </c>
      <c r="N9530" s="1" t="n">
        <v>4</v>
      </c>
      <c r="O9530" s="1" t="n">
        <v>40</v>
      </c>
      <c r="P9530" s="1" t="s">
        <v>2455</v>
      </c>
    </row>
    <row r="9531" customFormat="false" ht="12.75" hidden="false" customHeight="true" outlineLevel="0" collapsed="false">
      <c r="A9531" s="1" t="n">
        <v>2</v>
      </c>
      <c r="B9531" s="75" t="n">
        <v>46294</v>
      </c>
      <c r="C9531" s="1" t="n">
        <v>11</v>
      </c>
      <c r="D9531" s="1" t="s">
        <v>2482</v>
      </c>
      <c r="E9531" s="1" t="n">
        <v>642</v>
      </c>
      <c r="F9531" s="1" t="s">
        <v>123</v>
      </c>
      <c r="I9531" s="1" t="n">
        <v>692</v>
      </c>
      <c r="J9531" s="1" t="n">
        <v>71766</v>
      </c>
      <c r="K9531" s="1" t="n">
        <v>779180</v>
      </c>
      <c r="L9531" s="1" t="s">
        <v>2512</v>
      </c>
      <c r="N9531" s="1" t="n">
        <v>15</v>
      </c>
      <c r="O9531" s="1" t="n">
        <v>180</v>
      </c>
      <c r="P9531" s="1" t="s">
        <v>2455</v>
      </c>
    </row>
    <row r="9532" customFormat="false" ht="12.75" hidden="false" customHeight="true" outlineLevel="0" collapsed="false">
      <c r="A9532" s="1" t="n">
        <v>2</v>
      </c>
      <c r="B9532" s="75" t="n">
        <v>46294</v>
      </c>
      <c r="C9532" s="1" t="n">
        <v>11</v>
      </c>
      <c r="D9532" s="1" t="s">
        <v>2482</v>
      </c>
      <c r="E9532" s="1" t="n">
        <v>1292</v>
      </c>
      <c r="F9532" s="1" t="s">
        <v>209</v>
      </c>
      <c r="I9532" s="1" t="n">
        <v>4169</v>
      </c>
      <c r="J9532" s="1" t="n">
        <v>58633</v>
      </c>
      <c r="K9532" s="1" t="n">
        <v>7891164025250</v>
      </c>
      <c r="L9532" s="1" t="s">
        <v>2459</v>
      </c>
      <c r="N9532" s="1" t="n">
        <v>25</v>
      </c>
      <c r="O9532" s="1" t="n">
        <v>224.75</v>
      </c>
      <c r="P9532" s="1" t="s">
        <v>2455</v>
      </c>
    </row>
    <row r="9533" customFormat="false" ht="12.75" hidden="false" customHeight="true" outlineLevel="0" collapsed="false">
      <c r="A9533" s="1" t="n">
        <v>2</v>
      </c>
      <c r="B9533" s="75" t="n">
        <v>46294</v>
      </c>
      <c r="C9533" s="1" t="n">
        <v>11</v>
      </c>
      <c r="D9533" s="1" t="s">
        <v>2482</v>
      </c>
      <c r="E9533" s="1" t="n">
        <v>1292</v>
      </c>
      <c r="F9533" s="1" t="s">
        <v>209</v>
      </c>
      <c r="I9533" s="1" t="n">
        <v>4169</v>
      </c>
      <c r="J9533" s="1" t="n">
        <v>82078</v>
      </c>
      <c r="K9533" s="1" t="n">
        <v>87946594534</v>
      </c>
      <c r="L9533" s="1" t="s">
        <v>4692</v>
      </c>
      <c r="N9533" s="1" t="n">
        <v>25</v>
      </c>
      <c r="O9533" s="1" t="n">
        <v>140</v>
      </c>
      <c r="P9533" s="1" t="s">
        <v>2455</v>
      </c>
    </row>
    <row r="9534" customFormat="false" ht="12.75" hidden="false" customHeight="true" outlineLevel="0" collapsed="false">
      <c r="A9534" s="1" t="n">
        <v>2</v>
      </c>
      <c r="B9534" s="75" t="n">
        <v>46294</v>
      </c>
      <c r="C9534" s="1" t="n">
        <v>11</v>
      </c>
      <c r="D9534" s="1" t="s">
        <v>2482</v>
      </c>
      <c r="E9534" s="1" t="n">
        <v>1625</v>
      </c>
      <c r="F9534" s="1" t="s">
        <v>270</v>
      </c>
      <c r="I9534" s="1" t="n">
        <v>15487</v>
      </c>
      <c r="J9534" s="1" t="n">
        <v>29079</v>
      </c>
      <c r="K9534" s="1" t="n">
        <v>55515</v>
      </c>
      <c r="L9534" s="1" t="s">
        <v>2460</v>
      </c>
      <c r="N9534" s="1" t="n">
        <v>68.2</v>
      </c>
      <c r="O9534" s="1" t="n">
        <v>2216.5</v>
      </c>
      <c r="P9534" s="1" t="s">
        <v>2455</v>
      </c>
    </row>
    <row r="9535" customFormat="false" ht="12.75" hidden="false" customHeight="true" outlineLevel="0" collapsed="false">
      <c r="A9535" s="1" t="n">
        <v>2</v>
      </c>
      <c r="B9535" s="75" t="n">
        <v>46294</v>
      </c>
      <c r="C9535" s="1" t="n">
        <v>11</v>
      </c>
      <c r="D9535" s="1" t="s">
        <v>2482</v>
      </c>
      <c r="E9535" s="1" t="n">
        <v>1625</v>
      </c>
      <c r="F9535" s="1" t="s">
        <v>270</v>
      </c>
      <c r="I9535" s="1" t="n">
        <v>15487</v>
      </c>
      <c r="J9535" s="1" t="n">
        <v>29080</v>
      </c>
      <c r="K9535" s="1" t="n">
        <v>55516</v>
      </c>
      <c r="L9535" s="1" t="s">
        <v>2461</v>
      </c>
      <c r="N9535" s="1" t="n">
        <v>64.2</v>
      </c>
      <c r="O9535" s="1" t="n">
        <v>1444.5</v>
      </c>
      <c r="P9535" s="1" t="s">
        <v>2455</v>
      </c>
    </row>
    <row r="9536" customFormat="false" ht="12.75" hidden="false" customHeight="true" outlineLevel="0" collapsed="false">
      <c r="A9536" s="1" t="n">
        <v>2</v>
      </c>
      <c r="B9536" s="75" t="n">
        <v>46294</v>
      </c>
      <c r="C9536" s="1" t="n">
        <v>11</v>
      </c>
      <c r="D9536" s="1" t="s">
        <v>2482</v>
      </c>
      <c r="E9536" s="1" t="n">
        <v>967</v>
      </c>
      <c r="F9536" s="1" t="s">
        <v>1540</v>
      </c>
      <c r="I9536" s="1" t="n">
        <v>39433</v>
      </c>
      <c r="J9536" s="1" t="n">
        <v>101932</v>
      </c>
      <c r="K9536" s="1" t="n">
        <v>7891000582107</v>
      </c>
      <c r="L9536" s="1" t="s">
        <v>3135</v>
      </c>
      <c r="N9536" s="1" t="n">
        <v>24</v>
      </c>
      <c r="O9536" s="1" t="n">
        <v>107.76</v>
      </c>
      <c r="P9536" s="1" t="s">
        <v>2455</v>
      </c>
    </row>
    <row r="9537" customFormat="false" ht="12.75" hidden="false" customHeight="true" outlineLevel="0" collapsed="false">
      <c r="A9537" s="1" t="n">
        <v>2</v>
      </c>
      <c r="B9537" s="75" t="n">
        <v>46294</v>
      </c>
      <c r="C9537" s="1" t="n">
        <v>11</v>
      </c>
      <c r="D9537" s="1" t="s">
        <v>2482</v>
      </c>
      <c r="E9537" s="1" t="n">
        <v>967</v>
      </c>
      <c r="F9537" s="1" t="s">
        <v>1540</v>
      </c>
      <c r="I9537" s="1" t="n">
        <v>39433</v>
      </c>
      <c r="J9537" s="1" t="n">
        <v>102054</v>
      </c>
      <c r="K9537" s="1" t="n">
        <v>7894000030470</v>
      </c>
      <c r="L9537" s="1" t="s">
        <v>3871</v>
      </c>
      <c r="N9537" s="1" t="n">
        <v>120</v>
      </c>
      <c r="O9537" s="1" t="n">
        <v>598.8</v>
      </c>
      <c r="P9537" s="1" t="s">
        <v>2455</v>
      </c>
    </row>
    <row r="9538" customFormat="false" ht="12.75" hidden="false" customHeight="true" outlineLevel="0" collapsed="false">
      <c r="A9538" s="1" t="n">
        <v>2</v>
      </c>
      <c r="B9538" s="75" t="n">
        <v>46294</v>
      </c>
      <c r="C9538" s="1" t="n">
        <v>11</v>
      </c>
      <c r="D9538" s="1" t="s">
        <v>2482</v>
      </c>
      <c r="E9538" s="1" t="n">
        <v>967</v>
      </c>
      <c r="F9538" s="1" t="s">
        <v>1540</v>
      </c>
      <c r="I9538" s="1" t="n">
        <v>39433</v>
      </c>
      <c r="J9538" s="1" t="n">
        <v>104126</v>
      </c>
      <c r="K9538" s="1" t="n">
        <v>7891000582008</v>
      </c>
      <c r="L9538" s="1" t="s">
        <v>4337</v>
      </c>
      <c r="N9538" s="1" t="n">
        <v>24</v>
      </c>
      <c r="O9538" s="1" t="n">
        <v>107.76</v>
      </c>
      <c r="P9538" s="1" t="s">
        <v>2455</v>
      </c>
    </row>
    <row r="9539" customFormat="false" ht="12.75" hidden="false" customHeight="true" outlineLevel="0" collapsed="false">
      <c r="A9539" s="1" t="n">
        <v>2</v>
      </c>
      <c r="B9539" s="75" t="n">
        <v>46294</v>
      </c>
      <c r="C9539" s="1" t="n">
        <v>11</v>
      </c>
      <c r="D9539" s="1" t="s">
        <v>2482</v>
      </c>
      <c r="E9539" s="1" t="n">
        <v>967</v>
      </c>
      <c r="F9539" s="1" t="s">
        <v>1540</v>
      </c>
      <c r="I9539" s="1" t="n">
        <v>39433</v>
      </c>
      <c r="J9539" s="1" t="n">
        <v>51929</v>
      </c>
      <c r="K9539" s="1" t="n">
        <v>7896212920501</v>
      </c>
      <c r="L9539" s="1" t="s">
        <v>3045</v>
      </c>
      <c r="N9539" s="1" t="n">
        <v>200</v>
      </c>
      <c r="O9539" s="1" t="n">
        <v>348</v>
      </c>
      <c r="P9539" s="1" t="s">
        <v>2455</v>
      </c>
    </row>
    <row r="9540" customFormat="false" ht="12.75" hidden="false" customHeight="true" outlineLevel="0" collapsed="false">
      <c r="A9540" s="1" t="n">
        <v>2</v>
      </c>
      <c r="B9540" s="75" t="n">
        <v>46294</v>
      </c>
      <c r="C9540" s="1" t="n">
        <v>11</v>
      </c>
      <c r="D9540" s="1" t="s">
        <v>2482</v>
      </c>
      <c r="E9540" s="1" t="n">
        <v>1642</v>
      </c>
      <c r="F9540" s="1" t="s">
        <v>228</v>
      </c>
      <c r="I9540" s="1" t="n">
        <v>1044095</v>
      </c>
      <c r="J9540" s="1" t="n">
        <v>102033</v>
      </c>
      <c r="K9540" s="1" t="n">
        <v>7896289210192</v>
      </c>
      <c r="L9540" s="1" t="s">
        <v>2973</v>
      </c>
      <c r="N9540" s="1" t="n">
        <v>5</v>
      </c>
      <c r="O9540" s="1" t="n">
        <v>34.87</v>
      </c>
      <c r="P9540" s="1" t="s">
        <v>2455</v>
      </c>
    </row>
    <row r="9541" customFormat="false" ht="12.75" hidden="false" customHeight="true" outlineLevel="0" collapsed="false">
      <c r="A9541" s="1" t="n">
        <v>2</v>
      </c>
      <c r="B9541" s="75" t="n">
        <v>46294</v>
      </c>
      <c r="C9541" s="1" t="n">
        <v>11</v>
      </c>
      <c r="D9541" s="1" t="s">
        <v>2482</v>
      </c>
      <c r="E9541" s="1" t="n">
        <v>1642</v>
      </c>
      <c r="F9541" s="1" t="s">
        <v>228</v>
      </c>
      <c r="I9541" s="1" t="n">
        <v>1044095</v>
      </c>
      <c r="J9541" s="1" t="n">
        <v>105780</v>
      </c>
      <c r="K9541" s="1" t="n">
        <v>7896289210017</v>
      </c>
      <c r="L9541" s="1" t="s">
        <v>2522</v>
      </c>
      <c r="N9541" s="1" t="n">
        <v>6</v>
      </c>
      <c r="O9541" s="1" t="n">
        <v>64.02</v>
      </c>
      <c r="P9541" s="1" t="s">
        <v>2455</v>
      </c>
    </row>
    <row r="9542" customFormat="false" ht="12.75" hidden="false" customHeight="true" outlineLevel="0" collapsed="false">
      <c r="A9542" s="1" t="n">
        <v>2</v>
      </c>
      <c r="B9542" s="75" t="n">
        <v>46294</v>
      </c>
      <c r="C9542" s="1" t="n">
        <v>11</v>
      </c>
      <c r="D9542" s="1" t="s">
        <v>2482</v>
      </c>
      <c r="E9542" s="1" t="n">
        <v>1642</v>
      </c>
      <c r="F9542" s="1" t="s">
        <v>228</v>
      </c>
      <c r="I9542" s="1" t="n">
        <v>1044095</v>
      </c>
      <c r="J9542" s="1" t="n">
        <v>105782</v>
      </c>
      <c r="K9542" s="1" t="n">
        <v>7896289210352</v>
      </c>
      <c r="L9542" s="1" t="s">
        <v>2523</v>
      </c>
      <c r="N9542" s="1" t="n">
        <v>6</v>
      </c>
      <c r="O9542" s="1" t="n">
        <v>41.16</v>
      </c>
      <c r="P9542" s="1" t="s">
        <v>2455</v>
      </c>
    </row>
    <row r="9543" customFormat="false" ht="12.75" hidden="false" customHeight="true" outlineLevel="0" collapsed="false">
      <c r="A9543" s="1" t="n">
        <v>2</v>
      </c>
      <c r="B9543" s="75" t="n">
        <v>46294</v>
      </c>
      <c r="C9543" s="1" t="n">
        <v>11</v>
      </c>
      <c r="D9543" s="1" t="s">
        <v>2482</v>
      </c>
      <c r="E9543" s="1" t="n">
        <v>1642</v>
      </c>
      <c r="F9543" s="1" t="s">
        <v>228</v>
      </c>
      <c r="I9543" s="1" t="n">
        <v>1044095</v>
      </c>
      <c r="J9543" s="1" t="n">
        <v>106079</v>
      </c>
      <c r="K9543" s="1" t="n">
        <v>7896289210130</v>
      </c>
      <c r="L9543" s="1" t="s">
        <v>2524</v>
      </c>
      <c r="N9543" s="1" t="n">
        <v>3</v>
      </c>
      <c r="O9543" s="1" t="n">
        <v>41.1</v>
      </c>
      <c r="P9543" s="1" t="s">
        <v>2455</v>
      </c>
    </row>
    <row r="9544" customFormat="false" ht="12.75" hidden="false" customHeight="true" outlineLevel="0" collapsed="false">
      <c r="A9544" s="1" t="n">
        <v>2</v>
      </c>
      <c r="B9544" s="75" t="n">
        <v>46294</v>
      </c>
      <c r="C9544" s="1" t="n">
        <v>11</v>
      </c>
      <c r="D9544" s="1" t="s">
        <v>2482</v>
      </c>
      <c r="E9544" s="1" t="n">
        <v>1642</v>
      </c>
      <c r="F9544" s="1" t="s">
        <v>228</v>
      </c>
      <c r="I9544" s="1" t="n">
        <v>1044095</v>
      </c>
      <c r="J9544" s="1" t="n">
        <v>106274</v>
      </c>
      <c r="K9544" s="1" t="n">
        <v>7896289210086</v>
      </c>
      <c r="L9544" s="1" t="s">
        <v>2525</v>
      </c>
      <c r="N9544" s="1" t="n">
        <v>5</v>
      </c>
      <c r="O9544" s="1" t="n">
        <v>62.8</v>
      </c>
      <c r="P9544" s="1" t="s">
        <v>2455</v>
      </c>
    </row>
    <row r="9545" customFormat="false" ht="12.75" hidden="false" customHeight="true" outlineLevel="0" collapsed="false">
      <c r="A9545" s="1" t="n">
        <v>2</v>
      </c>
      <c r="B9545" s="75" t="n">
        <v>46294</v>
      </c>
      <c r="C9545" s="1" t="n">
        <v>11</v>
      </c>
      <c r="D9545" s="1" t="s">
        <v>2482</v>
      </c>
      <c r="E9545" s="1" t="n">
        <v>1642</v>
      </c>
      <c r="F9545" s="1" t="s">
        <v>228</v>
      </c>
      <c r="I9545" s="1" t="n">
        <v>1044095</v>
      </c>
      <c r="J9545" s="1" t="n">
        <v>106407</v>
      </c>
      <c r="K9545" s="1" t="n">
        <v>7896289210031</v>
      </c>
      <c r="L9545" s="1" t="s">
        <v>2527</v>
      </c>
      <c r="N9545" s="1" t="n">
        <v>4</v>
      </c>
      <c r="O9545" s="1" t="n">
        <v>46.56</v>
      </c>
      <c r="P9545" s="1" t="s">
        <v>2455</v>
      </c>
    </row>
    <row r="9546" customFormat="false" ht="12.75" hidden="false" customHeight="true" outlineLevel="0" collapsed="false">
      <c r="A9546" s="1" t="n">
        <v>2</v>
      </c>
      <c r="B9546" s="75" t="n">
        <v>46294</v>
      </c>
      <c r="C9546" s="1" t="n">
        <v>11</v>
      </c>
      <c r="D9546" s="1" t="s">
        <v>2482</v>
      </c>
      <c r="E9546" s="1" t="n">
        <v>1683</v>
      </c>
      <c r="F9546" s="1" t="s">
        <v>406</v>
      </c>
      <c r="I9546" s="1" t="n">
        <v>1686869</v>
      </c>
      <c r="J9546" s="1" t="n">
        <v>109791</v>
      </c>
      <c r="K9546" s="1" t="n">
        <v>9667</v>
      </c>
      <c r="L9546" s="1" t="s">
        <v>2476</v>
      </c>
      <c r="N9546" s="1" t="n">
        <v>6</v>
      </c>
      <c r="O9546" s="1" t="n">
        <v>9</v>
      </c>
      <c r="P9546" s="1" t="s">
        <v>2455</v>
      </c>
    </row>
    <row r="9547" customFormat="false" ht="12.75" hidden="false" customHeight="true" outlineLevel="0" collapsed="false">
      <c r="A9547" s="1" t="n">
        <v>2</v>
      </c>
      <c r="B9547" s="75" t="n">
        <v>46294</v>
      </c>
      <c r="C9547" s="1" t="n">
        <v>11</v>
      </c>
      <c r="D9547" s="1" t="s">
        <v>2482</v>
      </c>
      <c r="E9547" s="1" t="n">
        <v>1683</v>
      </c>
      <c r="F9547" s="1" t="s">
        <v>406</v>
      </c>
      <c r="I9547" s="1" t="n">
        <v>1686869</v>
      </c>
      <c r="J9547" s="1" t="n">
        <v>37359</v>
      </c>
      <c r="K9547" s="1" t="n">
        <v>55526</v>
      </c>
      <c r="L9547" s="1" t="s">
        <v>2477</v>
      </c>
      <c r="N9547" s="1" t="n">
        <v>4</v>
      </c>
      <c r="O9547" s="1" t="n">
        <v>20</v>
      </c>
      <c r="P9547" s="1" t="s">
        <v>2455</v>
      </c>
    </row>
    <row r="9548" customFormat="false" ht="12.75" hidden="false" customHeight="true" outlineLevel="0" collapsed="false">
      <c r="A9548" s="1" t="n">
        <v>2</v>
      </c>
      <c r="B9548" s="75" t="n">
        <v>46294</v>
      </c>
      <c r="C9548" s="1" t="n">
        <v>11</v>
      </c>
      <c r="D9548" s="1" t="s">
        <v>2482</v>
      </c>
      <c r="E9548" s="1" t="n">
        <v>1683</v>
      </c>
      <c r="F9548" s="1" t="s">
        <v>406</v>
      </c>
      <c r="I9548" s="1" t="n">
        <v>1686869</v>
      </c>
      <c r="J9548" s="1" t="n">
        <v>37361</v>
      </c>
      <c r="K9548" s="1" t="n">
        <v>2240817</v>
      </c>
      <c r="L9548" s="1" t="s">
        <v>2478</v>
      </c>
      <c r="N9548" s="1" t="n">
        <v>70</v>
      </c>
      <c r="O9548" s="1" t="n">
        <v>126</v>
      </c>
      <c r="P9548" s="1" t="s">
        <v>2455</v>
      </c>
    </row>
    <row r="9549" customFormat="false" ht="12.75" hidden="false" customHeight="true" outlineLevel="0" collapsed="false">
      <c r="A9549" s="1" t="n">
        <v>2</v>
      </c>
      <c r="B9549" s="75" t="n">
        <v>46294</v>
      </c>
      <c r="C9549" s="1" t="n">
        <v>22</v>
      </c>
      <c r="D9549" s="1" t="s">
        <v>2490</v>
      </c>
      <c r="E9549" s="1" t="n">
        <v>48</v>
      </c>
      <c r="F9549" s="1" t="s">
        <v>153</v>
      </c>
      <c r="I9549" s="1" t="n">
        <v>2707</v>
      </c>
      <c r="J9549" s="1" t="n">
        <v>100000</v>
      </c>
      <c r="K9549" s="1" t="n">
        <v>1</v>
      </c>
      <c r="L9549" s="1" t="s">
        <v>2491</v>
      </c>
      <c r="N9549" s="1" t="n">
        <v>2.47</v>
      </c>
      <c r="O9549" s="1" t="n">
        <v>46.81</v>
      </c>
      <c r="P9549" s="1" t="s">
        <v>2455</v>
      </c>
    </row>
    <row r="9550" customFormat="false" ht="12.75" hidden="false" customHeight="true" outlineLevel="0" collapsed="false">
      <c r="A9550" s="1" t="n">
        <v>2</v>
      </c>
      <c r="B9550" s="75" t="n">
        <v>46294</v>
      </c>
      <c r="C9550" s="1" t="n">
        <v>22</v>
      </c>
      <c r="D9550" s="1" t="s">
        <v>2490</v>
      </c>
      <c r="E9550" s="1" t="n">
        <v>48</v>
      </c>
      <c r="F9550" s="1" t="s">
        <v>153</v>
      </c>
      <c r="I9550" s="1" t="n">
        <v>2707</v>
      </c>
      <c r="J9550" s="1" t="n">
        <v>100000</v>
      </c>
      <c r="K9550" s="1" t="n">
        <v>1</v>
      </c>
      <c r="L9550" s="1" t="s">
        <v>2491</v>
      </c>
      <c r="N9550" s="1" t="n">
        <v>2.61</v>
      </c>
      <c r="O9550" s="1" t="n">
        <v>53.41</v>
      </c>
      <c r="P9550" s="1" t="s">
        <v>2455</v>
      </c>
    </row>
    <row r="9551" customFormat="false" ht="12.75" hidden="false" customHeight="true" outlineLevel="0" collapsed="false">
      <c r="A9551" s="1" t="n">
        <v>2</v>
      </c>
      <c r="B9551" s="75" t="n">
        <v>46294</v>
      </c>
      <c r="C9551" s="1" t="n">
        <v>22</v>
      </c>
      <c r="D9551" s="1" t="s">
        <v>2490</v>
      </c>
      <c r="E9551" s="1" t="n">
        <v>48</v>
      </c>
      <c r="F9551" s="1" t="s">
        <v>153</v>
      </c>
      <c r="I9551" s="1" t="n">
        <v>2707</v>
      </c>
      <c r="J9551" s="1" t="n">
        <v>100001</v>
      </c>
      <c r="K9551" s="1" t="n">
        <v>2</v>
      </c>
      <c r="L9551" s="1" t="s">
        <v>2492</v>
      </c>
      <c r="N9551" s="1" t="n">
        <v>10.75</v>
      </c>
      <c r="O9551" s="1" t="n">
        <v>220.69</v>
      </c>
      <c r="P9551" s="1" t="s">
        <v>2455</v>
      </c>
    </row>
    <row r="9552" customFormat="false" ht="12.75" hidden="false" customHeight="true" outlineLevel="0" collapsed="false">
      <c r="A9552" s="1" t="n">
        <v>2</v>
      </c>
      <c r="B9552" s="75" t="n">
        <v>46294</v>
      </c>
      <c r="C9552" s="1" t="n">
        <v>22</v>
      </c>
      <c r="D9552" s="1" t="s">
        <v>2490</v>
      </c>
      <c r="E9552" s="1" t="n">
        <v>48</v>
      </c>
      <c r="F9552" s="1" t="s">
        <v>153</v>
      </c>
      <c r="I9552" s="1" t="n">
        <v>2707</v>
      </c>
      <c r="J9552" s="1" t="n">
        <v>100002</v>
      </c>
      <c r="K9552" s="1" t="n">
        <v>3</v>
      </c>
      <c r="L9552" s="1" t="s">
        <v>2493</v>
      </c>
      <c r="N9552" s="1" t="n">
        <v>20.1</v>
      </c>
      <c r="O9552" s="1" t="n">
        <v>476.16</v>
      </c>
      <c r="P9552" s="1" t="s">
        <v>2455</v>
      </c>
    </row>
    <row r="9553" customFormat="false" ht="12.75" hidden="false" customHeight="true" outlineLevel="0" collapsed="false">
      <c r="A9553" s="1" t="n">
        <v>2</v>
      </c>
      <c r="B9553" s="75" t="n">
        <v>46294</v>
      </c>
      <c r="C9553" s="1" t="n">
        <v>22</v>
      </c>
      <c r="D9553" s="1" t="s">
        <v>2490</v>
      </c>
      <c r="E9553" s="1" t="n">
        <v>48</v>
      </c>
      <c r="F9553" s="1" t="s">
        <v>153</v>
      </c>
      <c r="I9553" s="1" t="n">
        <v>2707</v>
      </c>
      <c r="J9553" s="1" t="n">
        <v>100003</v>
      </c>
      <c r="K9553" s="1" t="n">
        <v>4</v>
      </c>
      <c r="L9553" s="1" t="s">
        <v>2494</v>
      </c>
      <c r="N9553" s="1" t="n">
        <v>15.74</v>
      </c>
      <c r="O9553" s="1" t="n">
        <v>397.74</v>
      </c>
      <c r="P9553" s="1" t="s">
        <v>2455</v>
      </c>
    </row>
    <row r="9554" customFormat="false" ht="12.75" hidden="false" customHeight="true" outlineLevel="0" collapsed="false">
      <c r="A9554" s="1" t="n">
        <v>2</v>
      </c>
      <c r="B9554" s="75" t="n">
        <v>46294</v>
      </c>
      <c r="C9554" s="1" t="n">
        <v>22</v>
      </c>
      <c r="D9554" s="1" t="s">
        <v>2490</v>
      </c>
      <c r="E9554" s="1" t="n">
        <v>48</v>
      </c>
      <c r="F9554" s="1" t="s">
        <v>153</v>
      </c>
      <c r="I9554" s="1" t="n">
        <v>2707</v>
      </c>
      <c r="J9554" s="1" t="n">
        <v>100004</v>
      </c>
      <c r="K9554" s="1" t="n">
        <v>5</v>
      </c>
      <c r="L9554" s="1" t="s">
        <v>2495</v>
      </c>
      <c r="N9554" s="1" t="n">
        <v>1.5</v>
      </c>
      <c r="O9554" s="1" t="n">
        <v>33.16</v>
      </c>
      <c r="P9554" s="1" t="s">
        <v>2455</v>
      </c>
    </row>
    <row r="9555" customFormat="false" ht="12.75" hidden="false" customHeight="true" outlineLevel="0" collapsed="false">
      <c r="A9555" s="1" t="n">
        <v>2</v>
      </c>
      <c r="B9555" s="75" t="n">
        <v>46294</v>
      </c>
      <c r="C9555" s="1" t="n">
        <v>22</v>
      </c>
      <c r="D9555" s="1" t="s">
        <v>2490</v>
      </c>
      <c r="E9555" s="1" t="n">
        <v>48</v>
      </c>
      <c r="F9555" s="1" t="s">
        <v>153</v>
      </c>
      <c r="I9555" s="1" t="n">
        <v>2707</v>
      </c>
      <c r="J9555" s="1" t="n">
        <v>100006</v>
      </c>
      <c r="K9555" s="1" t="n">
        <v>7</v>
      </c>
      <c r="L9555" s="1" t="s">
        <v>2496</v>
      </c>
      <c r="N9555" s="1" t="n">
        <v>1.94</v>
      </c>
      <c r="O9555" s="1" t="n">
        <v>56.25</v>
      </c>
      <c r="P9555" s="1" t="s">
        <v>2455</v>
      </c>
    </row>
    <row r="9556" customFormat="false" ht="12.75" hidden="false" customHeight="true" outlineLevel="0" collapsed="false">
      <c r="A9556" s="1" t="n">
        <v>2</v>
      </c>
      <c r="B9556" s="75" t="n">
        <v>46294</v>
      </c>
      <c r="C9556" s="1" t="n">
        <v>22</v>
      </c>
      <c r="D9556" s="1" t="s">
        <v>2490</v>
      </c>
      <c r="E9556" s="1" t="n">
        <v>48</v>
      </c>
      <c r="F9556" s="1" t="s">
        <v>153</v>
      </c>
      <c r="I9556" s="1" t="n">
        <v>2707</v>
      </c>
      <c r="J9556" s="1" t="n">
        <v>100007</v>
      </c>
      <c r="K9556" s="1" t="n">
        <v>8</v>
      </c>
      <c r="L9556" s="1" t="s">
        <v>2497</v>
      </c>
      <c r="N9556" s="1" t="n">
        <v>1.29</v>
      </c>
      <c r="O9556" s="1" t="n">
        <v>33</v>
      </c>
      <c r="P9556" s="1" t="s">
        <v>2455</v>
      </c>
    </row>
    <row r="9557" customFormat="false" ht="12.75" hidden="false" customHeight="true" outlineLevel="0" collapsed="false">
      <c r="A9557" s="1" t="n">
        <v>2</v>
      </c>
      <c r="B9557" s="75" t="n">
        <v>46294</v>
      </c>
      <c r="C9557" s="1" t="n">
        <v>22</v>
      </c>
      <c r="D9557" s="1" t="s">
        <v>2490</v>
      </c>
      <c r="E9557" s="1" t="n">
        <v>48</v>
      </c>
      <c r="F9557" s="1" t="s">
        <v>153</v>
      </c>
      <c r="I9557" s="1" t="n">
        <v>2707</v>
      </c>
      <c r="J9557" s="1" t="n">
        <v>100007</v>
      </c>
      <c r="K9557" s="1" t="n">
        <v>8</v>
      </c>
      <c r="L9557" s="1" t="s">
        <v>2497</v>
      </c>
      <c r="N9557" s="1" t="n">
        <v>4.65</v>
      </c>
      <c r="O9557" s="1" t="n">
        <v>110.16</v>
      </c>
      <c r="P9557" s="1" t="s">
        <v>2455</v>
      </c>
    </row>
    <row r="9558" customFormat="false" ht="12.75" hidden="false" customHeight="true" outlineLevel="0" collapsed="false">
      <c r="A9558" s="1" t="n">
        <v>2</v>
      </c>
      <c r="B9558" s="75" t="n">
        <v>46294</v>
      </c>
      <c r="C9558" s="1" t="n">
        <v>22</v>
      </c>
      <c r="D9558" s="1" t="s">
        <v>2490</v>
      </c>
      <c r="E9558" s="1" t="n">
        <v>48</v>
      </c>
      <c r="F9558" s="1" t="s">
        <v>153</v>
      </c>
      <c r="I9558" s="1" t="n">
        <v>2707</v>
      </c>
      <c r="J9558" s="1" t="n">
        <v>100008</v>
      </c>
      <c r="K9558" s="1" t="n">
        <v>9</v>
      </c>
      <c r="L9558" s="1" t="s">
        <v>2498</v>
      </c>
      <c r="N9558" s="1" t="n">
        <v>15.85</v>
      </c>
      <c r="O9558" s="1" t="n">
        <v>527.13</v>
      </c>
      <c r="P9558" s="1" t="s">
        <v>2455</v>
      </c>
    </row>
    <row r="9559" customFormat="false" ht="12.75" hidden="false" customHeight="true" outlineLevel="0" collapsed="false">
      <c r="A9559" s="1" t="n">
        <v>2</v>
      </c>
      <c r="B9559" s="75" t="n">
        <v>46294</v>
      </c>
      <c r="C9559" s="1" t="n">
        <v>22</v>
      </c>
      <c r="D9559" s="1" t="s">
        <v>2490</v>
      </c>
      <c r="E9559" s="1" t="n">
        <v>48</v>
      </c>
      <c r="F9559" s="1" t="s">
        <v>153</v>
      </c>
      <c r="I9559" s="1" t="n">
        <v>2707</v>
      </c>
      <c r="J9559" s="1" t="n">
        <v>100009</v>
      </c>
      <c r="K9559" s="1" t="n">
        <v>10</v>
      </c>
      <c r="L9559" s="1" t="s">
        <v>4715</v>
      </c>
      <c r="N9559" s="1" t="n">
        <v>4.18</v>
      </c>
      <c r="O9559" s="1" t="n">
        <v>145.25</v>
      </c>
      <c r="P9559" s="1" t="s">
        <v>2455</v>
      </c>
    </row>
    <row r="9560" customFormat="false" ht="12.75" hidden="false" customHeight="true" outlineLevel="0" collapsed="false">
      <c r="A9560" s="1" t="n">
        <v>2</v>
      </c>
      <c r="B9560" s="75" t="n">
        <v>46294</v>
      </c>
      <c r="C9560" s="1" t="n">
        <v>22</v>
      </c>
      <c r="D9560" s="1" t="s">
        <v>2490</v>
      </c>
      <c r="E9560" s="1" t="n">
        <v>48</v>
      </c>
      <c r="F9560" s="1" t="s">
        <v>153</v>
      </c>
      <c r="I9560" s="1" t="n">
        <v>2707</v>
      </c>
      <c r="J9560" s="1" t="n">
        <v>100011</v>
      </c>
      <c r="K9560" s="1" t="n">
        <v>12</v>
      </c>
      <c r="L9560" s="1" t="s">
        <v>2499</v>
      </c>
      <c r="N9560" s="1" t="n">
        <v>9.13</v>
      </c>
      <c r="O9560" s="1" t="n">
        <v>350.37</v>
      </c>
      <c r="P9560" s="1" t="s">
        <v>2455</v>
      </c>
    </row>
    <row r="9561" customFormat="false" ht="12.75" hidden="false" customHeight="true" outlineLevel="0" collapsed="false">
      <c r="A9561" s="1" t="n">
        <v>2</v>
      </c>
      <c r="B9561" s="75" t="n">
        <v>46294</v>
      </c>
      <c r="C9561" s="1" t="n">
        <v>22</v>
      </c>
      <c r="D9561" s="1" t="s">
        <v>2490</v>
      </c>
      <c r="E9561" s="1" t="n">
        <v>48</v>
      </c>
      <c r="F9561" s="1" t="s">
        <v>153</v>
      </c>
      <c r="I9561" s="1" t="n">
        <v>2707</v>
      </c>
      <c r="J9561" s="1" t="n">
        <v>100012</v>
      </c>
      <c r="K9561" s="1" t="n">
        <v>13</v>
      </c>
      <c r="L9561" s="1" t="s">
        <v>2500</v>
      </c>
      <c r="N9561" s="1" t="n">
        <v>4.86</v>
      </c>
      <c r="O9561" s="1" t="n">
        <v>207.23</v>
      </c>
      <c r="P9561" s="1" t="s">
        <v>2455</v>
      </c>
    </row>
    <row r="9562" customFormat="false" ht="12.75" hidden="false" customHeight="true" outlineLevel="0" collapsed="false">
      <c r="A9562" s="1" t="n">
        <v>2</v>
      </c>
      <c r="B9562" s="75" t="n">
        <v>46294</v>
      </c>
      <c r="C9562" s="1" t="n">
        <v>22</v>
      </c>
      <c r="D9562" s="1" t="s">
        <v>2490</v>
      </c>
      <c r="E9562" s="1" t="n">
        <v>48</v>
      </c>
      <c r="F9562" s="1" t="s">
        <v>153</v>
      </c>
      <c r="I9562" s="1" t="n">
        <v>2707</v>
      </c>
      <c r="J9562" s="1" t="n">
        <v>100013</v>
      </c>
      <c r="K9562" s="1" t="n">
        <v>14</v>
      </c>
      <c r="L9562" s="1" t="s">
        <v>2501</v>
      </c>
      <c r="N9562" s="1" t="n">
        <v>10.5</v>
      </c>
      <c r="O9562" s="1" t="n">
        <v>474.59</v>
      </c>
      <c r="P9562" s="1" t="s">
        <v>2455</v>
      </c>
    </row>
    <row r="9563" customFormat="false" ht="12.75" hidden="false" customHeight="true" outlineLevel="0" collapsed="false">
      <c r="A9563" s="1" t="n">
        <v>2</v>
      </c>
      <c r="B9563" s="75" t="n">
        <v>46294</v>
      </c>
      <c r="C9563" s="1" t="n">
        <v>22</v>
      </c>
      <c r="D9563" s="1" t="s">
        <v>2490</v>
      </c>
      <c r="E9563" s="1" t="n">
        <v>48</v>
      </c>
      <c r="F9563" s="1" t="s">
        <v>153</v>
      </c>
      <c r="I9563" s="1" t="n">
        <v>2707</v>
      </c>
      <c r="J9563" s="1" t="n">
        <v>100014</v>
      </c>
      <c r="K9563" s="1" t="n">
        <v>15</v>
      </c>
      <c r="L9563" s="1" t="s">
        <v>2502</v>
      </c>
      <c r="N9563" s="1" t="n">
        <v>4.1</v>
      </c>
      <c r="O9563" s="1" t="n">
        <v>188.81</v>
      </c>
      <c r="P9563" s="1" t="s">
        <v>2455</v>
      </c>
    </row>
    <row r="9564" customFormat="false" ht="12.75" hidden="false" customHeight="true" outlineLevel="0" collapsed="false">
      <c r="A9564" s="1" t="n">
        <v>2</v>
      </c>
      <c r="B9564" s="75" t="n">
        <v>46294</v>
      </c>
      <c r="C9564" s="1" t="n">
        <v>22</v>
      </c>
      <c r="D9564" s="1" t="s">
        <v>2490</v>
      </c>
      <c r="E9564" s="1" t="n">
        <v>48</v>
      </c>
      <c r="F9564" s="1" t="s">
        <v>153</v>
      </c>
      <c r="I9564" s="1" t="n">
        <v>2707</v>
      </c>
      <c r="J9564" s="1" t="n">
        <v>100015</v>
      </c>
      <c r="K9564" s="1" t="n">
        <v>16</v>
      </c>
      <c r="L9564" s="1" t="s">
        <v>2503</v>
      </c>
      <c r="N9564" s="1" t="n">
        <v>1.69</v>
      </c>
      <c r="O9564" s="1" t="n">
        <v>69.18</v>
      </c>
      <c r="P9564" s="1" t="s">
        <v>2455</v>
      </c>
    </row>
    <row r="9565" customFormat="false" ht="12.75" hidden="false" customHeight="true" outlineLevel="0" collapsed="false">
      <c r="A9565" s="1" t="n">
        <v>2</v>
      </c>
      <c r="B9565" s="75" t="n">
        <v>46294</v>
      </c>
      <c r="C9565" s="1" t="n">
        <v>22</v>
      </c>
      <c r="D9565" s="1" t="s">
        <v>2490</v>
      </c>
      <c r="E9565" s="1" t="n">
        <v>48</v>
      </c>
      <c r="F9565" s="1" t="s">
        <v>153</v>
      </c>
      <c r="I9565" s="1" t="n">
        <v>2707</v>
      </c>
      <c r="J9565" s="1" t="n">
        <v>100017</v>
      </c>
      <c r="K9565" s="1" t="n">
        <v>18</v>
      </c>
      <c r="L9565" s="1" t="s">
        <v>2505</v>
      </c>
      <c r="N9565" s="1" t="n">
        <v>1.79</v>
      </c>
      <c r="O9565" s="1" t="n">
        <v>114.5</v>
      </c>
      <c r="P9565" s="1" t="s">
        <v>2455</v>
      </c>
    </row>
    <row r="9566" customFormat="false" ht="12.75" hidden="false" customHeight="true" outlineLevel="0" collapsed="false">
      <c r="A9566" s="1" t="n">
        <v>2</v>
      </c>
      <c r="B9566" s="75" t="n">
        <v>46294</v>
      </c>
      <c r="C9566" s="1" t="n">
        <v>22</v>
      </c>
      <c r="D9566" s="1" t="s">
        <v>2490</v>
      </c>
      <c r="E9566" s="1" t="n">
        <v>48</v>
      </c>
      <c r="F9566" s="1" t="s">
        <v>153</v>
      </c>
      <c r="I9566" s="1" t="n">
        <v>2707</v>
      </c>
      <c r="J9566" s="1" t="n">
        <v>100019</v>
      </c>
      <c r="K9566" s="1" t="n">
        <v>20</v>
      </c>
      <c r="L9566" s="1" t="s">
        <v>3790</v>
      </c>
      <c r="N9566" s="1" t="n">
        <v>1.14</v>
      </c>
      <c r="O9566" s="1" t="n">
        <v>40.83</v>
      </c>
      <c r="P9566" s="1" t="s">
        <v>2455</v>
      </c>
    </row>
    <row r="9567" customFormat="false" ht="12.75" hidden="false" customHeight="true" outlineLevel="0" collapsed="false">
      <c r="A9567" s="1" t="n">
        <v>2</v>
      </c>
      <c r="B9567" s="75" t="n">
        <v>46294</v>
      </c>
      <c r="C9567" s="1" t="n">
        <v>22</v>
      </c>
      <c r="D9567" s="1" t="s">
        <v>2490</v>
      </c>
      <c r="E9567" s="1" t="n">
        <v>48</v>
      </c>
      <c r="F9567" s="1" t="s">
        <v>153</v>
      </c>
      <c r="I9567" s="1" t="n">
        <v>2707</v>
      </c>
      <c r="J9567" s="1" t="n">
        <v>100053</v>
      </c>
      <c r="K9567" s="1" t="n">
        <v>54</v>
      </c>
      <c r="L9567" s="1" t="s">
        <v>2506</v>
      </c>
      <c r="N9567" s="1" t="n">
        <v>1.48</v>
      </c>
      <c r="O9567" s="1" t="n">
        <v>55.53</v>
      </c>
      <c r="P9567" s="1" t="s">
        <v>2455</v>
      </c>
    </row>
    <row r="9568" customFormat="false" ht="12.75" hidden="false" customHeight="true" outlineLevel="0" collapsed="false">
      <c r="A9568" s="1" t="n">
        <v>2</v>
      </c>
      <c r="B9568" s="75" t="n">
        <v>46294</v>
      </c>
      <c r="C9568" s="1" t="n">
        <v>22</v>
      </c>
      <c r="D9568" s="1" t="s">
        <v>2490</v>
      </c>
      <c r="E9568" s="1" t="n">
        <v>48</v>
      </c>
      <c r="F9568" s="1" t="s">
        <v>153</v>
      </c>
      <c r="I9568" s="1" t="n">
        <v>2707</v>
      </c>
      <c r="J9568" s="1" t="n">
        <v>100638</v>
      </c>
      <c r="K9568" s="1" t="n">
        <v>508</v>
      </c>
      <c r="L9568" s="1" t="s">
        <v>2507</v>
      </c>
      <c r="N9568" s="1" t="n">
        <v>1</v>
      </c>
      <c r="O9568" s="1" t="n">
        <v>2.55</v>
      </c>
      <c r="P9568" s="1" t="s">
        <v>2455</v>
      </c>
    </row>
    <row r="9569" customFormat="false" ht="12.75" hidden="false" customHeight="true" outlineLevel="0" collapsed="false">
      <c r="A9569" s="1" t="n">
        <v>2</v>
      </c>
      <c r="B9569" s="75" t="n">
        <v>46294</v>
      </c>
      <c r="C9569" s="1" t="n">
        <v>22</v>
      </c>
      <c r="D9569" s="1" t="s">
        <v>2490</v>
      </c>
      <c r="E9569" s="1" t="n">
        <v>48</v>
      </c>
      <c r="F9569" s="1" t="s">
        <v>153</v>
      </c>
      <c r="I9569" s="1" t="n">
        <v>2707</v>
      </c>
      <c r="J9569" s="1" t="n">
        <v>100638</v>
      </c>
      <c r="K9569" s="1" t="n">
        <v>508</v>
      </c>
      <c r="L9569" s="1" t="s">
        <v>2507</v>
      </c>
      <c r="N9569" s="1" t="n">
        <v>0.9</v>
      </c>
      <c r="O9569" s="1" t="n">
        <v>2.13</v>
      </c>
      <c r="P9569" s="1" t="s">
        <v>2455</v>
      </c>
    </row>
    <row r="9570" customFormat="false" ht="12.75" hidden="false" customHeight="true" outlineLevel="0" collapsed="false">
      <c r="A9570" s="1" t="n">
        <v>2</v>
      </c>
      <c r="B9570" s="75" t="n">
        <v>46294</v>
      </c>
      <c r="C9570" s="1" t="n">
        <v>22</v>
      </c>
      <c r="D9570" s="1" t="s">
        <v>2490</v>
      </c>
      <c r="E9570" s="1" t="n">
        <v>48</v>
      </c>
      <c r="F9570" s="1" t="s">
        <v>153</v>
      </c>
      <c r="I9570" s="1" t="n">
        <v>2707</v>
      </c>
      <c r="J9570" s="1" t="n">
        <v>110137</v>
      </c>
      <c r="K9570" s="1" t="n">
        <v>13899</v>
      </c>
      <c r="L9570" s="1" t="s">
        <v>3791</v>
      </c>
      <c r="N9570" s="1" t="n">
        <v>10.13</v>
      </c>
      <c r="O9570" s="1" t="n">
        <v>43.12</v>
      </c>
      <c r="P9570" s="1" t="s">
        <v>2455</v>
      </c>
    </row>
    <row r="9571" customFormat="false" ht="12.75" hidden="false" customHeight="true" outlineLevel="0" collapsed="false">
      <c r="A9571" s="1" t="n">
        <v>2</v>
      </c>
      <c r="B9571" s="75" t="n">
        <v>46294</v>
      </c>
      <c r="C9571" s="1" t="n">
        <v>22</v>
      </c>
      <c r="D9571" s="1" t="s">
        <v>2490</v>
      </c>
      <c r="E9571" s="1" t="n">
        <v>48</v>
      </c>
      <c r="F9571" s="1" t="s">
        <v>153</v>
      </c>
      <c r="I9571" s="1" t="n">
        <v>2707</v>
      </c>
      <c r="J9571" s="1" t="n">
        <v>110137</v>
      </c>
      <c r="K9571" s="1" t="n">
        <v>13899</v>
      </c>
      <c r="L9571" s="1" t="s">
        <v>3791</v>
      </c>
      <c r="N9571" s="1" t="n">
        <v>3.15</v>
      </c>
      <c r="O9571" s="1" t="n">
        <v>12.42</v>
      </c>
      <c r="P9571" s="1" t="s">
        <v>2455</v>
      </c>
    </row>
    <row r="9572" customFormat="false" ht="12.75" hidden="false" customHeight="true" outlineLevel="0" collapsed="false">
      <c r="A9572" s="1" t="n">
        <v>2</v>
      </c>
      <c r="B9572" s="75" t="n">
        <v>46294</v>
      </c>
      <c r="C9572" s="1" t="n">
        <v>22</v>
      </c>
      <c r="D9572" s="1" t="s">
        <v>2490</v>
      </c>
      <c r="E9572" s="1" t="n">
        <v>48</v>
      </c>
      <c r="F9572" s="1" t="s">
        <v>153</v>
      </c>
      <c r="I9572" s="1" t="n">
        <v>2707</v>
      </c>
      <c r="J9572" s="1" t="n">
        <v>110455</v>
      </c>
      <c r="K9572" s="1" t="n">
        <v>53212</v>
      </c>
      <c r="L9572" s="1" t="s">
        <v>2509</v>
      </c>
      <c r="N9572" s="1" t="n">
        <v>0.76</v>
      </c>
      <c r="O9572" s="1" t="n">
        <v>0</v>
      </c>
      <c r="P9572" s="1" t="s">
        <v>2455</v>
      </c>
    </row>
    <row r="9573" customFormat="false" ht="12.75" hidden="false" customHeight="true" outlineLevel="0" collapsed="false">
      <c r="A9573" s="1" t="n">
        <v>2</v>
      </c>
      <c r="B9573" s="75" t="n">
        <v>46294</v>
      </c>
      <c r="C9573" s="1" t="n">
        <v>22</v>
      </c>
      <c r="D9573" s="1" t="s">
        <v>2490</v>
      </c>
      <c r="E9573" s="1" t="n">
        <v>48</v>
      </c>
      <c r="F9573" s="1" t="s">
        <v>153</v>
      </c>
      <c r="I9573" s="1" t="n">
        <v>2707</v>
      </c>
      <c r="J9573" s="1" t="n">
        <v>110455</v>
      </c>
      <c r="K9573" s="1" t="n">
        <v>53212</v>
      </c>
      <c r="L9573" s="1" t="s">
        <v>2509</v>
      </c>
      <c r="N9573" s="1" t="n">
        <v>0.69</v>
      </c>
      <c r="O9573" s="1" t="n">
        <v>0</v>
      </c>
      <c r="P9573" s="1" t="s">
        <v>2455</v>
      </c>
    </row>
    <row r="9574" customFormat="false" ht="12.75" hidden="false" customHeight="true" outlineLevel="0" collapsed="false">
      <c r="A9574" s="1" t="n">
        <v>2</v>
      </c>
      <c r="B9574" s="75" t="n">
        <v>46294</v>
      </c>
      <c r="C9574" s="1" t="n">
        <v>39</v>
      </c>
      <c r="D9574" s="1" t="s">
        <v>3309</v>
      </c>
      <c r="E9574" s="1" t="n">
        <v>1636</v>
      </c>
      <c r="F9574" s="1" t="s">
        <v>61</v>
      </c>
      <c r="I9574" s="1" t="n">
        <v>3260278</v>
      </c>
      <c r="J9574" s="1" t="n">
        <v>45631</v>
      </c>
      <c r="K9574" s="1" t="n">
        <v>77896061971333</v>
      </c>
      <c r="L9574" s="1" t="s">
        <v>4224</v>
      </c>
      <c r="N9574" s="1" t="n">
        <v>8</v>
      </c>
      <c r="O9574" s="1" t="n">
        <v>81.68</v>
      </c>
      <c r="P9574" s="1" t="s">
        <v>2455</v>
      </c>
    </row>
    <row r="9575" customFormat="false" ht="12.75" hidden="false" customHeight="true" outlineLevel="0" collapsed="false">
      <c r="A9575" s="1" t="n">
        <v>2</v>
      </c>
      <c r="B9575" s="75" t="n">
        <v>46294</v>
      </c>
      <c r="C9575" s="1" t="n">
        <v>39</v>
      </c>
      <c r="D9575" s="1" t="s">
        <v>3309</v>
      </c>
      <c r="E9575" s="1" t="n">
        <v>1636</v>
      </c>
      <c r="F9575" s="1" t="s">
        <v>61</v>
      </c>
      <c r="I9575" s="1" t="n">
        <v>3260278</v>
      </c>
      <c r="J9575" s="1" t="n">
        <v>45635</v>
      </c>
      <c r="K9575" s="1" t="n">
        <v>77896061972354</v>
      </c>
      <c r="L9575" s="1" t="s">
        <v>4225</v>
      </c>
      <c r="N9575" s="1" t="n">
        <v>12</v>
      </c>
      <c r="O9575" s="1" t="n">
        <v>312.79</v>
      </c>
      <c r="P9575" s="1" t="s">
        <v>2455</v>
      </c>
    </row>
    <row r="9576" customFormat="false" ht="12.75" hidden="false" customHeight="true" outlineLevel="0" collapsed="false">
      <c r="A9576" s="1" t="n">
        <v>2</v>
      </c>
      <c r="B9576" s="75" t="n">
        <v>46294</v>
      </c>
      <c r="C9576" s="1" t="n">
        <v>39</v>
      </c>
      <c r="D9576" s="1" t="s">
        <v>3309</v>
      </c>
      <c r="E9576" s="1" t="n">
        <v>1636</v>
      </c>
      <c r="F9576" s="1" t="s">
        <v>61</v>
      </c>
      <c r="I9576" s="1" t="n">
        <v>3260278</v>
      </c>
      <c r="J9576" s="1" t="n">
        <v>62942</v>
      </c>
      <c r="K9576" s="1" t="n">
        <v>7898908483161</v>
      </c>
      <c r="L9576" s="1" t="s">
        <v>5627</v>
      </c>
      <c r="N9576" s="1" t="n">
        <v>3</v>
      </c>
      <c r="O9576" s="1" t="n">
        <v>89.04</v>
      </c>
      <c r="P9576" s="1" t="s">
        <v>2455</v>
      </c>
    </row>
    <row r="9577" customFormat="false" ht="12.75" hidden="false" customHeight="true" outlineLevel="0" collapsed="false">
      <c r="A9577" s="1" t="n">
        <v>2</v>
      </c>
      <c r="B9577" s="75" t="n">
        <v>46294</v>
      </c>
      <c r="C9577" s="1" t="n">
        <v>100</v>
      </c>
      <c r="D9577" s="1" t="s">
        <v>2510</v>
      </c>
      <c r="E9577" s="1" t="n">
        <v>48</v>
      </c>
      <c r="F9577" s="1" t="s">
        <v>153</v>
      </c>
      <c r="I9577" s="1" t="n">
        <v>1774911</v>
      </c>
      <c r="J9577" s="1" t="n">
        <v>100000</v>
      </c>
      <c r="K9577" s="1" t="n">
        <v>1</v>
      </c>
      <c r="L9577" s="1" t="s">
        <v>2491</v>
      </c>
      <c r="N9577" s="1" t="n">
        <v>2.61</v>
      </c>
      <c r="O9577" s="1" t="n">
        <v>53.41</v>
      </c>
      <c r="P9577" s="1" t="s">
        <v>2455</v>
      </c>
    </row>
    <row r="9578" customFormat="false" ht="12.75" hidden="false" customHeight="true" outlineLevel="0" collapsed="false">
      <c r="A9578" s="1" t="n">
        <v>2</v>
      </c>
      <c r="B9578" s="75" t="n">
        <v>46294</v>
      </c>
      <c r="C9578" s="1" t="n">
        <v>100</v>
      </c>
      <c r="D9578" s="1" t="s">
        <v>2510</v>
      </c>
      <c r="E9578" s="1" t="n">
        <v>48</v>
      </c>
      <c r="F9578" s="1" t="s">
        <v>153</v>
      </c>
      <c r="I9578" s="1" t="n">
        <v>1774911</v>
      </c>
      <c r="J9578" s="1" t="n">
        <v>100006</v>
      </c>
      <c r="K9578" s="1" t="n">
        <v>7</v>
      </c>
      <c r="L9578" s="1" t="s">
        <v>2496</v>
      </c>
      <c r="N9578" s="1" t="n">
        <v>1.94</v>
      </c>
      <c r="O9578" s="1" t="n">
        <v>56.25</v>
      </c>
      <c r="P9578" s="1" t="s">
        <v>2455</v>
      </c>
    </row>
    <row r="9579" customFormat="false" ht="12.75" hidden="false" customHeight="true" outlineLevel="0" collapsed="false">
      <c r="A9579" s="1" t="n">
        <v>2</v>
      </c>
      <c r="B9579" s="75" t="n">
        <v>46294</v>
      </c>
      <c r="C9579" s="1" t="n">
        <v>100</v>
      </c>
      <c r="D9579" s="1" t="s">
        <v>2510</v>
      </c>
      <c r="E9579" s="1" t="n">
        <v>48</v>
      </c>
      <c r="F9579" s="1" t="s">
        <v>153</v>
      </c>
      <c r="I9579" s="1" t="n">
        <v>1774911</v>
      </c>
      <c r="J9579" s="1" t="n">
        <v>100007</v>
      </c>
      <c r="K9579" s="1" t="n">
        <v>8</v>
      </c>
      <c r="L9579" s="1" t="s">
        <v>2497</v>
      </c>
      <c r="N9579" s="1" t="n">
        <v>1.29</v>
      </c>
      <c r="O9579" s="1" t="n">
        <v>33</v>
      </c>
      <c r="P9579" s="1" t="s">
        <v>2455</v>
      </c>
    </row>
    <row r="9580" customFormat="false" ht="12.75" hidden="false" customHeight="true" outlineLevel="0" collapsed="false">
      <c r="A9580" s="1" t="n">
        <v>2</v>
      </c>
      <c r="B9580" s="75" t="n">
        <v>46294</v>
      </c>
      <c r="C9580" s="1" t="n">
        <v>100</v>
      </c>
      <c r="D9580" s="1" t="s">
        <v>2510</v>
      </c>
      <c r="E9580" s="1" t="n">
        <v>48</v>
      </c>
      <c r="F9580" s="1" t="s">
        <v>153</v>
      </c>
      <c r="I9580" s="1" t="n">
        <v>1774911</v>
      </c>
      <c r="J9580" s="1" t="n">
        <v>100008</v>
      </c>
      <c r="K9580" s="1" t="n">
        <v>9</v>
      </c>
      <c r="L9580" s="1" t="s">
        <v>2498</v>
      </c>
      <c r="N9580" s="1" t="n">
        <v>15.85</v>
      </c>
      <c r="O9580" s="1" t="n">
        <v>527.13</v>
      </c>
      <c r="P9580" s="1" t="s">
        <v>2455</v>
      </c>
    </row>
    <row r="9581" customFormat="false" ht="12.75" hidden="false" customHeight="true" outlineLevel="0" collapsed="false">
      <c r="A9581" s="1" t="n">
        <v>2</v>
      </c>
      <c r="B9581" s="75" t="n">
        <v>46294</v>
      </c>
      <c r="C9581" s="1" t="n">
        <v>100</v>
      </c>
      <c r="D9581" s="1" t="s">
        <v>2510</v>
      </c>
      <c r="E9581" s="1" t="n">
        <v>48</v>
      </c>
      <c r="F9581" s="1" t="s">
        <v>153</v>
      </c>
      <c r="I9581" s="1" t="n">
        <v>1774911</v>
      </c>
      <c r="J9581" s="1" t="n">
        <v>100011</v>
      </c>
      <c r="K9581" s="1" t="n">
        <v>12</v>
      </c>
      <c r="L9581" s="1" t="s">
        <v>2499</v>
      </c>
      <c r="N9581" s="1" t="n">
        <v>9.13</v>
      </c>
      <c r="O9581" s="1" t="n">
        <v>350.37</v>
      </c>
      <c r="P9581" s="1" t="s">
        <v>2455</v>
      </c>
    </row>
    <row r="9582" customFormat="false" ht="12.75" hidden="false" customHeight="true" outlineLevel="0" collapsed="false">
      <c r="A9582" s="1" t="n">
        <v>2</v>
      </c>
      <c r="B9582" s="75" t="n">
        <v>46294</v>
      </c>
      <c r="C9582" s="1" t="n">
        <v>100</v>
      </c>
      <c r="D9582" s="1" t="s">
        <v>2510</v>
      </c>
      <c r="E9582" s="1" t="n">
        <v>48</v>
      </c>
      <c r="F9582" s="1" t="s">
        <v>153</v>
      </c>
      <c r="I9582" s="1" t="n">
        <v>1774911</v>
      </c>
      <c r="J9582" s="1" t="n">
        <v>100012</v>
      </c>
      <c r="K9582" s="1" t="n">
        <v>13</v>
      </c>
      <c r="L9582" s="1" t="s">
        <v>2500</v>
      </c>
      <c r="N9582" s="1" t="n">
        <v>4.86</v>
      </c>
      <c r="O9582" s="1" t="n">
        <v>207.23</v>
      </c>
      <c r="P9582" s="1" t="s">
        <v>2455</v>
      </c>
    </row>
    <row r="9583" customFormat="false" ht="12.75" hidden="false" customHeight="true" outlineLevel="0" collapsed="false">
      <c r="A9583" s="1" t="n">
        <v>2</v>
      </c>
      <c r="B9583" s="75" t="n">
        <v>46294</v>
      </c>
      <c r="C9583" s="1" t="n">
        <v>100</v>
      </c>
      <c r="D9583" s="1" t="s">
        <v>2510</v>
      </c>
      <c r="E9583" s="1" t="n">
        <v>48</v>
      </c>
      <c r="F9583" s="1" t="s">
        <v>153</v>
      </c>
      <c r="I9583" s="1" t="n">
        <v>1774911</v>
      </c>
      <c r="J9583" s="1" t="n">
        <v>100013</v>
      </c>
      <c r="K9583" s="1" t="n">
        <v>14</v>
      </c>
      <c r="L9583" s="1" t="s">
        <v>2501</v>
      </c>
      <c r="N9583" s="1" t="n">
        <v>10.5</v>
      </c>
      <c r="O9583" s="1" t="n">
        <v>474.59</v>
      </c>
      <c r="P9583" s="1" t="s">
        <v>2455</v>
      </c>
    </row>
    <row r="9584" customFormat="false" ht="12.75" hidden="false" customHeight="true" outlineLevel="0" collapsed="false">
      <c r="A9584" s="1" t="n">
        <v>2</v>
      </c>
      <c r="B9584" s="75" t="n">
        <v>46294</v>
      </c>
      <c r="C9584" s="1" t="n">
        <v>100</v>
      </c>
      <c r="D9584" s="1" t="s">
        <v>2510</v>
      </c>
      <c r="E9584" s="1" t="n">
        <v>48</v>
      </c>
      <c r="F9584" s="1" t="s">
        <v>153</v>
      </c>
      <c r="I9584" s="1" t="n">
        <v>1774911</v>
      </c>
      <c r="J9584" s="1" t="n">
        <v>100014</v>
      </c>
      <c r="K9584" s="1" t="n">
        <v>15</v>
      </c>
      <c r="L9584" s="1" t="s">
        <v>2502</v>
      </c>
      <c r="N9584" s="1" t="n">
        <v>4.1</v>
      </c>
      <c r="O9584" s="1" t="n">
        <v>188.81</v>
      </c>
      <c r="P9584" s="1" t="s">
        <v>2455</v>
      </c>
    </row>
    <row r="9585" customFormat="false" ht="12.75" hidden="false" customHeight="true" outlineLevel="0" collapsed="false">
      <c r="A9585" s="1" t="n">
        <v>2</v>
      </c>
      <c r="B9585" s="75" t="n">
        <v>46294</v>
      </c>
      <c r="C9585" s="1" t="n">
        <v>100</v>
      </c>
      <c r="D9585" s="1" t="s">
        <v>2510</v>
      </c>
      <c r="E9585" s="1" t="n">
        <v>48</v>
      </c>
      <c r="F9585" s="1" t="s">
        <v>153</v>
      </c>
      <c r="I9585" s="1" t="n">
        <v>1774911</v>
      </c>
      <c r="J9585" s="1" t="n">
        <v>100015</v>
      </c>
      <c r="K9585" s="1" t="n">
        <v>16</v>
      </c>
      <c r="L9585" s="1" t="s">
        <v>2503</v>
      </c>
      <c r="N9585" s="1" t="n">
        <v>1.69</v>
      </c>
      <c r="O9585" s="1" t="n">
        <v>69.18</v>
      </c>
      <c r="P9585" s="1" t="s">
        <v>2455</v>
      </c>
    </row>
    <row r="9586" customFormat="false" ht="12.75" hidden="false" customHeight="true" outlineLevel="0" collapsed="false">
      <c r="A9586" s="1" t="n">
        <v>2</v>
      </c>
      <c r="B9586" s="75" t="n">
        <v>46294</v>
      </c>
      <c r="C9586" s="1" t="n">
        <v>100</v>
      </c>
      <c r="D9586" s="1" t="s">
        <v>2510</v>
      </c>
      <c r="E9586" s="1" t="n">
        <v>48</v>
      </c>
      <c r="F9586" s="1" t="s">
        <v>153</v>
      </c>
      <c r="I9586" s="1" t="n">
        <v>1774911</v>
      </c>
      <c r="J9586" s="1" t="n">
        <v>100017</v>
      </c>
      <c r="K9586" s="1" t="n">
        <v>18</v>
      </c>
      <c r="L9586" s="1" t="s">
        <v>2505</v>
      </c>
      <c r="N9586" s="1" t="n">
        <v>1.79</v>
      </c>
      <c r="O9586" s="1" t="n">
        <v>114.5</v>
      </c>
      <c r="P9586" s="1" t="s">
        <v>2455</v>
      </c>
    </row>
    <row r="9587" customFormat="false" ht="12.75" hidden="false" customHeight="true" outlineLevel="0" collapsed="false">
      <c r="A9587" s="1" t="n">
        <v>2</v>
      </c>
      <c r="B9587" s="75" t="n">
        <v>46294</v>
      </c>
      <c r="C9587" s="1" t="n">
        <v>100</v>
      </c>
      <c r="D9587" s="1" t="s">
        <v>2510</v>
      </c>
      <c r="E9587" s="1" t="n">
        <v>48</v>
      </c>
      <c r="F9587" s="1" t="s">
        <v>153</v>
      </c>
      <c r="I9587" s="1" t="n">
        <v>1774911</v>
      </c>
      <c r="J9587" s="1" t="n">
        <v>100019</v>
      </c>
      <c r="K9587" s="1" t="n">
        <v>20</v>
      </c>
      <c r="L9587" s="1" t="s">
        <v>3790</v>
      </c>
      <c r="N9587" s="1" t="n">
        <v>1.14</v>
      </c>
      <c r="O9587" s="1" t="n">
        <v>40.83</v>
      </c>
      <c r="P9587" s="1" t="s">
        <v>2455</v>
      </c>
    </row>
    <row r="9588" customFormat="false" ht="12.75" hidden="false" customHeight="true" outlineLevel="0" collapsed="false">
      <c r="A9588" s="1" t="n">
        <v>2</v>
      </c>
      <c r="B9588" s="75" t="n">
        <v>46294</v>
      </c>
      <c r="C9588" s="1" t="n">
        <v>100</v>
      </c>
      <c r="D9588" s="1" t="s">
        <v>2510</v>
      </c>
      <c r="E9588" s="1" t="n">
        <v>48</v>
      </c>
      <c r="F9588" s="1" t="s">
        <v>153</v>
      </c>
      <c r="I9588" s="1" t="n">
        <v>1774911</v>
      </c>
      <c r="J9588" s="1" t="n">
        <v>100053</v>
      </c>
      <c r="K9588" s="1" t="n">
        <v>54</v>
      </c>
      <c r="L9588" s="1" t="s">
        <v>2506</v>
      </c>
      <c r="N9588" s="1" t="n">
        <v>1.48</v>
      </c>
      <c r="O9588" s="1" t="n">
        <v>55.53</v>
      </c>
      <c r="P9588" s="1" t="s">
        <v>2455</v>
      </c>
    </row>
    <row r="9589" customFormat="false" ht="12.75" hidden="false" customHeight="true" outlineLevel="0" collapsed="false">
      <c r="A9589" s="1" t="n">
        <v>2</v>
      </c>
      <c r="B9589" s="75" t="n">
        <v>46294</v>
      </c>
      <c r="C9589" s="1" t="n">
        <v>100</v>
      </c>
      <c r="D9589" s="1" t="s">
        <v>2510</v>
      </c>
      <c r="E9589" s="1" t="n">
        <v>48</v>
      </c>
      <c r="F9589" s="1" t="s">
        <v>153</v>
      </c>
      <c r="I9589" s="1" t="n">
        <v>1774911</v>
      </c>
      <c r="J9589" s="1" t="n">
        <v>100638</v>
      </c>
      <c r="K9589" s="1" t="n">
        <v>508</v>
      </c>
      <c r="L9589" s="1" t="s">
        <v>2507</v>
      </c>
      <c r="N9589" s="1" t="n">
        <v>1</v>
      </c>
      <c r="O9589" s="1" t="n">
        <v>2.55</v>
      </c>
      <c r="P9589" s="1" t="s">
        <v>2455</v>
      </c>
    </row>
    <row r="9590" customFormat="false" ht="12.75" hidden="false" customHeight="true" outlineLevel="0" collapsed="false">
      <c r="A9590" s="1" t="n">
        <v>2</v>
      </c>
      <c r="B9590" s="75" t="n">
        <v>46294</v>
      </c>
      <c r="C9590" s="1" t="n">
        <v>100</v>
      </c>
      <c r="D9590" s="1" t="s">
        <v>2510</v>
      </c>
      <c r="E9590" s="1" t="n">
        <v>48</v>
      </c>
      <c r="F9590" s="1" t="s">
        <v>153</v>
      </c>
      <c r="I9590" s="1" t="n">
        <v>1774911</v>
      </c>
      <c r="J9590" s="1" t="n">
        <v>110137</v>
      </c>
      <c r="K9590" s="1" t="n">
        <v>13899</v>
      </c>
      <c r="L9590" s="1" t="s">
        <v>3791</v>
      </c>
      <c r="N9590" s="1" t="n">
        <v>10.13</v>
      </c>
      <c r="O9590" s="1" t="n">
        <v>43.12</v>
      </c>
      <c r="P9590" s="1" t="s">
        <v>2455</v>
      </c>
    </row>
    <row r="9591" customFormat="false" ht="12.75" hidden="false" customHeight="true" outlineLevel="0" collapsed="false">
      <c r="A9591" s="1" t="n">
        <v>2</v>
      </c>
      <c r="B9591" s="75" t="n">
        <v>46294</v>
      </c>
      <c r="C9591" s="1" t="n">
        <v>100</v>
      </c>
      <c r="D9591" s="1" t="s">
        <v>2510</v>
      </c>
      <c r="E9591" s="1" t="n">
        <v>48</v>
      </c>
      <c r="F9591" s="1" t="s">
        <v>153</v>
      </c>
      <c r="I9591" s="1" t="n">
        <v>1774911</v>
      </c>
      <c r="J9591" s="1" t="n">
        <v>110455</v>
      </c>
      <c r="K9591" s="1" t="n">
        <v>53212</v>
      </c>
      <c r="L9591" s="1" t="s">
        <v>2509</v>
      </c>
      <c r="N9591" s="1" t="n">
        <v>0.69</v>
      </c>
      <c r="O9591" s="1" t="n">
        <v>0</v>
      </c>
      <c r="P9591" s="1" t="s">
        <v>2455</v>
      </c>
    </row>
    <row r="9592" customFormat="false" ht="12.75" hidden="false" customHeight="true" outlineLevel="0" collapsed="false">
      <c r="A9592" s="1" t="n">
        <v>2</v>
      </c>
      <c r="B9592" s="75" t="n">
        <v>46294</v>
      </c>
      <c r="C9592" s="1" t="n">
        <v>100</v>
      </c>
      <c r="D9592" s="1" t="s">
        <v>2510</v>
      </c>
      <c r="E9592" s="1" t="n">
        <v>48</v>
      </c>
      <c r="F9592" s="1" t="s">
        <v>153</v>
      </c>
      <c r="I9592" s="1" t="n">
        <v>1774913</v>
      </c>
      <c r="J9592" s="1" t="n">
        <v>100000</v>
      </c>
      <c r="K9592" s="1" t="n">
        <v>1</v>
      </c>
      <c r="L9592" s="1" t="s">
        <v>2491</v>
      </c>
      <c r="N9592" s="1" t="n">
        <v>2.47</v>
      </c>
      <c r="O9592" s="1" t="n">
        <v>46.81</v>
      </c>
      <c r="P9592" s="1" t="s">
        <v>2455</v>
      </c>
    </row>
    <row r="9593" customFormat="false" ht="12.75" hidden="false" customHeight="true" outlineLevel="0" collapsed="false">
      <c r="A9593" s="1" t="n">
        <v>2</v>
      </c>
      <c r="B9593" s="75" t="n">
        <v>46294</v>
      </c>
      <c r="C9593" s="1" t="n">
        <v>100</v>
      </c>
      <c r="D9593" s="1" t="s">
        <v>2510</v>
      </c>
      <c r="E9593" s="1" t="n">
        <v>48</v>
      </c>
      <c r="F9593" s="1" t="s">
        <v>153</v>
      </c>
      <c r="I9593" s="1" t="n">
        <v>1774913</v>
      </c>
      <c r="J9593" s="1" t="n">
        <v>100001</v>
      </c>
      <c r="K9593" s="1" t="n">
        <v>2</v>
      </c>
      <c r="L9593" s="1" t="s">
        <v>2492</v>
      </c>
      <c r="N9593" s="1" t="n">
        <v>10.75</v>
      </c>
      <c r="O9593" s="1" t="n">
        <v>220.69</v>
      </c>
      <c r="P9593" s="1" t="s">
        <v>2455</v>
      </c>
    </row>
    <row r="9594" customFormat="false" ht="12.75" hidden="false" customHeight="true" outlineLevel="0" collapsed="false">
      <c r="A9594" s="1" t="n">
        <v>2</v>
      </c>
      <c r="B9594" s="75" t="n">
        <v>46294</v>
      </c>
      <c r="C9594" s="1" t="n">
        <v>100</v>
      </c>
      <c r="D9594" s="1" t="s">
        <v>2510</v>
      </c>
      <c r="E9594" s="1" t="n">
        <v>48</v>
      </c>
      <c r="F9594" s="1" t="s">
        <v>153</v>
      </c>
      <c r="I9594" s="1" t="n">
        <v>1774913</v>
      </c>
      <c r="J9594" s="1" t="n">
        <v>100002</v>
      </c>
      <c r="K9594" s="1" t="n">
        <v>3</v>
      </c>
      <c r="L9594" s="1" t="s">
        <v>2493</v>
      </c>
      <c r="N9594" s="1" t="n">
        <v>20.1</v>
      </c>
      <c r="O9594" s="1" t="n">
        <v>476.16</v>
      </c>
      <c r="P9594" s="1" t="s">
        <v>2455</v>
      </c>
    </row>
    <row r="9595" customFormat="false" ht="12.75" hidden="false" customHeight="true" outlineLevel="0" collapsed="false">
      <c r="A9595" s="1" t="n">
        <v>2</v>
      </c>
      <c r="B9595" s="75" t="n">
        <v>46294</v>
      </c>
      <c r="C9595" s="1" t="n">
        <v>100</v>
      </c>
      <c r="D9595" s="1" t="s">
        <v>2510</v>
      </c>
      <c r="E9595" s="1" t="n">
        <v>48</v>
      </c>
      <c r="F9595" s="1" t="s">
        <v>153</v>
      </c>
      <c r="I9595" s="1" t="n">
        <v>1774913</v>
      </c>
      <c r="J9595" s="1" t="n">
        <v>100003</v>
      </c>
      <c r="K9595" s="1" t="n">
        <v>4</v>
      </c>
      <c r="L9595" s="1" t="s">
        <v>2494</v>
      </c>
      <c r="N9595" s="1" t="n">
        <v>15.74</v>
      </c>
      <c r="O9595" s="1" t="n">
        <v>397.74</v>
      </c>
      <c r="P9595" s="1" t="s">
        <v>2455</v>
      </c>
    </row>
    <row r="9596" customFormat="false" ht="12.75" hidden="false" customHeight="true" outlineLevel="0" collapsed="false">
      <c r="A9596" s="1" t="n">
        <v>2</v>
      </c>
      <c r="B9596" s="75" t="n">
        <v>46294</v>
      </c>
      <c r="C9596" s="1" t="n">
        <v>100</v>
      </c>
      <c r="D9596" s="1" t="s">
        <v>2510</v>
      </c>
      <c r="E9596" s="1" t="n">
        <v>48</v>
      </c>
      <c r="F9596" s="1" t="s">
        <v>153</v>
      </c>
      <c r="I9596" s="1" t="n">
        <v>1774913</v>
      </c>
      <c r="J9596" s="1" t="n">
        <v>100004</v>
      </c>
      <c r="K9596" s="1" t="n">
        <v>5</v>
      </c>
      <c r="L9596" s="1" t="s">
        <v>2495</v>
      </c>
      <c r="N9596" s="1" t="n">
        <v>1.5</v>
      </c>
      <c r="O9596" s="1" t="n">
        <v>33.16</v>
      </c>
      <c r="P9596" s="1" t="s">
        <v>2455</v>
      </c>
    </row>
    <row r="9597" customFormat="false" ht="12.75" hidden="false" customHeight="true" outlineLevel="0" collapsed="false">
      <c r="A9597" s="1" t="n">
        <v>2</v>
      </c>
      <c r="B9597" s="75" t="n">
        <v>46294</v>
      </c>
      <c r="C9597" s="1" t="n">
        <v>100</v>
      </c>
      <c r="D9597" s="1" t="s">
        <v>2510</v>
      </c>
      <c r="E9597" s="1" t="n">
        <v>48</v>
      </c>
      <c r="F9597" s="1" t="s">
        <v>153</v>
      </c>
      <c r="I9597" s="1" t="n">
        <v>1774913</v>
      </c>
      <c r="J9597" s="1" t="n">
        <v>100007</v>
      </c>
      <c r="K9597" s="1" t="n">
        <v>8</v>
      </c>
      <c r="L9597" s="1" t="s">
        <v>2497</v>
      </c>
      <c r="N9597" s="1" t="n">
        <v>4.65</v>
      </c>
      <c r="O9597" s="1" t="n">
        <v>110.16</v>
      </c>
      <c r="P9597" s="1" t="s">
        <v>2455</v>
      </c>
    </row>
    <row r="9598" customFormat="false" ht="12.75" hidden="false" customHeight="true" outlineLevel="0" collapsed="false">
      <c r="A9598" s="1" t="n">
        <v>2</v>
      </c>
      <c r="B9598" s="75" t="n">
        <v>46294</v>
      </c>
      <c r="C9598" s="1" t="n">
        <v>100</v>
      </c>
      <c r="D9598" s="1" t="s">
        <v>2510</v>
      </c>
      <c r="E9598" s="1" t="n">
        <v>48</v>
      </c>
      <c r="F9598" s="1" t="s">
        <v>153</v>
      </c>
      <c r="I9598" s="1" t="n">
        <v>1774913</v>
      </c>
      <c r="J9598" s="1" t="n">
        <v>100009</v>
      </c>
      <c r="K9598" s="1" t="n">
        <v>10</v>
      </c>
      <c r="L9598" s="1" t="s">
        <v>4715</v>
      </c>
      <c r="N9598" s="1" t="n">
        <v>4.18</v>
      </c>
      <c r="O9598" s="1" t="n">
        <v>145.25</v>
      </c>
      <c r="P9598" s="1" t="s">
        <v>2455</v>
      </c>
    </row>
    <row r="9599" customFormat="false" ht="12.75" hidden="false" customHeight="true" outlineLevel="0" collapsed="false">
      <c r="A9599" s="1" t="n">
        <v>2</v>
      </c>
      <c r="B9599" s="75" t="n">
        <v>46294</v>
      </c>
      <c r="C9599" s="1" t="n">
        <v>100</v>
      </c>
      <c r="D9599" s="1" t="s">
        <v>2510</v>
      </c>
      <c r="E9599" s="1" t="n">
        <v>48</v>
      </c>
      <c r="F9599" s="1" t="s">
        <v>153</v>
      </c>
      <c r="I9599" s="1" t="n">
        <v>1774913</v>
      </c>
      <c r="J9599" s="1" t="n">
        <v>100638</v>
      </c>
      <c r="K9599" s="1" t="n">
        <v>508</v>
      </c>
      <c r="L9599" s="1" t="s">
        <v>2507</v>
      </c>
      <c r="N9599" s="1" t="n">
        <v>0.9</v>
      </c>
      <c r="O9599" s="1" t="n">
        <v>2.13</v>
      </c>
      <c r="P9599" s="1" t="s">
        <v>2455</v>
      </c>
    </row>
    <row r="9600" customFormat="false" ht="12.75" hidden="false" customHeight="true" outlineLevel="0" collapsed="false">
      <c r="A9600" s="1" t="n">
        <v>2</v>
      </c>
      <c r="B9600" s="75" t="n">
        <v>46294</v>
      </c>
      <c r="C9600" s="1" t="n">
        <v>100</v>
      </c>
      <c r="D9600" s="1" t="s">
        <v>2510</v>
      </c>
      <c r="E9600" s="1" t="n">
        <v>48</v>
      </c>
      <c r="F9600" s="1" t="s">
        <v>153</v>
      </c>
      <c r="I9600" s="1" t="n">
        <v>1774913</v>
      </c>
      <c r="J9600" s="1" t="n">
        <v>110137</v>
      </c>
      <c r="K9600" s="1" t="n">
        <v>13899</v>
      </c>
      <c r="L9600" s="1" t="s">
        <v>3791</v>
      </c>
      <c r="N9600" s="1" t="n">
        <v>3.15</v>
      </c>
      <c r="O9600" s="1" t="n">
        <v>12.42</v>
      </c>
      <c r="P9600" s="1" t="s">
        <v>2455</v>
      </c>
    </row>
    <row r="9601" customFormat="false" ht="12.75" hidden="false" customHeight="true" outlineLevel="0" collapsed="false">
      <c r="A9601" s="1" t="n">
        <v>2</v>
      </c>
      <c r="B9601" s="75" t="n">
        <v>46294</v>
      </c>
      <c r="C9601" s="1" t="n">
        <v>100</v>
      </c>
      <c r="D9601" s="1" t="s">
        <v>2510</v>
      </c>
      <c r="E9601" s="1" t="n">
        <v>48</v>
      </c>
      <c r="F9601" s="1" t="s">
        <v>153</v>
      </c>
      <c r="I9601" s="1" t="n">
        <v>1774913</v>
      </c>
      <c r="J9601" s="1" t="n">
        <v>110455</v>
      </c>
      <c r="K9601" s="1" t="n">
        <v>53212</v>
      </c>
      <c r="L9601" s="1" t="s">
        <v>2509</v>
      </c>
      <c r="N9601" s="1" t="n">
        <v>0.76</v>
      </c>
      <c r="O9601" s="1" t="n">
        <v>0</v>
      </c>
      <c r="P9601" s="1" t="s">
        <v>2455</v>
      </c>
    </row>
    <row r="9602" customFormat="false" ht="12.75" hidden="false" customHeight="true" outlineLevel="0" collapsed="false">
      <c r="A9602" s="1" t="n">
        <v>2</v>
      </c>
      <c r="B9602" s="75" t="n">
        <v>46295</v>
      </c>
      <c r="C9602" s="1" t="n">
        <v>6</v>
      </c>
      <c r="D9602" s="1" t="s">
        <v>2564</v>
      </c>
      <c r="E9602" s="1" t="n">
        <v>48</v>
      </c>
      <c r="F9602" s="1" t="s">
        <v>153</v>
      </c>
      <c r="I9602" s="1" t="n">
        <v>2709</v>
      </c>
      <c r="J9602" s="1" t="n">
        <v>100113</v>
      </c>
      <c r="K9602" s="1" t="n">
        <v>114</v>
      </c>
      <c r="L9602" s="1" t="s">
        <v>2550</v>
      </c>
      <c r="N9602" s="1" t="n">
        <v>20</v>
      </c>
      <c r="O9602" s="1" t="n">
        <v>165</v>
      </c>
      <c r="P9602" s="1" t="s">
        <v>2455</v>
      </c>
    </row>
    <row r="9603" customFormat="false" ht="12.75" hidden="false" customHeight="true" outlineLevel="0" collapsed="false">
      <c r="A9603" s="1" t="n">
        <v>2</v>
      </c>
      <c r="B9603" s="75" t="n">
        <v>46295</v>
      </c>
      <c r="C9603" s="1" t="n">
        <v>6</v>
      </c>
      <c r="D9603" s="1" t="s">
        <v>2564</v>
      </c>
      <c r="E9603" s="1" t="n">
        <v>48</v>
      </c>
      <c r="F9603" s="1" t="s">
        <v>153</v>
      </c>
      <c r="I9603" s="1" t="n">
        <v>2709</v>
      </c>
      <c r="J9603" s="1" t="n">
        <v>110142</v>
      </c>
      <c r="K9603" s="1" t="n">
        <v>16699</v>
      </c>
      <c r="L9603" s="1" t="s">
        <v>2560</v>
      </c>
      <c r="N9603" s="1" t="n">
        <v>40</v>
      </c>
      <c r="O9603" s="1" t="n">
        <v>240</v>
      </c>
      <c r="P9603" s="1" t="s">
        <v>2455</v>
      </c>
    </row>
    <row r="9604" customFormat="false" ht="12.75" hidden="false" customHeight="true" outlineLevel="0" collapsed="false">
      <c r="A9604" s="1" t="n">
        <v>2</v>
      </c>
      <c r="B9604" s="75" t="n">
        <v>46295</v>
      </c>
      <c r="C9604" s="1" t="n">
        <v>11</v>
      </c>
      <c r="D9604" s="1" t="s">
        <v>2482</v>
      </c>
      <c r="E9604" s="1" t="n">
        <v>10096</v>
      </c>
      <c r="F9604" s="1" t="s">
        <v>622</v>
      </c>
      <c r="I9604" s="1" t="n">
        <v>349</v>
      </c>
      <c r="J9604" s="1" t="n">
        <v>61580</v>
      </c>
      <c r="K9604" s="1" t="n">
        <v>2258157</v>
      </c>
      <c r="L9604" s="1" t="s">
        <v>2520</v>
      </c>
      <c r="N9604" s="1" t="n">
        <v>10</v>
      </c>
      <c r="O9604" s="1" t="n">
        <v>120</v>
      </c>
      <c r="P9604" s="1" t="s">
        <v>2455</v>
      </c>
    </row>
    <row r="9605" customFormat="false" ht="12.75" hidden="false" customHeight="true" outlineLevel="0" collapsed="false">
      <c r="A9605" s="1" t="n">
        <v>2</v>
      </c>
      <c r="B9605" s="75" t="n">
        <v>46295</v>
      </c>
      <c r="C9605" s="1" t="n">
        <v>11</v>
      </c>
      <c r="D9605" s="1" t="s">
        <v>2482</v>
      </c>
      <c r="E9605" s="1" t="n">
        <v>875</v>
      </c>
      <c r="F9605" s="1" t="s">
        <v>42</v>
      </c>
      <c r="I9605" s="1" t="n">
        <v>1975</v>
      </c>
      <c r="J9605" s="1" t="n">
        <v>28810</v>
      </c>
      <c r="K9605" s="1" t="n">
        <v>7893590426762</v>
      </c>
      <c r="L9605" s="1" t="s">
        <v>2881</v>
      </c>
      <c r="N9605" s="1" t="n">
        <v>12</v>
      </c>
      <c r="O9605" s="1" t="n">
        <v>66</v>
      </c>
      <c r="P9605" s="1" t="s">
        <v>2455</v>
      </c>
    </row>
    <row r="9606" customFormat="false" ht="12.75" hidden="false" customHeight="true" outlineLevel="0" collapsed="false">
      <c r="A9606" s="1" t="n">
        <v>2</v>
      </c>
      <c r="B9606" s="75" t="n">
        <v>46295</v>
      </c>
      <c r="C9606" s="1" t="n">
        <v>11</v>
      </c>
      <c r="D9606" s="1" t="s">
        <v>2482</v>
      </c>
      <c r="E9606" s="1" t="n">
        <v>875</v>
      </c>
      <c r="F9606" s="1" t="s">
        <v>42</v>
      </c>
      <c r="I9606" s="1" t="n">
        <v>1975</v>
      </c>
      <c r="J9606" s="1" t="n">
        <v>59657</v>
      </c>
      <c r="K9606" s="1" t="n">
        <v>7899085713034</v>
      </c>
      <c r="L9606" s="1" t="s">
        <v>5628</v>
      </c>
      <c r="N9606" s="1" t="n">
        <v>3</v>
      </c>
      <c r="O9606" s="1" t="n">
        <v>84</v>
      </c>
      <c r="P9606" s="1" t="s">
        <v>2455</v>
      </c>
    </row>
    <row r="9607" customFormat="false" ht="12.75" hidden="false" customHeight="true" outlineLevel="0" collapsed="false">
      <c r="A9607" s="1" t="n">
        <v>2</v>
      </c>
      <c r="B9607" s="75" t="n">
        <v>46295</v>
      </c>
      <c r="C9607" s="1" t="n">
        <v>11</v>
      </c>
      <c r="D9607" s="1" t="s">
        <v>2482</v>
      </c>
      <c r="E9607" s="1" t="n">
        <v>875</v>
      </c>
      <c r="F9607" s="1" t="s">
        <v>42</v>
      </c>
      <c r="I9607" s="1" t="n">
        <v>1975</v>
      </c>
      <c r="J9607" s="1" t="n">
        <v>60427</v>
      </c>
      <c r="K9607" s="1" t="n">
        <v>7899085126087</v>
      </c>
      <c r="L9607" s="1" t="s">
        <v>2876</v>
      </c>
      <c r="N9607" s="1" t="n">
        <v>2</v>
      </c>
      <c r="O9607" s="1" t="n">
        <v>90</v>
      </c>
      <c r="P9607" s="1" t="s">
        <v>2455</v>
      </c>
    </row>
    <row r="9608" customFormat="false" ht="12.75" hidden="false" customHeight="true" outlineLevel="0" collapsed="false">
      <c r="A9608" s="1" t="n">
        <v>2</v>
      </c>
      <c r="B9608" s="75" t="n">
        <v>46295</v>
      </c>
      <c r="C9608" s="1" t="n">
        <v>11</v>
      </c>
      <c r="D9608" s="1" t="s">
        <v>2482</v>
      </c>
      <c r="E9608" s="1" t="n">
        <v>875</v>
      </c>
      <c r="F9608" s="1" t="s">
        <v>42</v>
      </c>
      <c r="I9608" s="1" t="n">
        <v>1975</v>
      </c>
      <c r="J9608" s="1" t="n">
        <v>61157</v>
      </c>
      <c r="K9608" s="1" t="n">
        <v>6970088847955</v>
      </c>
      <c r="L9608" s="1" t="s">
        <v>5629</v>
      </c>
      <c r="N9608" s="1" t="n">
        <v>14</v>
      </c>
      <c r="O9608" s="1" t="n">
        <v>210</v>
      </c>
      <c r="P9608" s="1" t="s">
        <v>2455</v>
      </c>
    </row>
    <row r="9609" customFormat="false" ht="12.75" hidden="false" customHeight="true" outlineLevel="0" collapsed="false">
      <c r="A9609" s="1" t="n">
        <v>2</v>
      </c>
      <c r="B9609" s="75" t="n">
        <v>46295</v>
      </c>
      <c r="C9609" s="1" t="n">
        <v>11</v>
      </c>
      <c r="D9609" s="1" t="s">
        <v>2482</v>
      </c>
      <c r="E9609" s="1" t="n">
        <v>875</v>
      </c>
      <c r="F9609" s="1" t="s">
        <v>42</v>
      </c>
      <c r="I9609" s="1" t="n">
        <v>1975</v>
      </c>
      <c r="J9609" s="1" t="n">
        <v>62998</v>
      </c>
      <c r="K9609" s="1" t="n">
        <v>7898070364619</v>
      </c>
      <c r="L9609" s="1" t="s">
        <v>5630</v>
      </c>
      <c r="N9609" s="1" t="n">
        <v>40</v>
      </c>
      <c r="O9609" s="1" t="n">
        <v>240</v>
      </c>
      <c r="P9609" s="1" t="s">
        <v>2455</v>
      </c>
    </row>
    <row r="9610" customFormat="false" ht="12.75" hidden="false" customHeight="true" outlineLevel="0" collapsed="false">
      <c r="A9610" s="1" t="n">
        <v>2</v>
      </c>
      <c r="B9610" s="75" t="n">
        <v>46295</v>
      </c>
      <c r="C9610" s="1" t="n">
        <v>11</v>
      </c>
      <c r="D9610" s="1" t="s">
        <v>2482</v>
      </c>
      <c r="E9610" s="1" t="n">
        <v>875</v>
      </c>
      <c r="F9610" s="1" t="s">
        <v>42</v>
      </c>
      <c r="I9610" s="1" t="n">
        <v>1975</v>
      </c>
      <c r="J9610" s="1" t="n">
        <v>63016</v>
      </c>
      <c r="K9610" s="1" t="n">
        <v>7899085593124</v>
      </c>
      <c r="L9610" s="1" t="s">
        <v>5631</v>
      </c>
      <c r="N9610" s="1" t="n">
        <v>2</v>
      </c>
      <c r="O9610" s="1" t="n">
        <v>54</v>
      </c>
      <c r="P9610" s="1" t="s">
        <v>2455</v>
      </c>
    </row>
    <row r="9611" customFormat="false" ht="12.75" hidden="false" customHeight="true" outlineLevel="0" collapsed="false">
      <c r="A9611" s="1" t="n">
        <v>2</v>
      </c>
      <c r="B9611" s="75" t="n">
        <v>46295</v>
      </c>
      <c r="C9611" s="1" t="n">
        <v>11</v>
      </c>
      <c r="D9611" s="1" t="s">
        <v>2482</v>
      </c>
      <c r="E9611" s="1" t="n">
        <v>875</v>
      </c>
      <c r="F9611" s="1" t="s">
        <v>42</v>
      </c>
      <c r="I9611" s="1" t="n">
        <v>1975</v>
      </c>
      <c r="J9611" s="1" t="n">
        <v>65453</v>
      </c>
      <c r="K9611" s="1" t="n">
        <v>7893095423143</v>
      </c>
      <c r="L9611" s="1" t="s">
        <v>5632</v>
      </c>
      <c r="N9611" s="1" t="n">
        <v>7</v>
      </c>
      <c r="O9611" s="1" t="n">
        <v>308</v>
      </c>
      <c r="P9611" s="1" t="s">
        <v>2455</v>
      </c>
    </row>
    <row r="9612" customFormat="false" ht="12.75" hidden="false" customHeight="true" outlineLevel="0" collapsed="false">
      <c r="A9612" s="1" t="n">
        <v>2</v>
      </c>
      <c r="B9612" s="75" t="n">
        <v>46295</v>
      </c>
      <c r="C9612" s="1" t="n">
        <v>11</v>
      </c>
      <c r="D9612" s="1" t="s">
        <v>2482</v>
      </c>
      <c r="E9612" s="1" t="n">
        <v>875</v>
      </c>
      <c r="F9612" s="1" t="s">
        <v>42</v>
      </c>
      <c r="I9612" s="1" t="n">
        <v>1975</v>
      </c>
      <c r="J9612" s="1" t="n">
        <v>65505</v>
      </c>
      <c r="K9612" s="1" t="n">
        <v>7899085714109</v>
      </c>
      <c r="L9612" s="1" t="s">
        <v>5633</v>
      </c>
      <c r="N9612" s="1" t="n">
        <v>10</v>
      </c>
      <c r="O9612" s="1" t="n">
        <v>120</v>
      </c>
      <c r="P9612" s="1" t="s">
        <v>2455</v>
      </c>
    </row>
    <row r="9613" customFormat="false" ht="12.75" hidden="false" customHeight="true" outlineLevel="0" collapsed="false">
      <c r="A9613" s="1" t="n">
        <v>2</v>
      </c>
      <c r="B9613" s="75" t="n">
        <v>46295</v>
      </c>
      <c r="C9613" s="1" t="n">
        <v>11</v>
      </c>
      <c r="D9613" s="1" t="s">
        <v>2482</v>
      </c>
      <c r="E9613" s="1" t="n">
        <v>875</v>
      </c>
      <c r="F9613" s="1" t="s">
        <v>42</v>
      </c>
      <c r="I9613" s="1" t="n">
        <v>1975</v>
      </c>
      <c r="J9613" s="1" t="n">
        <v>77010</v>
      </c>
      <c r="K9613" s="1" t="n">
        <v>7898729412951</v>
      </c>
      <c r="L9613" s="1" t="s">
        <v>5634</v>
      </c>
      <c r="N9613" s="1" t="n">
        <v>3</v>
      </c>
      <c r="O9613" s="1" t="n">
        <v>138</v>
      </c>
      <c r="P9613" s="1" t="s">
        <v>2455</v>
      </c>
    </row>
    <row r="9614" customFormat="false" ht="12.75" hidden="false" customHeight="true" outlineLevel="0" collapsed="false">
      <c r="A9614" s="1" t="n">
        <v>2</v>
      </c>
      <c r="B9614" s="75" t="n">
        <v>46295</v>
      </c>
      <c r="C9614" s="1" t="n">
        <v>11</v>
      </c>
      <c r="D9614" s="1" t="s">
        <v>2482</v>
      </c>
      <c r="E9614" s="1" t="n">
        <v>875</v>
      </c>
      <c r="F9614" s="1" t="s">
        <v>42</v>
      </c>
      <c r="I9614" s="1" t="n">
        <v>1975</v>
      </c>
      <c r="J9614" s="1" t="n">
        <v>78362</v>
      </c>
      <c r="K9614" s="1" t="n">
        <v>7899085713539</v>
      </c>
      <c r="L9614" s="1" t="s">
        <v>4720</v>
      </c>
      <c r="N9614" s="1" t="n">
        <v>20</v>
      </c>
      <c r="O9614" s="1" t="n">
        <v>100</v>
      </c>
      <c r="P9614" s="1" t="s">
        <v>2455</v>
      </c>
    </row>
    <row r="9615" customFormat="false" ht="12.75" hidden="false" customHeight="true" outlineLevel="0" collapsed="false">
      <c r="A9615" s="1" t="n">
        <v>2</v>
      </c>
      <c r="B9615" s="75" t="n">
        <v>46295</v>
      </c>
      <c r="C9615" s="1" t="n">
        <v>11</v>
      </c>
      <c r="D9615" s="1" t="s">
        <v>2482</v>
      </c>
      <c r="E9615" s="1" t="n">
        <v>875</v>
      </c>
      <c r="F9615" s="1" t="s">
        <v>42</v>
      </c>
      <c r="I9615" s="1" t="n">
        <v>1975</v>
      </c>
      <c r="J9615" s="1" t="n">
        <v>79762</v>
      </c>
      <c r="K9615" s="1" t="n">
        <v>7448070326751</v>
      </c>
      <c r="L9615" s="1" t="s">
        <v>2894</v>
      </c>
      <c r="N9615" s="1" t="n">
        <v>3</v>
      </c>
      <c r="O9615" s="1" t="n">
        <v>138</v>
      </c>
      <c r="P9615" s="1" t="s">
        <v>2455</v>
      </c>
    </row>
    <row r="9616" customFormat="false" ht="12.75" hidden="false" customHeight="true" outlineLevel="0" collapsed="false">
      <c r="A9616" s="1" t="n">
        <v>2</v>
      </c>
      <c r="B9616" s="75" t="n">
        <v>46295</v>
      </c>
      <c r="C9616" s="1" t="n">
        <v>11</v>
      </c>
      <c r="D9616" s="1" t="s">
        <v>2482</v>
      </c>
      <c r="E9616" s="1" t="n">
        <v>875</v>
      </c>
      <c r="F9616" s="1" t="s">
        <v>42</v>
      </c>
      <c r="I9616" s="1" t="n">
        <v>1975</v>
      </c>
      <c r="J9616" s="1" t="n">
        <v>82605</v>
      </c>
      <c r="K9616" s="1" t="n">
        <v>7899085589561</v>
      </c>
      <c r="L9616" s="1" t="s">
        <v>5635</v>
      </c>
      <c r="N9616" s="1" t="n">
        <v>10</v>
      </c>
      <c r="O9616" s="1" t="n">
        <v>50</v>
      </c>
      <c r="P9616" s="1" t="s">
        <v>2455</v>
      </c>
    </row>
    <row r="9617" customFormat="false" ht="12.75" hidden="false" customHeight="true" outlineLevel="0" collapsed="false">
      <c r="A9617" s="1" t="n">
        <v>2</v>
      </c>
      <c r="B9617" s="75" t="n">
        <v>46295</v>
      </c>
      <c r="C9617" s="1" t="n">
        <v>11</v>
      </c>
      <c r="D9617" s="1" t="s">
        <v>2482</v>
      </c>
      <c r="E9617" s="1" t="n">
        <v>875</v>
      </c>
      <c r="F9617" s="1" t="s">
        <v>42</v>
      </c>
      <c r="I9617" s="1" t="n">
        <v>1975</v>
      </c>
      <c r="J9617" s="1" t="n">
        <v>82608</v>
      </c>
      <c r="K9617" s="1" t="n">
        <v>7893095593150</v>
      </c>
      <c r="L9617" s="1" t="s">
        <v>5636</v>
      </c>
      <c r="N9617" s="1" t="n">
        <v>3</v>
      </c>
      <c r="O9617" s="1" t="n">
        <v>90</v>
      </c>
      <c r="P9617" s="1" t="s">
        <v>2455</v>
      </c>
    </row>
    <row r="9618" customFormat="false" ht="12.75" hidden="false" customHeight="true" outlineLevel="0" collapsed="false">
      <c r="A9618" s="1" t="n">
        <v>2</v>
      </c>
      <c r="B9618" s="75" t="n">
        <v>46295</v>
      </c>
      <c r="C9618" s="1" t="n">
        <v>11</v>
      </c>
      <c r="D9618" s="1" t="s">
        <v>2482</v>
      </c>
      <c r="E9618" s="1" t="n">
        <v>875</v>
      </c>
      <c r="F9618" s="1" t="s">
        <v>42</v>
      </c>
      <c r="I9618" s="1" t="n">
        <v>1975</v>
      </c>
      <c r="J9618" s="1" t="n">
        <v>82609</v>
      </c>
      <c r="K9618" s="1" t="n">
        <v>7893095593228</v>
      </c>
      <c r="L9618" s="1" t="s">
        <v>5637</v>
      </c>
      <c r="N9618" s="1" t="n">
        <v>3</v>
      </c>
      <c r="O9618" s="1" t="n">
        <v>90</v>
      </c>
      <c r="P9618" s="1" t="s">
        <v>2455</v>
      </c>
    </row>
    <row r="9619" customFormat="false" ht="12.75" hidden="false" customHeight="true" outlineLevel="0" collapsed="false">
      <c r="A9619" s="1" t="n">
        <v>2</v>
      </c>
      <c r="B9619" s="75" t="n">
        <v>46295</v>
      </c>
      <c r="C9619" s="1" t="n">
        <v>11</v>
      </c>
      <c r="D9619" s="1" t="s">
        <v>2482</v>
      </c>
      <c r="E9619" s="1" t="n">
        <v>875</v>
      </c>
      <c r="F9619" s="1" t="s">
        <v>42</v>
      </c>
      <c r="I9619" s="1" t="n">
        <v>1975</v>
      </c>
      <c r="J9619" s="1" t="n">
        <v>82610</v>
      </c>
      <c r="K9619" s="1" t="n">
        <v>7893095427172</v>
      </c>
      <c r="L9619" s="1" t="s">
        <v>5638</v>
      </c>
      <c r="N9619" s="1" t="n">
        <v>3</v>
      </c>
      <c r="O9619" s="1" t="n">
        <v>54</v>
      </c>
      <c r="P9619" s="1" t="s">
        <v>2455</v>
      </c>
    </row>
    <row r="9620" customFormat="false" ht="12.75" hidden="false" customHeight="true" outlineLevel="0" collapsed="false">
      <c r="A9620" s="1" t="n">
        <v>2</v>
      </c>
      <c r="B9620" s="75" t="n">
        <v>46295</v>
      </c>
      <c r="C9620" s="1" t="n">
        <v>11</v>
      </c>
      <c r="D9620" s="1" t="s">
        <v>2482</v>
      </c>
      <c r="E9620" s="1" t="n">
        <v>875</v>
      </c>
      <c r="F9620" s="1" t="s">
        <v>42</v>
      </c>
      <c r="I9620" s="1" t="n">
        <v>1975</v>
      </c>
      <c r="J9620" s="1" t="n">
        <v>82611</v>
      </c>
      <c r="K9620" s="1" t="n">
        <v>826129</v>
      </c>
      <c r="L9620" s="1" t="s">
        <v>5639</v>
      </c>
      <c r="N9620" s="1" t="n">
        <v>14</v>
      </c>
      <c r="O9620" s="1" t="n">
        <v>140</v>
      </c>
      <c r="P9620" s="1" t="s">
        <v>2455</v>
      </c>
    </row>
    <row r="9621" customFormat="false" ht="12.75" hidden="false" customHeight="true" outlineLevel="0" collapsed="false">
      <c r="A9621" s="1" t="n">
        <v>2</v>
      </c>
      <c r="B9621" s="75" t="n">
        <v>46295</v>
      </c>
      <c r="C9621" s="1" t="n">
        <v>11</v>
      </c>
      <c r="D9621" s="1" t="s">
        <v>2482</v>
      </c>
      <c r="E9621" s="1" t="n">
        <v>875</v>
      </c>
      <c r="F9621" s="1" t="s">
        <v>42</v>
      </c>
      <c r="I9621" s="1" t="n">
        <v>1975</v>
      </c>
      <c r="J9621" s="1" t="n">
        <v>82613</v>
      </c>
      <c r="K9621" s="1" t="n">
        <v>7908657603755</v>
      </c>
      <c r="L9621" s="1" t="s">
        <v>5640</v>
      </c>
      <c r="N9621" s="1" t="n">
        <v>5</v>
      </c>
      <c r="O9621" s="1" t="n">
        <v>85</v>
      </c>
      <c r="P9621" s="1" t="s">
        <v>2455</v>
      </c>
    </row>
    <row r="9622" customFormat="false" ht="12.75" hidden="false" customHeight="true" outlineLevel="0" collapsed="false">
      <c r="A9622" s="1" t="n">
        <v>2</v>
      </c>
      <c r="B9622" s="75" t="n">
        <v>46295</v>
      </c>
      <c r="C9622" s="1" t="n">
        <v>11</v>
      </c>
      <c r="D9622" s="1" t="s">
        <v>2482</v>
      </c>
      <c r="E9622" s="1" t="n">
        <v>875</v>
      </c>
      <c r="F9622" s="1" t="s">
        <v>42</v>
      </c>
      <c r="I9622" s="1" t="n">
        <v>1975</v>
      </c>
      <c r="J9622" s="1" t="n">
        <v>82614</v>
      </c>
      <c r="K9622" s="1" t="n">
        <v>7893095510287</v>
      </c>
      <c r="L9622" s="1" t="s">
        <v>5641</v>
      </c>
      <c r="N9622" s="1" t="n">
        <v>3</v>
      </c>
      <c r="O9622" s="1" t="n">
        <v>132</v>
      </c>
      <c r="P9622" s="1" t="s">
        <v>2455</v>
      </c>
    </row>
    <row r="9623" customFormat="false" ht="12.75" hidden="false" customHeight="true" outlineLevel="0" collapsed="false">
      <c r="A9623" s="1" t="n">
        <v>2</v>
      </c>
      <c r="B9623" s="75" t="n">
        <v>46295</v>
      </c>
      <c r="C9623" s="1" t="n">
        <v>11</v>
      </c>
      <c r="D9623" s="1" t="s">
        <v>2482</v>
      </c>
      <c r="E9623" s="1" t="n">
        <v>875</v>
      </c>
      <c r="F9623" s="1" t="s">
        <v>42</v>
      </c>
      <c r="I9623" s="1" t="n">
        <v>1975</v>
      </c>
      <c r="J9623" s="1" t="n">
        <v>82617</v>
      </c>
      <c r="K9623" s="1" t="n">
        <v>7448070403285</v>
      </c>
      <c r="L9623" s="1" t="s">
        <v>5642</v>
      </c>
      <c r="N9623" s="1" t="n">
        <v>20</v>
      </c>
      <c r="O9623" s="1" t="n">
        <v>140</v>
      </c>
      <c r="P9623" s="1" t="s">
        <v>2455</v>
      </c>
    </row>
    <row r="9624" customFormat="false" ht="12.75" hidden="false" customHeight="true" outlineLevel="0" collapsed="false">
      <c r="A9624" s="1" t="n">
        <v>2</v>
      </c>
      <c r="B9624" s="75" t="n">
        <v>46295</v>
      </c>
      <c r="C9624" s="1" t="n">
        <v>11</v>
      </c>
      <c r="D9624" s="1" t="s">
        <v>2482</v>
      </c>
      <c r="E9624" s="1" t="n">
        <v>911</v>
      </c>
      <c r="F9624" s="1" t="s">
        <v>487</v>
      </c>
      <c r="I9624" s="1" t="n">
        <v>60655</v>
      </c>
      <c r="J9624" s="1" t="n">
        <v>50676</v>
      </c>
      <c r="K9624" s="1" t="n">
        <v>7898007221176</v>
      </c>
      <c r="L9624" s="1" t="s">
        <v>3040</v>
      </c>
      <c r="N9624" s="1" t="n">
        <v>12</v>
      </c>
      <c r="O9624" s="1" t="n">
        <v>30.6</v>
      </c>
      <c r="P9624" s="1" t="s">
        <v>2455</v>
      </c>
    </row>
    <row r="9625" customFormat="false" ht="12.75" hidden="false" customHeight="true" outlineLevel="0" collapsed="false">
      <c r="A9625" s="1" t="n">
        <v>2</v>
      </c>
      <c r="B9625" s="75" t="n">
        <v>46295</v>
      </c>
      <c r="C9625" s="1" t="n">
        <v>11</v>
      </c>
      <c r="D9625" s="1" t="s">
        <v>2482</v>
      </c>
      <c r="E9625" s="1" t="n">
        <v>911</v>
      </c>
      <c r="F9625" s="1" t="s">
        <v>487</v>
      </c>
      <c r="I9625" s="1" t="n">
        <v>60655</v>
      </c>
      <c r="J9625" s="1" t="n">
        <v>59810</v>
      </c>
      <c r="K9625" s="1" t="n">
        <v>7898007221305</v>
      </c>
      <c r="L9625" s="1" t="s">
        <v>5643</v>
      </c>
      <c r="N9625" s="1" t="n">
        <v>12</v>
      </c>
      <c r="O9625" s="1" t="n">
        <v>30.8</v>
      </c>
      <c r="P9625" s="1" t="s">
        <v>2455</v>
      </c>
    </row>
    <row r="9626" customFormat="false" ht="12.75" hidden="false" customHeight="true" outlineLevel="0" collapsed="false">
      <c r="A9626" s="1" t="n">
        <v>2</v>
      </c>
      <c r="B9626" s="75" t="n">
        <v>46295</v>
      </c>
      <c r="C9626" s="1" t="n">
        <v>11</v>
      </c>
      <c r="D9626" s="1" t="s">
        <v>2482</v>
      </c>
      <c r="E9626" s="1" t="n">
        <v>911</v>
      </c>
      <c r="F9626" s="1" t="s">
        <v>487</v>
      </c>
      <c r="I9626" s="1" t="n">
        <v>60655</v>
      </c>
      <c r="J9626" s="1" t="n">
        <v>62654</v>
      </c>
      <c r="K9626" s="1" t="n">
        <v>95188872501</v>
      </c>
      <c r="L9626" s="1" t="s">
        <v>3041</v>
      </c>
      <c r="N9626" s="1" t="n">
        <v>12</v>
      </c>
      <c r="O9626" s="1" t="n">
        <v>37.8</v>
      </c>
      <c r="P9626" s="1" t="s">
        <v>2455</v>
      </c>
    </row>
    <row r="9627" customFormat="false" ht="12.75" hidden="false" customHeight="true" outlineLevel="0" collapsed="false">
      <c r="A9627" s="1" t="n">
        <v>2</v>
      </c>
      <c r="B9627" s="75" t="n">
        <v>46295</v>
      </c>
      <c r="C9627" s="1" t="n">
        <v>11</v>
      </c>
      <c r="D9627" s="1" t="s">
        <v>2482</v>
      </c>
      <c r="E9627" s="1" t="n">
        <v>911</v>
      </c>
      <c r="F9627" s="1" t="s">
        <v>487</v>
      </c>
      <c r="I9627" s="1" t="n">
        <v>60655</v>
      </c>
      <c r="J9627" s="1" t="n">
        <v>64887</v>
      </c>
      <c r="K9627" s="1" t="n">
        <v>7898007221336</v>
      </c>
      <c r="L9627" s="1" t="s">
        <v>5244</v>
      </c>
      <c r="N9627" s="1" t="n">
        <v>120</v>
      </c>
      <c r="O9627" s="1" t="n">
        <v>124.64</v>
      </c>
      <c r="P9627" s="1" t="s">
        <v>2455</v>
      </c>
    </row>
    <row r="9628" customFormat="false" ht="12.75" hidden="false" customHeight="true" outlineLevel="0" collapsed="false">
      <c r="A9628" s="1" t="n">
        <v>2</v>
      </c>
      <c r="B9628" s="75" t="n">
        <v>46295</v>
      </c>
      <c r="C9628" s="1" t="n">
        <v>11</v>
      </c>
      <c r="D9628" s="1" t="s">
        <v>2482</v>
      </c>
      <c r="E9628" s="1" t="n">
        <v>1705</v>
      </c>
      <c r="F9628" s="1" t="s">
        <v>130</v>
      </c>
      <c r="I9628" s="1" t="n">
        <v>1309310</v>
      </c>
      <c r="J9628" s="1" t="n">
        <v>24324</v>
      </c>
      <c r="K9628" s="1" t="n">
        <v>70847022015</v>
      </c>
      <c r="L9628" s="1" t="s">
        <v>2473</v>
      </c>
      <c r="N9628" s="1" t="n">
        <v>48</v>
      </c>
      <c r="O9628" s="1" t="n">
        <v>406.84</v>
      </c>
      <c r="P9628" s="1" t="s">
        <v>2455</v>
      </c>
    </row>
    <row r="9629" customFormat="false" ht="12.75" hidden="false" customHeight="true" outlineLevel="0" collapsed="false">
      <c r="A9629" s="1" t="n">
        <v>2</v>
      </c>
      <c r="B9629" s="75" t="n">
        <v>46295</v>
      </c>
      <c r="C9629" s="1" t="n">
        <v>11</v>
      </c>
      <c r="D9629" s="1" t="s">
        <v>2482</v>
      </c>
      <c r="E9629" s="1" t="n">
        <v>1705</v>
      </c>
      <c r="F9629" s="1" t="s">
        <v>130</v>
      </c>
      <c r="I9629" s="1" t="n">
        <v>1309310</v>
      </c>
      <c r="J9629" s="1" t="n">
        <v>66038</v>
      </c>
      <c r="K9629" s="1" t="n">
        <v>7898938890076</v>
      </c>
      <c r="L9629" s="1" t="s">
        <v>3453</v>
      </c>
      <c r="N9629" s="1" t="n">
        <v>24</v>
      </c>
      <c r="O9629" s="1" t="n">
        <v>203.42</v>
      </c>
      <c r="P9629" s="1" t="s">
        <v>2455</v>
      </c>
    </row>
    <row r="9630" customFormat="false" ht="12.75" hidden="false" customHeight="true" outlineLevel="0" collapsed="false">
      <c r="A9630" s="1" t="n">
        <v>2</v>
      </c>
      <c r="B9630" s="75" t="n">
        <v>46295</v>
      </c>
      <c r="C9630" s="1" t="n">
        <v>11</v>
      </c>
      <c r="D9630" s="1" t="s">
        <v>2482</v>
      </c>
      <c r="E9630" s="1" t="n">
        <v>1705</v>
      </c>
      <c r="F9630" s="1" t="s">
        <v>130</v>
      </c>
      <c r="I9630" s="1" t="n">
        <v>1309311</v>
      </c>
      <c r="J9630" s="1" t="n">
        <v>29749</v>
      </c>
      <c r="K9630" s="1" t="n">
        <v>70847033929</v>
      </c>
      <c r="L9630" s="1" t="s">
        <v>2574</v>
      </c>
      <c r="N9630" s="1" t="n">
        <v>6</v>
      </c>
      <c r="O9630" s="1" t="n">
        <v>50.85</v>
      </c>
      <c r="P9630" s="1" t="s">
        <v>2455</v>
      </c>
    </row>
    <row r="9631" customFormat="false" ht="12.75" hidden="false" customHeight="true" outlineLevel="0" collapsed="false">
      <c r="A9631" s="1" t="n">
        <v>2</v>
      </c>
      <c r="B9631" s="75" t="n">
        <v>46295</v>
      </c>
      <c r="C9631" s="1" t="n">
        <v>11</v>
      </c>
      <c r="D9631" s="1" t="s">
        <v>2482</v>
      </c>
      <c r="E9631" s="1" t="n">
        <v>1705</v>
      </c>
      <c r="F9631" s="1" t="s">
        <v>130</v>
      </c>
      <c r="I9631" s="1" t="n">
        <v>1309311</v>
      </c>
      <c r="J9631" s="1" t="n">
        <v>47082</v>
      </c>
      <c r="K9631" s="1" t="n">
        <v>1220000250031</v>
      </c>
      <c r="L9631" s="1" t="s">
        <v>2576</v>
      </c>
      <c r="N9631" s="1" t="n">
        <v>6</v>
      </c>
      <c r="O9631" s="1" t="n">
        <v>50.85</v>
      </c>
      <c r="P9631" s="1" t="s">
        <v>2455</v>
      </c>
    </row>
    <row r="9632" customFormat="false" ht="12.75" hidden="false" customHeight="true" outlineLevel="0" collapsed="false">
      <c r="A9632" s="1" t="n">
        <v>2</v>
      </c>
      <c r="B9632" s="75" t="n">
        <v>46295</v>
      </c>
      <c r="C9632" s="1" t="n">
        <v>11</v>
      </c>
      <c r="D9632" s="1" t="s">
        <v>2482</v>
      </c>
      <c r="E9632" s="1" t="n">
        <v>1705</v>
      </c>
      <c r="F9632" s="1" t="s">
        <v>130</v>
      </c>
      <c r="I9632" s="1" t="n">
        <v>1309311</v>
      </c>
      <c r="J9632" s="1" t="n">
        <v>54315</v>
      </c>
      <c r="K9632" s="1" t="n">
        <v>1220000250222</v>
      </c>
      <c r="L9632" s="1" t="s">
        <v>2475</v>
      </c>
      <c r="N9632" s="1" t="n">
        <v>6</v>
      </c>
      <c r="O9632" s="1" t="n">
        <v>50.85</v>
      </c>
      <c r="P9632" s="1" t="s">
        <v>2455</v>
      </c>
    </row>
    <row r="9633" customFormat="false" ht="12.75" hidden="false" customHeight="true" outlineLevel="0" collapsed="false">
      <c r="A9633" s="1" t="n">
        <v>2</v>
      </c>
      <c r="B9633" s="75" t="n">
        <v>46295</v>
      </c>
      <c r="C9633" s="1" t="n">
        <v>11</v>
      </c>
      <c r="D9633" s="1" t="s">
        <v>2482</v>
      </c>
      <c r="E9633" s="1" t="n">
        <v>1683</v>
      </c>
      <c r="F9633" s="1" t="s">
        <v>406</v>
      </c>
      <c r="I9633" s="1" t="n">
        <v>1688025</v>
      </c>
      <c r="J9633" s="1" t="n">
        <v>109791</v>
      </c>
      <c r="K9633" s="1" t="n">
        <v>9667</v>
      </c>
      <c r="L9633" s="1" t="s">
        <v>2476</v>
      </c>
      <c r="N9633" s="1" t="n">
        <v>10</v>
      </c>
      <c r="O9633" s="1" t="n">
        <v>15</v>
      </c>
      <c r="P9633" s="1" t="s">
        <v>2455</v>
      </c>
    </row>
    <row r="9634" customFormat="false" ht="12.75" hidden="false" customHeight="true" outlineLevel="0" collapsed="false">
      <c r="A9634" s="1" t="n">
        <v>2</v>
      </c>
      <c r="B9634" s="75" t="n">
        <v>46295</v>
      </c>
      <c r="C9634" s="1" t="n">
        <v>11</v>
      </c>
      <c r="D9634" s="1" t="s">
        <v>2482</v>
      </c>
      <c r="E9634" s="1" t="n">
        <v>1683</v>
      </c>
      <c r="F9634" s="1" t="s">
        <v>406</v>
      </c>
      <c r="I9634" s="1" t="n">
        <v>1688025</v>
      </c>
      <c r="J9634" s="1" t="n">
        <v>37359</v>
      </c>
      <c r="K9634" s="1" t="n">
        <v>55526</v>
      </c>
      <c r="L9634" s="1" t="s">
        <v>2477</v>
      </c>
      <c r="N9634" s="1" t="n">
        <v>7</v>
      </c>
      <c r="O9634" s="1" t="n">
        <v>35</v>
      </c>
      <c r="P9634" s="1" t="s">
        <v>2455</v>
      </c>
    </row>
    <row r="9635" customFormat="false" ht="12.75" hidden="false" customHeight="true" outlineLevel="0" collapsed="false">
      <c r="A9635" s="1" t="n">
        <v>2</v>
      </c>
      <c r="B9635" s="75" t="n">
        <v>46295</v>
      </c>
      <c r="C9635" s="1" t="n">
        <v>11</v>
      </c>
      <c r="D9635" s="1" t="s">
        <v>2482</v>
      </c>
      <c r="E9635" s="1" t="n">
        <v>1683</v>
      </c>
      <c r="F9635" s="1" t="s">
        <v>406</v>
      </c>
      <c r="I9635" s="1" t="n">
        <v>1688025</v>
      </c>
      <c r="J9635" s="1" t="n">
        <v>37361</v>
      </c>
      <c r="K9635" s="1" t="n">
        <v>2240817</v>
      </c>
      <c r="L9635" s="1" t="s">
        <v>2478</v>
      </c>
      <c r="N9635" s="1" t="n">
        <v>60</v>
      </c>
      <c r="O9635" s="1" t="n">
        <v>108</v>
      </c>
      <c r="P9635" s="1" t="s">
        <v>2455</v>
      </c>
    </row>
    <row r="9636" customFormat="false" ht="12.75" hidden="false" customHeight="true" outlineLevel="0" collapsed="false">
      <c r="A9636" s="1" t="n">
        <v>2</v>
      </c>
      <c r="B9636" s="75" t="n">
        <v>46295</v>
      </c>
      <c r="C9636" s="1" t="n">
        <v>11</v>
      </c>
      <c r="D9636" s="1" t="s">
        <v>2482</v>
      </c>
      <c r="E9636" s="1" t="n">
        <v>1608</v>
      </c>
      <c r="F9636" s="1" t="s">
        <v>240</v>
      </c>
      <c r="I9636" s="1" t="n">
        <v>1736096</v>
      </c>
      <c r="J9636" s="1" t="n">
        <v>65341</v>
      </c>
      <c r="K9636" s="1" t="n">
        <v>7892840822309</v>
      </c>
      <c r="L9636" s="1" t="s">
        <v>3535</v>
      </c>
      <c r="N9636" s="1" t="n">
        <v>336</v>
      </c>
      <c r="O9636" s="1" t="n">
        <v>551.04</v>
      </c>
      <c r="P9636" s="1" t="s">
        <v>2455</v>
      </c>
    </row>
    <row r="9637" customFormat="false" ht="12.75" hidden="false" customHeight="true" outlineLevel="0" collapsed="false">
      <c r="A9637" s="1" t="n">
        <v>2</v>
      </c>
      <c r="B9637" s="75" t="n">
        <v>46295</v>
      </c>
      <c r="C9637" s="1" t="n">
        <v>11</v>
      </c>
      <c r="D9637" s="1" t="s">
        <v>2482</v>
      </c>
      <c r="E9637" s="1" t="n">
        <v>1608</v>
      </c>
      <c r="F9637" s="1" t="s">
        <v>240</v>
      </c>
      <c r="I9637" s="1" t="n">
        <v>1736096</v>
      </c>
      <c r="J9637" s="1" t="n">
        <v>80464</v>
      </c>
      <c r="K9637" s="1" t="n">
        <v>7892840825126</v>
      </c>
      <c r="L9637" s="1" t="s">
        <v>3563</v>
      </c>
      <c r="N9637" s="1" t="n">
        <v>288</v>
      </c>
      <c r="O9637" s="1" t="n">
        <v>541.44</v>
      </c>
      <c r="P9637" s="1" t="s">
        <v>2455</v>
      </c>
    </row>
    <row r="9638" customFormat="false" ht="12.75" hidden="false" customHeight="true" outlineLevel="0" collapsed="false">
      <c r="A9638" s="1" t="n">
        <v>2</v>
      </c>
      <c r="B9638" s="75" t="n">
        <v>46295</v>
      </c>
      <c r="C9638" s="1" t="n">
        <v>11</v>
      </c>
      <c r="D9638" s="1" t="s">
        <v>2482</v>
      </c>
      <c r="E9638" s="1" t="n">
        <v>1705</v>
      </c>
      <c r="F9638" s="1" t="s">
        <v>130</v>
      </c>
      <c r="I9638" s="1" t="n">
        <v>2066814</v>
      </c>
      <c r="J9638" s="1" t="n">
        <v>30017</v>
      </c>
      <c r="K9638" s="1" t="n">
        <v>7894900680508</v>
      </c>
      <c r="L9638" s="1" t="s">
        <v>3600</v>
      </c>
      <c r="N9638" s="1" t="n">
        <v>12</v>
      </c>
      <c r="O9638" s="1" t="n">
        <v>42.12</v>
      </c>
      <c r="P9638" s="1" t="s">
        <v>2455</v>
      </c>
    </row>
    <row r="9639" customFormat="false" ht="12.75" hidden="false" customHeight="true" outlineLevel="0" collapsed="false">
      <c r="A9639" s="1" t="n">
        <v>2</v>
      </c>
      <c r="B9639" s="75" t="n">
        <v>46295</v>
      </c>
      <c r="C9639" s="1" t="n">
        <v>11</v>
      </c>
      <c r="D9639" s="1" t="s">
        <v>2482</v>
      </c>
      <c r="E9639" s="1" t="n">
        <v>1705</v>
      </c>
      <c r="F9639" s="1" t="s">
        <v>130</v>
      </c>
      <c r="I9639" s="1" t="n">
        <v>2066814</v>
      </c>
      <c r="J9639" s="1" t="n">
        <v>38978</v>
      </c>
      <c r="K9639" s="1" t="n">
        <v>7894900034097</v>
      </c>
      <c r="L9639" s="1" t="s">
        <v>3901</v>
      </c>
      <c r="N9639" s="1" t="n">
        <v>12</v>
      </c>
      <c r="O9639" s="1" t="n">
        <v>45.3</v>
      </c>
      <c r="P9639" s="1" t="s">
        <v>2455</v>
      </c>
    </row>
    <row r="9640" customFormat="false" ht="12.75" hidden="false" customHeight="true" outlineLevel="0" collapsed="false">
      <c r="A9640" s="1" t="n">
        <v>2</v>
      </c>
      <c r="B9640" s="75" t="n">
        <v>46295</v>
      </c>
      <c r="C9640" s="1" t="n">
        <v>11</v>
      </c>
      <c r="D9640" s="1" t="s">
        <v>2482</v>
      </c>
      <c r="E9640" s="1" t="n">
        <v>1705</v>
      </c>
      <c r="F9640" s="1" t="s">
        <v>130</v>
      </c>
      <c r="I9640" s="1" t="n">
        <v>2066814</v>
      </c>
      <c r="J9640" s="1" t="n">
        <v>38984</v>
      </c>
      <c r="K9640" s="1" t="n">
        <v>7894900027457</v>
      </c>
      <c r="L9640" s="1" t="s">
        <v>3565</v>
      </c>
      <c r="N9640" s="1" t="n">
        <v>12</v>
      </c>
      <c r="O9640" s="1" t="n">
        <v>45.3</v>
      </c>
      <c r="P9640" s="1" t="s">
        <v>2455</v>
      </c>
    </row>
    <row r="9641" customFormat="false" ht="12.75" hidden="false" customHeight="true" outlineLevel="0" collapsed="false">
      <c r="A9641" s="1" t="n">
        <v>2</v>
      </c>
      <c r="B9641" s="75" t="n">
        <v>46295</v>
      </c>
      <c r="C9641" s="1" t="n">
        <v>11</v>
      </c>
      <c r="D9641" s="1" t="s">
        <v>2482</v>
      </c>
      <c r="E9641" s="1" t="n">
        <v>1705</v>
      </c>
      <c r="F9641" s="1" t="s">
        <v>130</v>
      </c>
      <c r="I9641" s="1" t="n">
        <v>2067069</v>
      </c>
      <c r="J9641" s="1" t="n">
        <v>103140</v>
      </c>
      <c r="K9641" s="1" t="n">
        <v>7894900031751</v>
      </c>
      <c r="L9641" s="1" t="s">
        <v>2666</v>
      </c>
      <c r="N9641" s="1" t="n">
        <v>18</v>
      </c>
      <c r="O9641" s="1" t="n">
        <v>101.83</v>
      </c>
      <c r="P9641" s="1" t="s">
        <v>2455</v>
      </c>
    </row>
    <row r="9642" customFormat="false" ht="12.75" hidden="false" customHeight="true" outlineLevel="0" collapsed="false">
      <c r="A9642" s="1" t="n">
        <v>2</v>
      </c>
      <c r="B9642" s="75" t="n">
        <v>46295</v>
      </c>
      <c r="C9642" s="1" t="n">
        <v>11</v>
      </c>
      <c r="D9642" s="1" t="s">
        <v>2482</v>
      </c>
      <c r="E9642" s="1" t="n">
        <v>1705</v>
      </c>
      <c r="F9642" s="1" t="s">
        <v>130</v>
      </c>
      <c r="I9642" s="1" t="n">
        <v>2067069</v>
      </c>
      <c r="J9642" s="1" t="n">
        <v>103145</v>
      </c>
      <c r="K9642" s="1" t="n">
        <v>7894900051513</v>
      </c>
      <c r="L9642" s="1" t="s">
        <v>3006</v>
      </c>
      <c r="N9642" s="1" t="n">
        <v>18</v>
      </c>
      <c r="O9642" s="1" t="n">
        <v>138.1</v>
      </c>
      <c r="P9642" s="1" t="s">
        <v>2455</v>
      </c>
    </row>
    <row r="9643" customFormat="false" ht="12.75" hidden="false" customHeight="true" outlineLevel="0" collapsed="false">
      <c r="A9643" s="1" t="n">
        <v>2</v>
      </c>
      <c r="B9643" s="75" t="n">
        <v>46295</v>
      </c>
      <c r="C9643" s="1" t="n">
        <v>11</v>
      </c>
      <c r="D9643" s="1" t="s">
        <v>2482</v>
      </c>
      <c r="E9643" s="1" t="n">
        <v>1705</v>
      </c>
      <c r="F9643" s="1" t="s">
        <v>130</v>
      </c>
      <c r="I9643" s="1" t="n">
        <v>2067069</v>
      </c>
      <c r="J9643" s="1" t="n">
        <v>103160</v>
      </c>
      <c r="K9643" s="1" t="n">
        <v>7894900030013</v>
      </c>
      <c r="L9643" s="1" t="s">
        <v>2579</v>
      </c>
      <c r="N9643" s="1" t="n">
        <v>12</v>
      </c>
      <c r="O9643" s="1" t="n">
        <v>34.31</v>
      </c>
      <c r="P9643" s="1" t="s">
        <v>2455</v>
      </c>
    </row>
    <row r="9644" customFormat="false" ht="12.75" hidden="false" customHeight="true" outlineLevel="0" collapsed="false">
      <c r="A9644" s="1" t="n">
        <v>2</v>
      </c>
      <c r="B9644" s="75" t="n">
        <v>46295</v>
      </c>
      <c r="C9644" s="1" t="n">
        <v>11</v>
      </c>
      <c r="D9644" s="1" t="s">
        <v>2482</v>
      </c>
      <c r="E9644" s="1" t="n">
        <v>1705</v>
      </c>
      <c r="F9644" s="1" t="s">
        <v>130</v>
      </c>
      <c r="I9644" s="1" t="n">
        <v>2067069</v>
      </c>
      <c r="J9644" s="1" t="n">
        <v>103161</v>
      </c>
      <c r="K9644" s="1" t="n">
        <v>7894900010015</v>
      </c>
      <c r="L9644" s="1" t="s">
        <v>2580</v>
      </c>
      <c r="N9644" s="1" t="n">
        <v>60</v>
      </c>
      <c r="O9644" s="1" t="n">
        <v>192.31</v>
      </c>
      <c r="P9644" s="1" t="s">
        <v>2455</v>
      </c>
    </row>
    <row r="9645" customFormat="false" ht="12.75" hidden="false" customHeight="true" outlineLevel="0" collapsed="false">
      <c r="A9645" s="1" t="n">
        <v>2</v>
      </c>
      <c r="B9645" s="75" t="n">
        <v>46295</v>
      </c>
      <c r="C9645" s="1" t="n">
        <v>11</v>
      </c>
      <c r="D9645" s="1" t="s">
        <v>2482</v>
      </c>
      <c r="E9645" s="1" t="n">
        <v>1705</v>
      </c>
      <c r="F9645" s="1" t="s">
        <v>130</v>
      </c>
      <c r="I9645" s="1" t="n">
        <v>2067069</v>
      </c>
      <c r="J9645" s="1" t="n">
        <v>104472</v>
      </c>
      <c r="K9645" s="1" t="n">
        <v>7897105200038</v>
      </c>
      <c r="L9645" s="1" t="s">
        <v>2668</v>
      </c>
      <c r="N9645" s="1" t="n">
        <v>18</v>
      </c>
      <c r="O9645" s="1" t="n">
        <v>81.68</v>
      </c>
      <c r="P9645" s="1" t="s">
        <v>2455</v>
      </c>
    </row>
    <row r="9646" customFormat="false" ht="12.75" hidden="false" customHeight="true" outlineLevel="0" collapsed="false">
      <c r="A9646" s="1" t="n">
        <v>2</v>
      </c>
      <c r="B9646" s="75" t="n">
        <v>46295</v>
      </c>
      <c r="C9646" s="1" t="n">
        <v>11</v>
      </c>
      <c r="D9646" s="1" t="s">
        <v>2482</v>
      </c>
      <c r="E9646" s="1" t="n">
        <v>1705</v>
      </c>
      <c r="F9646" s="1" t="s">
        <v>130</v>
      </c>
      <c r="I9646" s="1" t="n">
        <v>2067069</v>
      </c>
      <c r="J9646" s="1" t="n">
        <v>10830</v>
      </c>
      <c r="K9646" s="1" t="n">
        <v>7894900701517</v>
      </c>
      <c r="L9646" s="1" t="s">
        <v>2584</v>
      </c>
      <c r="N9646" s="1" t="n">
        <v>30</v>
      </c>
      <c r="O9646" s="1" t="n">
        <v>264.65</v>
      </c>
      <c r="P9646" s="1" t="s">
        <v>2455</v>
      </c>
    </row>
    <row r="9647" customFormat="false" ht="12.75" hidden="false" customHeight="true" outlineLevel="0" collapsed="false">
      <c r="A9647" s="1" t="n">
        <v>2</v>
      </c>
      <c r="B9647" s="75" t="n">
        <v>46295</v>
      </c>
      <c r="C9647" s="1" t="n">
        <v>11</v>
      </c>
      <c r="D9647" s="1" t="s">
        <v>2482</v>
      </c>
      <c r="E9647" s="1" t="n">
        <v>1705</v>
      </c>
      <c r="F9647" s="1" t="s">
        <v>130</v>
      </c>
      <c r="I9647" s="1" t="n">
        <v>2067069</v>
      </c>
      <c r="J9647" s="1" t="n">
        <v>11678</v>
      </c>
      <c r="K9647" s="1" t="n">
        <v>7894900701593</v>
      </c>
      <c r="L9647" s="1" t="s">
        <v>2479</v>
      </c>
      <c r="N9647" s="1" t="n">
        <v>18</v>
      </c>
      <c r="O9647" s="1" t="n">
        <v>178.75</v>
      </c>
      <c r="P9647" s="1" t="s">
        <v>2455</v>
      </c>
    </row>
    <row r="9648" customFormat="false" ht="12.75" hidden="false" customHeight="true" outlineLevel="0" collapsed="false">
      <c r="A9648" s="1" t="n">
        <v>2</v>
      </c>
      <c r="B9648" s="75" t="n">
        <v>46295</v>
      </c>
      <c r="C9648" s="1" t="n">
        <v>11</v>
      </c>
      <c r="D9648" s="1" t="s">
        <v>2482</v>
      </c>
      <c r="E9648" s="1" t="n">
        <v>1705</v>
      </c>
      <c r="F9648" s="1" t="s">
        <v>130</v>
      </c>
      <c r="I9648" s="1" t="n">
        <v>2067069</v>
      </c>
      <c r="J9648" s="1" t="n">
        <v>21425</v>
      </c>
      <c r="K9648" s="1" t="n">
        <v>7894900034219</v>
      </c>
      <c r="L9648" s="1" t="s">
        <v>2480</v>
      </c>
      <c r="N9648" s="1" t="n">
        <v>18</v>
      </c>
      <c r="O9648" s="1" t="n">
        <v>105.13</v>
      </c>
      <c r="P9648" s="1" t="s">
        <v>2455</v>
      </c>
    </row>
    <row r="9649" customFormat="false" ht="12.75" hidden="false" customHeight="true" outlineLevel="0" collapsed="false">
      <c r="A9649" s="1" t="n">
        <v>2</v>
      </c>
      <c r="B9649" s="75" t="n">
        <v>46295</v>
      </c>
      <c r="C9649" s="1" t="n">
        <v>11</v>
      </c>
      <c r="D9649" s="1" t="s">
        <v>2482</v>
      </c>
      <c r="E9649" s="1" t="n">
        <v>1705</v>
      </c>
      <c r="F9649" s="1" t="s">
        <v>130</v>
      </c>
      <c r="I9649" s="1" t="n">
        <v>2067069</v>
      </c>
      <c r="J9649" s="1" t="n">
        <v>21426</v>
      </c>
      <c r="K9649" s="1" t="n">
        <v>7894900014211</v>
      </c>
      <c r="L9649" s="1" t="s">
        <v>2481</v>
      </c>
      <c r="N9649" s="1" t="n">
        <v>72</v>
      </c>
      <c r="O9649" s="1" t="n">
        <v>482.78</v>
      </c>
      <c r="P9649" s="1" t="s">
        <v>2455</v>
      </c>
    </row>
    <row r="9650" customFormat="false" ht="12.75" hidden="false" customHeight="true" outlineLevel="0" collapsed="false">
      <c r="A9650" s="1" t="n">
        <v>2</v>
      </c>
      <c r="B9650" s="75" t="n">
        <v>46295</v>
      </c>
      <c r="C9650" s="1" t="n">
        <v>11</v>
      </c>
      <c r="D9650" s="1" t="s">
        <v>2482</v>
      </c>
      <c r="E9650" s="1" t="n">
        <v>1705</v>
      </c>
      <c r="F9650" s="1" t="s">
        <v>130</v>
      </c>
      <c r="I9650" s="1" t="n">
        <v>2067069</v>
      </c>
      <c r="J9650" s="1" t="n">
        <v>24662</v>
      </c>
      <c r="K9650" s="1" t="n">
        <v>7897105250019</v>
      </c>
      <c r="L9650" s="1" t="s">
        <v>3452</v>
      </c>
      <c r="N9650" s="1" t="n">
        <v>30</v>
      </c>
      <c r="O9650" s="1" t="n">
        <v>99.82</v>
      </c>
      <c r="P9650" s="1" t="s">
        <v>2455</v>
      </c>
    </row>
    <row r="9651" customFormat="false" ht="12.75" hidden="false" customHeight="true" outlineLevel="0" collapsed="false">
      <c r="A9651" s="1" t="n">
        <v>2</v>
      </c>
      <c r="B9651" s="75" t="n">
        <v>46295</v>
      </c>
      <c r="C9651" s="1" t="n">
        <v>11</v>
      </c>
      <c r="D9651" s="1" t="s">
        <v>2482</v>
      </c>
      <c r="E9651" s="1" t="n">
        <v>1705</v>
      </c>
      <c r="F9651" s="1" t="s">
        <v>130</v>
      </c>
      <c r="I9651" s="1" t="n">
        <v>2067069</v>
      </c>
      <c r="J9651" s="1" t="n">
        <v>28739</v>
      </c>
      <c r="K9651" s="1" t="n">
        <v>7894900027044</v>
      </c>
      <c r="L9651" s="1" t="s">
        <v>2669</v>
      </c>
      <c r="N9651" s="1" t="n">
        <v>48</v>
      </c>
      <c r="O9651" s="1" t="n">
        <v>315.99</v>
      </c>
      <c r="P9651" s="1" t="s">
        <v>2455</v>
      </c>
    </row>
    <row r="9652" customFormat="false" ht="12.75" hidden="false" customHeight="true" outlineLevel="0" collapsed="false">
      <c r="A9652" s="1" t="n">
        <v>2</v>
      </c>
      <c r="B9652" s="75" t="n">
        <v>46295</v>
      </c>
      <c r="C9652" s="1" t="n">
        <v>11</v>
      </c>
      <c r="D9652" s="1" t="s">
        <v>2482</v>
      </c>
      <c r="E9652" s="1" t="n">
        <v>1705</v>
      </c>
      <c r="F9652" s="1" t="s">
        <v>130</v>
      </c>
      <c r="I9652" s="1" t="n">
        <v>2067069</v>
      </c>
      <c r="J9652" s="1" t="n">
        <v>30085</v>
      </c>
      <c r="K9652" s="1" t="n">
        <v>7894900054217</v>
      </c>
      <c r="L9652" s="1" t="s">
        <v>3599</v>
      </c>
      <c r="N9652" s="1" t="n">
        <v>9</v>
      </c>
      <c r="O9652" s="1" t="n">
        <v>52.56</v>
      </c>
      <c r="P9652" s="1" t="s">
        <v>2455</v>
      </c>
    </row>
    <row r="9653" customFormat="false" ht="12.75" hidden="false" customHeight="true" outlineLevel="0" collapsed="false">
      <c r="A9653" s="1" t="n">
        <v>2</v>
      </c>
      <c r="B9653" s="75" t="n">
        <v>46295</v>
      </c>
      <c r="C9653" s="1" t="n">
        <v>11</v>
      </c>
      <c r="D9653" s="1" t="s">
        <v>2482</v>
      </c>
      <c r="E9653" s="1" t="n">
        <v>1705</v>
      </c>
      <c r="F9653" s="1" t="s">
        <v>130</v>
      </c>
      <c r="I9653" s="1" t="n">
        <v>2067069</v>
      </c>
      <c r="J9653" s="1" t="n">
        <v>34629</v>
      </c>
      <c r="K9653" s="1" t="n">
        <v>7894900027020</v>
      </c>
      <c r="L9653" s="1" t="s">
        <v>2489</v>
      </c>
      <c r="N9653" s="1" t="n">
        <v>30</v>
      </c>
      <c r="O9653" s="1" t="n">
        <v>303.11</v>
      </c>
      <c r="P9653" s="1" t="s">
        <v>2455</v>
      </c>
    </row>
    <row r="9654" customFormat="false" ht="12.75" hidden="false" customHeight="true" outlineLevel="0" collapsed="false">
      <c r="A9654" s="1" t="n">
        <v>2</v>
      </c>
      <c r="B9654" s="75" t="n">
        <v>46295</v>
      </c>
      <c r="C9654" s="1" t="n">
        <v>11</v>
      </c>
      <c r="D9654" s="1" t="s">
        <v>2482</v>
      </c>
      <c r="E9654" s="1" t="n">
        <v>1705</v>
      </c>
      <c r="F9654" s="1" t="s">
        <v>130</v>
      </c>
      <c r="I9654" s="1" t="n">
        <v>2067069</v>
      </c>
      <c r="J9654" s="1" t="n">
        <v>37279</v>
      </c>
      <c r="K9654" s="1" t="n">
        <v>7894900027013</v>
      </c>
      <c r="L9654" s="1" t="s">
        <v>2586</v>
      </c>
      <c r="N9654" s="1" t="n">
        <v>60</v>
      </c>
      <c r="O9654" s="1" t="n">
        <v>539.68</v>
      </c>
      <c r="P9654" s="1" t="s">
        <v>2455</v>
      </c>
    </row>
    <row r="9655" customFormat="false" ht="12.75" hidden="false" customHeight="true" outlineLevel="0" collapsed="false">
      <c r="A9655" s="1" t="n">
        <v>2</v>
      </c>
      <c r="B9655" s="75" t="n">
        <v>46295</v>
      </c>
      <c r="C9655" s="1" t="n">
        <v>11</v>
      </c>
      <c r="D9655" s="1" t="s">
        <v>2482</v>
      </c>
      <c r="E9655" s="1" t="n">
        <v>1705</v>
      </c>
      <c r="F9655" s="1" t="s">
        <v>130</v>
      </c>
      <c r="I9655" s="1" t="n">
        <v>2067069</v>
      </c>
      <c r="J9655" s="1" t="n">
        <v>41322</v>
      </c>
      <c r="K9655" s="1" t="n">
        <v>7897105200076</v>
      </c>
      <c r="L9655" s="1" t="s">
        <v>2672</v>
      </c>
      <c r="N9655" s="1" t="n">
        <v>18</v>
      </c>
      <c r="O9655" s="1" t="n">
        <v>61.36</v>
      </c>
      <c r="P9655" s="1" t="s">
        <v>2455</v>
      </c>
    </row>
    <row r="9656" customFormat="false" ht="12.75" hidden="false" customHeight="true" outlineLevel="0" collapsed="false">
      <c r="A9656" s="1" t="n">
        <v>2</v>
      </c>
      <c r="B9656" s="75" t="n">
        <v>46295</v>
      </c>
      <c r="C9656" s="1" t="n">
        <v>39</v>
      </c>
      <c r="D9656" s="1" t="s">
        <v>3309</v>
      </c>
      <c r="E9656" s="1" t="n">
        <v>1266</v>
      </c>
      <c r="F9656" s="1" t="s">
        <v>804</v>
      </c>
      <c r="I9656" s="1" t="n">
        <v>2828</v>
      </c>
      <c r="J9656" s="1" t="n">
        <v>56731</v>
      </c>
      <c r="K9656" s="1" t="n">
        <v>7898546006357</v>
      </c>
      <c r="L9656" s="1" t="s">
        <v>3614</v>
      </c>
      <c r="N9656" s="1" t="n">
        <v>20</v>
      </c>
      <c r="O9656" s="1" t="n">
        <v>638</v>
      </c>
      <c r="P9656" s="1" t="s">
        <v>2455</v>
      </c>
    </row>
    <row r="9657" customFormat="false" ht="12.75" hidden="false" customHeight="true" outlineLevel="0" collapsed="false">
      <c r="A9657" s="1" t="n">
        <v>2</v>
      </c>
      <c r="B9657" s="75" t="n">
        <v>46296</v>
      </c>
      <c r="C9657" s="1" t="n">
        <v>6</v>
      </c>
      <c r="D9657" s="1" t="s">
        <v>2564</v>
      </c>
      <c r="E9657" s="1" t="n">
        <v>48</v>
      </c>
      <c r="F9657" s="1" t="s">
        <v>153</v>
      </c>
      <c r="I9657" s="1" t="n">
        <v>2716</v>
      </c>
      <c r="J9657" s="1" t="n">
        <v>42564</v>
      </c>
      <c r="K9657" s="1" t="n">
        <v>574</v>
      </c>
      <c r="L9657" s="1" t="s">
        <v>2545</v>
      </c>
      <c r="N9657" s="1" t="n">
        <v>20</v>
      </c>
      <c r="O9657" s="1" t="n">
        <v>300</v>
      </c>
      <c r="P9657" s="1" t="s">
        <v>2455</v>
      </c>
    </row>
    <row r="9658" customFormat="false" ht="12.75" hidden="false" customHeight="true" outlineLevel="0" collapsed="false">
      <c r="A9658" s="1" t="n">
        <v>2</v>
      </c>
      <c r="B9658" s="75" t="n">
        <v>46296</v>
      </c>
      <c r="C9658" s="1" t="n">
        <v>11</v>
      </c>
      <c r="D9658" s="1" t="s">
        <v>2482</v>
      </c>
      <c r="E9658" s="1" t="n">
        <v>10096</v>
      </c>
      <c r="F9658" s="1" t="s">
        <v>622</v>
      </c>
      <c r="I9658" s="1" t="n">
        <v>360</v>
      </c>
      <c r="J9658" s="1" t="n">
        <v>61580</v>
      </c>
      <c r="K9658" s="1" t="n">
        <v>2258157</v>
      </c>
      <c r="L9658" s="1" t="s">
        <v>2520</v>
      </c>
      <c r="N9658" s="1" t="n">
        <v>10</v>
      </c>
      <c r="O9658" s="1" t="n">
        <v>120</v>
      </c>
      <c r="P9658" s="1" t="s">
        <v>2455</v>
      </c>
    </row>
    <row r="9659" customFormat="false" ht="12.75" hidden="false" customHeight="true" outlineLevel="0" collapsed="false">
      <c r="A9659" s="1" t="n">
        <v>2</v>
      </c>
      <c r="B9659" s="75" t="n">
        <v>46296</v>
      </c>
      <c r="C9659" s="1" t="n">
        <v>11</v>
      </c>
      <c r="D9659" s="1" t="s">
        <v>2482</v>
      </c>
      <c r="E9659" s="1" t="n">
        <v>10096</v>
      </c>
      <c r="F9659" s="1" t="s">
        <v>622</v>
      </c>
      <c r="I9659" s="1" t="n">
        <v>360</v>
      </c>
      <c r="J9659" s="1" t="n">
        <v>61597</v>
      </c>
      <c r="K9659" s="1" t="n">
        <v>2258188</v>
      </c>
      <c r="L9659" s="1" t="s">
        <v>2521</v>
      </c>
      <c r="N9659" s="1" t="n">
        <v>5</v>
      </c>
      <c r="O9659" s="1" t="n">
        <v>20</v>
      </c>
      <c r="P9659" s="1" t="s">
        <v>2455</v>
      </c>
    </row>
    <row r="9660" customFormat="false" ht="12.75" hidden="false" customHeight="true" outlineLevel="0" collapsed="false">
      <c r="A9660" s="1" t="n">
        <v>2</v>
      </c>
      <c r="B9660" s="75" t="n">
        <v>46296</v>
      </c>
      <c r="C9660" s="1" t="n">
        <v>11</v>
      </c>
      <c r="D9660" s="1" t="s">
        <v>2482</v>
      </c>
      <c r="E9660" s="1" t="n">
        <v>1783</v>
      </c>
      <c r="F9660" s="1" t="s">
        <v>340</v>
      </c>
      <c r="I9660" s="1" t="n">
        <v>545</v>
      </c>
      <c r="J9660" s="1" t="n">
        <v>39453</v>
      </c>
      <c r="K9660" s="1" t="n">
        <v>4901088061111</v>
      </c>
      <c r="L9660" s="1" t="s">
        <v>2724</v>
      </c>
      <c r="N9660" s="1" t="n">
        <v>96</v>
      </c>
      <c r="O9660" s="1" t="n">
        <v>160.32</v>
      </c>
      <c r="P9660" s="1" t="s">
        <v>2455</v>
      </c>
    </row>
    <row r="9661" customFormat="false" ht="12.75" hidden="false" customHeight="true" outlineLevel="0" collapsed="false">
      <c r="A9661" s="1" t="n">
        <v>2</v>
      </c>
      <c r="B9661" s="75" t="n">
        <v>46296</v>
      </c>
      <c r="C9661" s="1" t="n">
        <v>11</v>
      </c>
      <c r="D9661" s="1" t="s">
        <v>2482</v>
      </c>
      <c r="E9661" s="1" t="n">
        <v>10080</v>
      </c>
      <c r="F9661" s="1" t="s">
        <v>696</v>
      </c>
      <c r="I9661" s="1" t="n">
        <v>2164</v>
      </c>
      <c r="J9661" s="1" t="n">
        <v>81010</v>
      </c>
      <c r="K9661" s="1" t="n">
        <v>810111</v>
      </c>
      <c r="L9661" s="1" t="s">
        <v>5644</v>
      </c>
      <c r="N9661" s="1" t="n">
        <v>10</v>
      </c>
      <c r="O9661" s="1" t="n">
        <v>160.5</v>
      </c>
      <c r="P9661" s="1" t="s">
        <v>2455</v>
      </c>
    </row>
    <row r="9662" customFormat="false" ht="12.75" hidden="false" customHeight="true" outlineLevel="0" collapsed="false">
      <c r="A9662" s="1" t="n">
        <v>2</v>
      </c>
      <c r="B9662" s="75" t="n">
        <v>46296</v>
      </c>
      <c r="C9662" s="1" t="n">
        <v>11</v>
      </c>
      <c r="D9662" s="1" t="s">
        <v>2482</v>
      </c>
      <c r="E9662" s="1" t="n">
        <v>10080</v>
      </c>
      <c r="F9662" s="1" t="s">
        <v>696</v>
      </c>
      <c r="I9662" s="1" t="n">
        <v>2164</v>
      </c>
      <c r="J9662" s="1" t="n">
        <v>81013</v>
      </c>
      <c r="K9662" s="1" t="n">
        <v>810142</v>
      </c>
      <c r="L9662" s="1" t="s">
        <v>5645</v>
      </c>
      <c r="N9662" s="1" t="n">
        <v>9</v>
      </c>
      <c r="O9662" s="1" t="n">
        <v>192.6</v>
      </c>
      <c r="P9662" s="1" t="s">
        <v>2455</v>
      </c>
    </row>
    <row r="9663" customFormat="false" ht="12.75" hidden="false" customHeight="true" outlineLevel="0" collapsed="false">
      <c r="A9663" s="1" t="n">
        <v>2</v>
      </c>
      <c r="B9663" s="75" t="n">
        <v>46296</v>
      </c>
      <c r="C9663" s="1" t="n">
        <v>11</v>
      </c>
      <c r="D9663" s="1" t="s">
        <v>2482</v>
      </c>
      <c r="E9663" s="1" t="n">
        <v>10080</v>
      </c>
      <c r="F9663" s="1" t="s">
        <v>696</v>
      </c>
      <c r="I9663" s="1" t="n">
        <v>2164</v>
      </c>
      <c r="J9663" s="1" t="n">
        <v>81017</v>
      </c>
      <c r="K9663" s="1" t="n">
        <v>810180</v>
      </c>
      <c r="L9663" s="1" t="s">
        <v>5646</v>
      </c>
      <c r="N9663" s="1" t="n">
        <v>16</v>
      </c>
      <c r="O9663" s="1" t="n">
        <v>291.04</v>
      </c>
      <c r="P9663" s="1" t="s">
        <v>2455</v>
      </c>
    </row>
    <row r="9664" customFormat="false" ht="12.75" hidden="false" customHeight="true" outlineLevel="0" collapsed="false">
      <c r="A9664" s="1" t="n">
        <v>2</v>
      </c>
      <c r="B9664" s="75" t="n">
        <v>46296</v>
      </c>
      <c r="C9664" s="1" t="n">
        <v>11</v>
      </c>
      <c r="D9664" s="1" t="s">
        <v>2482</v>
      </c>
      <c r="E9664" s="1" t="n">
        <v>10080</v>
      </c>
      <c r="F9664" s="1" t="s">
        <v>696</v>
      </c>
      <c r="I9664" s="1" t="n">
        <v>2164</v>
      </c>
      <c r="J9664" s="1" t="n">
        <v>81019</v>
      </c>
      <c r="K9664" s="1" t="n">
        <v>810203</v>
      </c>
      <c r="L9664" s="1" t="s">
        <v>5647</v>
      </c>
      <c r="N9664" s="1" t="n">
        <v>3</v>
      </c>
      <c r="O9664" s="1" t="n">
        <v>46.53</v>
      </c>
      <c r="P9664" s="1" t="s">
        <v>2455</v>
      </c>
    </row>
    <row r="9665" customFormat="false" ht="12.75" hidden="false" customHeight="true" outlineLevel="0" collapsed="false">
      <c r="A9665" s="1" t="n">
        <v>2</v>
      </c>
      <c r="B9665" s="75" t="n">
        <v>46296</v>
      </c>
      <c r="C9665" s="1" t="n">
        <v>11</v>
      </c>
      <c r="D9665" s="1" t="s">
        <v>2482</v>
      </c>
      <c r="E9665" s="1" t="n">
        <v>10080</v>
      </c>
      <c r="F9665" s="1" t="s">
        <v>696</v>
      </c>
      <c r="I9665" s="1" t="n">
        <v>2164</v>
      </c>
      <c r="J9665" s="1" t="n">
        <v>81021</v>
      </c>
      <c r="K9665" s="1" t="n">
        <v>810227</v>
      </c>
      <c r="L9665" s="1" t="s">
        <v>5648</v>
      </c>
      <c r="N9665" s="1" t="n">
        <v>15</v>
      </c>
      <c r="O9665" s="1" t="n">
        <v>192.6</v>
      </c>
      <c r="P9665" s="1" t="s">
        <v>2455</v>
      </c>
    </row>
    <row r="9666" customFormat="false" ht="12.75" hidden="false" customHeight="true" outlineLevel="0" collapsed="false">
      <c r="A9666" s="1" t="n">
        <v>2</v>
      </c>
      <c r="B9666" s="75" t="n">
        <v>46296</v>
      </c>
      <c r="C9666" s="1" t="n">
        <v>11</v>
      </c>
      <c r="D9666" s="1" t="s">
        <v>2482</v>
      </c>
      <c r="E9666" s="1" t="n">
        <v>10080</v>
      </c>
      <c r="F9666" s="1" t="s">
        <v>696</v>
      </c>
      <c r="I9666" s="1" t="n">
        <v>2164</v>
      </c>
      <c r="J9666" s="1" t="n">
        <v>81023</v>
      </c>
      <c r="K9666" s="1" t="n">
        <v>810241</v>
      </c>
      <c r="L9666" s="1" t="s">
        <v>5649</v>
      </c>
      <c r="N9666" s="1" t="n">
        <v>4</v>
      </c>
      <c r="O9666" s="1" t="n">
        <v>119.84</v>
      </c>
      <c r="P9666" s="1" t="s">
        <v>2455</v>
      </c>
    </row>
    <row r="9667" customFormat="false" ht="12.75" hidden="false" customHeight="true" outlineLevel="0" collapsed="false">
      <c r="A9667" s="1" t="n">
        <v>2</v>
      </c>
      <c r="B9667" s="75" t="n">
        <v>46296</v>
      </c>
      <c r="C9667" s="1" t="n">
        <v>11</v>
      </c>
      <c r="D9667" s="1" t="s">
        <v>2482</v>
      </c>
      <c r="E9667" s="1" t="n">
        <v>10080</v>
      </c>
      <c r="F9667" s="1" t="s">
        <v>696</v>
      </c>
      <c r="I9667" s="1" t="n">
        <v>2164</v>
      </c>
      <c r="J9667" s="1" t="n">
        <v>82619</v>
      </c>
      <c r="K9667" s="1" t="n">
        <v>826204</v>
      </c>
      <c r="L9667" s="1" t="s">
        <v>5650</v>
      </c>
      <c r="N9667" s="1" t="n">
        <v>5</v>
      </c>
      <c r="O9667" s="1" t="n">
        <v>80.25</v>
      </c>
      <c r="P9667" s="1" t="s">
        <v>2455</v>
      </c>
    </row>
    <row r="9668" customFormat="false" ht="12.75" hidden="false" customHeight="true" outlineLevel="0" collapsed="false">
      <c r="A9668" s="1" t="n">
        <v>2</v>
      </c>
      <c r="B9668" s="75" t="n">
        <v>46296</v>
      </c>
      <c r="C9668" s="1" t="n">
        <v>11</v>
      </c>
      <c r="D9668" s="1" t="s">
        <v>2482</v>
      </c>
      <c r="E9668" s="1" t="n">
        <v>10080</v>
      </c>
      <c r="F9668" s="1" t="s">
        <v>696</v>
      </c>
      <c r="I9668" s="1" t="n">
        <v>2164</v>
      </c>
      <c r="J9668" s="1" t="n">
        <v>82621</v>
      </c>
      <c r="K9668" s="1" t="n">
        <v>826365</v>
      </c>
      <c r="L9668" s="1" t="s">
        <v>5651</v>
      </c>
      <c r="N9668" s="1" t="n">
        <v>4</v>
      </c>
      <c r="O9668" s="1" t="n">
        <v>47.08</v>
      </c>
      <c r="P9668" s="1" t="s">
        <v>2455</v>
      </c>
    </row>
    <row r="9669" customFormat="false" ht="12.75" hidden="false" customHeight="true" outlineLevel="0" collapsed="false">
      <c r="A9669" s="1" t="n">
        <v>2</v>
      </c>
      <c r="B9669" s="75" t="n">
        <v>46296</v>
      </c>
      <c r="C9669" s="1" t="n">
        <v>11</v>
      </c>
      <c r="D9669" s="1" t="s">
        <v>2482</v>
      </c>
      <c r="E9669" s="1" t="n">
        <v>10080</v>
      </c>
      <c r="F9669" s="1" t="s">
        <v>696</v>
      </c>
      <c r="I9669" s="1" t="n">
        <v>2164</v>
      </c>
      <c r="J9669" s="1" t="n">
        <v>82622</v>
      </c>
      <c r="K9669" s="1" t="n">
        <v>826235</v>
      </c>
      <c r="L9669" s="1" t="s">
        <v>5652</v>
      </c>
      <c r="N9669" s="1" t="n">
        <v>2</v>
      </c>
      <c r="O9669" s="1" t="n">
        <v>32.1</v>
      </c>
      <c r="P9669" s="1" t="s">
        <v>2455</v>
      </c>
    </row>
    <row r="9670" customFormat="false" ht="12.75" hidden="false" customHeight="true" outlineLevel="0" collapsed="false">
      <c r="A9670" s="1" t="n">
        <v>2</v>
      </c>
      <c r="B9670" s="75" t="n">
        <v>46296</v>
      </c>
      <c r="C9670" s="1" t="n">
        <v>11</v>
      </c>
      <c r="D9670" s="1" t="s">
        <v>2482</v>
      </c>
      <c r="E9670" s="1" t="n">
        <v>10080</v>
      </c>
      <c r="F9670" s="1" t="s">
        <v>696</v>
      </c>
      <c r="I9670" s="1" t="n">
        <v>2164</v>
      </c>
      <c r="J9670" s="1" t="n">
        <v>82624</v>
      </c>
      <c r="K9670" s="1" t="n">
        <v>826259</v>
      </c>
      <c r="L9670" s="1" t="s">
        <v>5653</v>
      </c>
      <c r="N9670" s="1" t="n">
        <v>10</v>
      </c>
      <c r="O9670" s="1" t="n">
        <v>96.3</v>
      </c>
      <c r="P9670" s="1" t="s">
        <v>2455</v>
      </c>
    </row>
    <row r="9671" customFormat="false" ht="12.75" hidden="false" customHeight="true" outlineLevel="0" collapsed="false">
      <c r="A9671" s="1" t="n">
        <v>2</v>
      </c>
      <c r="B9671" s="75" t="n">
        <v>46296</v>
      </c>
      <c r="C9671" s="1" t="n">
        <v>11</v>
      </c>
      <c r="D9671" s="1" t="s">
        <v>2482</v>
      </c>
      <c r="E9671" s="1" t="n">
        <v>10080</v>
      </c>
      <c r="F9671" s="1" t="s">
        <v>696</v>
      </c>
      <c r="I9671" s="1" t="n">
        <v>2164</v>
      </c>
      <c r="J9671" s="1" t="n">
        <v>82626</v>
      </c>
      <c r="K9671" s="1" t="n">
        <v>826273</v>
      </c>
      <c r="L9671" s="1" t="s">
        <v>5654</v>
      </c>
      <c r="N9671" s="1" t="n">
        <v>9</v>
      </c>
      <c r="O9671" s="1" t="n">
        <v>48.15</v>
      </c>
      <c r="P9671" s="1" t="s">
        <v>2455</v>
      </c>
    </row>
    <row r="9672" customFormat="false" ht="12.75" hidden="false" customHeight="true" outlineLevel="0" collapsed="false">
      <c r="A9672" s="1" t="n">
        <v>2</v>
      </c>
      <c r="B9672" s="75" t="n">
        <v>46296</v>
      </c>
      <c r="C9672" s="1" t="n">
        <v>11</v>
      </c>
      <c r="D9672" s="1" t="s">
        <v>2482</v>
      </c>
      <c r="E9672" s="1" t="n">
        <v>10080</v>
      </c>
      <c r="F9672" s="1" t="s">
        <v>696</v>
      </c>
      <c r="I9672" s="1" t="n">
        <v>2164</v>
      </c>
      <c r="J9672" s="1" t="n">
        <v>82628</v>
      </c>
      <c r="K9672" s="1" t="n">
        <v>826297</v>
      </c>
      <c r="L9672" s="1" t="s">
        <v>5655</v>
      </c>
      <c r="N9672" s="1" t="n">
        <v>1</v>
      </c>
      <c r="O9672" s="1" t="n">
        <v>8.02</v>
      </c>
      <c r="P9672" s="1" t="s">
        <v>2455</v>
      </c>
    </row>
    <row r="9673" customFormat="false" ht="12.75" hidden="false" customHeight="true" outlineLevel="0" collapsed="false">
      <c r="A9673" s="1" t="n">
        <v>2</v>
      </c>
      <c r="B9673" s="75" t="n">
        <v>46296</v>
      </c>
      <c r="C9673" s="1" t="n">
        <v>11</v>
      </c>
      <c r="D9673" s="1" t="s">
        <v>2482</v>
      </c>
      <c r="E9673" s="1" t="n">
        <v>10080</v>
      </c>
      <c r="F9673" s="1" t="s">
        <v>696</v>
      </c>
      <c r="I9673" s="1" t="n">
        <v>2164</v>
      </c>
      <c r="J9673" s="1" t="n">
        <v>82630</v>
      </c>
      <c r="K9673" s="1" t="n">
        <v>826310</v>
      </c>
      <c r="L9673" s="1" t="s">
        <v>5656</v>
      </c>
      <c r="N9673" s="1" t="n">
        <v>4</v>
      </c>
      <c r="O9673" s="1" t="n">
        <v>77.04</v>
      </c>
      <c r="P9673" s="1" t="s">
        <v>2455</v>
      </c>
    </row>
    <row r="9674" customFormat="false" ht="12.75" hidden="false" customHeight="true" outlineLevel="0" collapsed="false">
      <c r="A9674" s="1" t="n">
        <v>2</v>
      </c>
      <c r="B9674" s="75" t="n">
        <v>46296</v>
      </c>
      <c r="C9674" s="1" t="n">
        <v>11</v>
      </c>
      <c r="D9674" s="1" t="s">
        <v>2482</v>
      </c>
      <c r="E9674" s="1" t="n">
        <v>10080</v>
      </c>
      <c r="F9674" s="1" t="s">
        <v>696</v>
      </c>
      <c r="I9674" s="1" t="n">
        <v>2164</v>
      </c>
      <c r="J9674" s="1" t="n">
        <v>82632</v>
      </c>
      <c r="K9674" s="1" t="n">
        <v>826334</v>
      </c>
      <c r="L9674" s="1" t="s">
        <v>5657</v>
      </c>
      <c r="N9674" s="1" t="n">
        <v>7</v>
      </c>
      <c r="O9674" s="1" t="n">
        <v>37.45</v>
      </c>
      <c r="P9674" s="1" t="s">
        <v>2455</v>
      </c>
    </row>
    <row r="9675" customFormat="false" ht="12.75" hidden="false" customHeight="true" outlineLevel="0" collapsed="false">
      <c r="A9675" s="1" t="n">
        <v>2</v>
      </c>
      <c r="B9675" s="75" t="n">
        <v>46296</v>
      </c>
      <c r="C9675" s="1" t="n">
        <v>11</v>
      </c>
      <c r="D9675" s="1" t="s">
        <v>2482</v>
      </c>
      <c r="E9675" s="1" t="n">
        <v>10080</v>
      </c>
      <c r="F9675" s="1" t="s">
        <v>696</v>
      </c>
      <c r="I9675" s="1" t="n">
        <v>2164</v>
      </c>
      <c r="J9675" s="1" t="n">
        <v>82634</v>
      </c>
      <c r="K9675" s="1" t="n">
        <v>826358</v>
      </c>
      <c r="L9675" s="1" t="s">
        <v>5658</v>
      </c>
      <c r="N9675" s="1" t="n">
        <v>6</v>
      </c>
      <c r="O9675" s="1" t="n">
        <v>51.24</v>
      </c>
      <c r="P9675" s="1" t="s">
        <v>2455</v>
      </c>
    </row>
    <row r="9676" customFormat="false" ht="12.75" hidden="false" customHeight="true" outlineLevel="0" collapsed="false">
      <c r="A9676" s="1" t="n">
        <v>2</v>
      </c>
      <c r="B9676" s="75" t="n">
        <v>46296</v>
      </c>
      <c r="C9676" s="1" t="n">
        <v>11</v>
      </c>
      <c r="D9676" s="1" t="s">
        <v>2482</v>
      </c>
      <c r="E9676" s="1" t="n">
        <v>1659</v>
      </c>
      <c r="F9676" s="1" t="s">
        <v>214</v>
      </c>
      <c r="I9676" s="1" t="n">
        <v>899623</v>
      </c>
      <c r="J9676" s="1" t="n">
        <v>102350</v>
      </c>
      <c r="K9676" s="1" t="n">
        <v>7891030003016</v>
      </c>
      <c r="L9676" s="1" t="s">
        <v>3129</v>
      </c>
      <c r="N9676" s="1" t="n">
        <v>270</v>
      </c>
      <c r="O9676" s="1" t="n">
        <v>365</v>
      </c>
      <c r="P9676" s="1" t="s">
        <v>2455</v>
      </c>
    </row>
    <row r="9677" customFormat="false" ht="12.75" hidden="false" customHeight="true" outlineLevel="0" collapsed="false">
      <c r="A9677" s="1" t="n">
        <v>2</v>
      </c>
      <c r="B9677" s="75" t="n">
        <v>46296</v>
      </c>
      <c r="C9677" s="1" t="n">
        <v>11</v>
      </c>
      <c r="D9677" s="1" t="s">
        <v>2482</v>
      </c>
      <c r="E9677" s="1" t="n">
        <v>1659</v>
      </c>
      <c r="F9677" s="1" t="s">
        <v>214</v>
      </c>
      <c r="I9677" s="1" t="n">
        <v>899623</v>
      </c>
      <c r="J9677" s="1" t="n">
        <v>102535</v>
      </c>
      <c r="K9677" s="1" t="n">
        <v>7896037514824</v>
      </c>
      <c r="L9677" s="1" t="s">
        <v>5659</v>
      </c>
      <c r="N9677" s="1" t="n">
        <v>24</v>
      </c>
      <c r="O9677" s="1" t="n">
        <v>192.01</v>
      </c>
      <c r="P9677" s="1" t="s">
        <v>2455</v>
      </c>
    </row>
    <row r="9678" customFormat="false" ht="12.75" hidden="false" customHeight="true" outlineLevel="0" collapsed="false">
      <c r="A9678" s="1" t="n">
        <v>2</v>
      </c>
      <c r="B9678" s="75" t="n">
        <v>46296</v>
      </c>
      <c r="C9678" s="1" t="n">
        <v>11</v>
      </c>
      <c r="D9678" s="1" t="s">
        <v>2482</v>
      </c>
      <c r="E9678" s="1" t="n">
        <v>1659</v>
      </c>
      <c r="F9678" s="1" t="s">
        <v>214</v>
      </c>
      <c r="I9678" s="1" t="n">
        <v>899623</v>
      </c>
      <c r="J9678" s="1" t="n">
        <v>27534</v>
      </c>
      <c r="K9678" s="1" t="n">
        <v>7898959504068</v>
      </c>
      <c r="L9678" s="1" t="s">
        <v>3116</v>
      </c>
      <c r="N9678" s="1" t="n">
        <v>50</v>
      </c>
      <c r="O9678" s="1" t="n">
        <v>674.5</v>
      </c>
      <c r="P9678" s="1" t="s">
        <v>2455</v>
      </c>
    </row>
    <row r="9679" customFormat="false" ht="12.75" hidden="false" customHeight="true" outlineLevel="0" collapsed="false">
      <c r="A9679" s="1" t="n">
        <v>2</v>
      </c>
      <c r="B9679" s="75" t="n">
        <v>46296</v>
      </c>
      <c r="C9679" s="1" t="n">
        <v>11</v>
      </c>
      <c r="D9679" s="1" t="s">
        <v>2482</v>
      </c>
      <c r="E9679" s="1" t="n">
        <v>1705</v>
      </c>
      <c r="F9679" s="1" t="s">
        <v>130</v>
      </c>
      <c r="I9679" s="1" t="n">
        <v>2072597</v>
      </c>
      <c r="J9679" s="1" t="n">
        <v>30186</v>
      </c>
      <c r="K9679" s="1" t="n">
        <v>78938571</v>
      </c>
      <c r="L9679" s="1" t="s">
        <v>4827</v>
      </c>
      <c r="N9679" s="1" t="n">
        <v>12</v>
      </c>
      <c r="O9679" s="1" t="n">
        <v>24.18</v>
      </c>
      <c r="P9679" s="1" t="s">
        <v>2455</v>
      </c>
    </row>
    <row r="9680" customFormat="false" ht="12.75" hidden="false" customHeight="true" outlineLevel="0" collapsed="false">
      <c r="A9680" s="1" t="n">
        <v>2</v>
      </c>
      <c r="B9680" s="75" t="n">
        <v>46296</v>
      </c>
      <c r="C9680" s="1" t="n">
        <v>11</v>
      </c>
      <c r="D9680" s="1" t="s">
        <v>2482</v>
      </c>
      <c r="E9680" s="1" t="n">
        <v>1705</v>
      </c>
      <c r="F9680" s="1" t="s">
        <v>130</v>
      </c>
      <c r="I9680" s="1" t="n">
        <v>2072597</v>
      </c>
      <c r="J9680" s="1" t="n">
        <v>103142</v>
      </c>
      <c r="K9680" s="1" t="n">
        <v>7894900011753</v>
      </c>
      <c r="L9680" s="1" t="s">
        <v>2592</v>
      </c>
      <c r="N9680" s="1" t="n">
        <v>24</v>
      </c>
      <c r="O9680" s="1" t="n">
        <v>177.53</v>
      </c>
      <c r="P9680" s="1" t="s">
        <v>2455</v>
      </c>
    </row>
    <row r="9681" customFormat="false" ht="12.75" hidden="false" customHeight="true" outlineLevel="0" collapsed="false">
      <c r="A9681" s="1" t="n">
        <v>2</v>
      </c>
      <c r="B9681" s="75" t="n">
        <v>46296</v>
      </c>
      <c r="C9681" s="1" t="n">
        <v>11</v>
      </c>
      <c r="D9681" s="1" t="s">
        <v>2482</v>
      </c>
      <c r="E9681" s="1" t="n">
        <v>1705</v>
      </c>
      <c r="F9681" s="1" t="s">
        <v>130</v>
      </c>
      <c r="I9681" s="1" t="n">
        <v>2072597</v>
      </c>
      <c r="J9681" s="1" t="n">
        <v>103146</v>
      </c>
      <c r="K9681" s="1" t="n">
        <v>7894900031515</v>
      </c>
      <c r="L9681" s="1" t="s">
        <v>2578</v>
      </c>
      <c r="N9681" s="1" t="n">
        <v>18</v>
      </c>
      <c r="O9681" s="1" t="n">
        <v>138.1</v>
      </c>
      <c r="P9681" s="1" t="s">
        <v>2455</v>
      </c>
    </row>
    <row r="9682" customFormat="false" ht="12.75" hidden="false" customHeight="true" outlineLevel="0" collapsed="false">
      <c r="A9682" s="1" t="n">
        <v>2</v>
      </c>
      <c r="B9682" s="75" t="n">
        <v>46296</v>
      </c>
      <c r="C9682" s="1" t="n">
        <v>11</v>
      </c>
      <c r="D9682" s="1" t="s">
        <v>2482</v>
      </c>
      <c r="E9682" s="1" t="n">
        <v>1705</v>
      </c>
      <c r="F9682" s="1" t="s">
        <v>130</v>
      </c>
      <c r="I9682" s="1" t="n">
        <v>2072597</v>
      </c>
      <c r="J9682" s="1" t="n">
        <v>103160</v>
      </c>
      <c r="K9682" s="1" t="n">
        <v>7894900030013</v>
      </c>
      <c r="L9682" s="1" t="s">
        <v>2579</v>
      </c>
      <c r="N9682" s="1" t="n">
        <v>12</v>
      </c>
      <c r="O9682" s="1" t="n">
        <v>34.31</v>
      </c>
      <c r="P9682" s="1" t="s">
        <v>2455</v>
      </c>
    </row>
    <row r="9683" customFormat="false" ht="12.75" hidden="false" customHeight="true" outlineLevel="0" collapsed="false">
      <c r="A9683" s="1" t="n">
        <v>2</v>
      </c>
      <c r="B9683" s="75" t="n">
        <v>46296</v>
      </c>
      <c r="C9683" s="1" t="n">
        <v>11</v>
      </c>
      <c r="D9683" s="1" t="s">
        <v>2482</v>
      </c>
      <c r="E9683" s="1" t="n">
        <v>1705</v>
      </c>
      <c r="F9683" s="1" t="s">
        <v>130</v>
      </c>
      <c r="I9683" s="1" t="n">
        <v>2072597</v>
      </c>
      <c r="J9683" s="1" t="n">
        <v>103161</v>
      </c>
      <c r="K9683" s="1" t="n">
        <v>7894900010015</v>
      </c>
      <c r="L9683" s="1" t="s">
        <v>2580</v>
      </c>
      <c r="N9683" s="1" t="n">
        <v>24</v>
      </c>
      <c r="O9683" s="1" t="n">
        <v>76.92</v>
      </c>
      <c r="P9683" s="1" t="s">
        <v>2455</v>
      </c>
    </row>
    <row r="9684" customFormat="false" ht="12.75" hidden="false" customHeight="true" outlineLevel="0" collapsed="false">
      <c r="A9684" s="1" t="n">
        <v>2</v>
      </c>
      <c r="B9684" s="75" t="n">
        <v>46296</v>
      </c>
      <c r="C9684" s="1" t="n">
        <v>11</v>
      </c>
      <c r="D9684" s="1" t="s">
        <v>2482</v>
      </c>
      <c r="E9684" s="1" t="n">
        <v>1705</v>
      </c>
      <c r="F9684" s="1" t="s">
        <v>130</v>
      </c>
      <c r="I9684" s="1" t="n">
        <v>2072597</v>
      </c>
      <c r="J9684" s="1" t="n">
        <v>105323</v>
      </c>
      <c r="K9684" s="1" t="n">
        <v>7894900701753</v>
      </c>
      <c r="L9684" s="1" t="s">
        <v>2581</v>
      </c>
      <c r="N9684" s="1" t="n">
        <v>6</v>
      </c>
      <c r="O9684" s="1" t="n">
        <v>42.55</v>
      </c>
      <c r="P9684" s="1" t="s">
        <v>2455</v>
      </c>
    </row>
    <row r="9685" customFormat="false" ht="12.75" hidden="false" customHeight="true" outlineLevel="0" collapsed="false">
      <c r="A9685" s="1" t="n">
        <v>2</v>
      </c>
      <c r="B9685" s="75" t="n">
        <v>46296</v>
      </c>
      <c r="C9685" s="1" t="n">
        <v>11</v>
      </c>
      <c r="D9685" s="1" t="s">
        <v>2482</v>
      </c>
      <c r="E9685" s="1" t="n">
        <v>1705</v>
      </c>
      <c r="F9685" s="1" t="s">
        <v>130</v>
      </c>
      <c r="I9685" s="1" t="n">
        <v>2072597</v>
      </c>
      <c r="J9685" s="1" t="n">
        <v>105670</v>
      </c>
      <c r="K9685" s="1" t="n">
        <v>7897105200137</v>
      </c>
      <c r="L9685" s="1" t="s">
        <v>4705</v>
      </c>
      <c r="N9685" s="1" t="n">
        <v>12</v>
      </c>
      <c r="O9685" s="1" t="n">
        <v>30.77</v>
      </c>
      <c r="P9685" s="1" t="s">
        <v>2455</v>
      </c>
    </row>
    <row r="9686" customFormat="false" ht="12.75" hidden="false" customHeight="true" outlineLevel="0" collapsed="false">
      <c r="A9686" s="1" t="n">
        <v>2</v>
      </c>
      <c r="B9686" s="75" t="n">
        <v>46296</v>
      </c>
      <c r="C9686" s="1" t="n">
        <v>11</v>
      </c>
      <c r="D9686" s="1" t="s">
        <v>2482</v>
      </c>
      <c r="E9686" s="1" t="n">
        <v>1705</v>
      </c>
      <c r="F9686" s="1" t="s">
        <v>130</v>
      </c>
      <c r="I9686" s="1" t="n">
        <v>2072597</v>
      </c>
      <c r="J9686" s="1" t="n">
        <v>107100</v>
      </c>
      <c r="K9686" s="1" t="n">
        <v>7894900700015</v>
      </c>
      <c r="L9686" s="1" t="s">
        <v>2583</v>
      </c>
      <c r="N9686" s="1" t="n">
        <v>24</v>
      </c>
      <c r="O9686" s="1" t="n">
        <v>74.97</v>
      </c>
      <c r="P9686" s="1" t="s">
        <v>2455</v>
      </c>
    </row>
    <row r="9687" customFormat="false" ht="12.75" hidden="false" customHeight="true" outlineLevel="0" collapsed="false">
      <c r="A9687" s="1" t="n">
        <v>2</v>
      </c>
      <c r="B9687" s="75" t="n">
        <v>46296</v>
      </c>
      <c r="C9687" s="1" t="n">
        <v>11</v>
      </c>
      <c r="D9687" s="1" t="s">
        <v>2482</v>
      </c>
      <c r="E9687" s="1" t="n">
        <v>1705</v>
      </c>
      <c r="F9687" s="1" t="s">
        <v>130</v>
      </c>
      <c r="I9687" s="1" t="n">
        <v>2072597</v>
      </c>
      <c r="J9687" s="1" t="n">
        <v>10830</v>
      </c>
      <c r="K9687" s="1" t="n">
        <v>7894900701517</v>
      </c>
      <c r="L9687" s="1" t="s">
        <v>2584</v>
      </c>
      <c r="N9687" s="1" t="n">
        <v>12</v>
      </c>
      <c r="O9687" s="1" t="n">
        <v>105.86</v>
      </c>
      <c r="P9687" s="1" t="s">
        <v>2455</v>
      </c>
    </row>
    <row r="9688" customFormat="false" ht="12.75" hidden="false" customHeight="true" outlineLevel="0" collapsed="false">
      <c r="A9688" s="1" t="n">
        <v>2</v>
      </c>
      <c r="B9688" s="75" t="n">
        <v>46296</v>
      </c>
      <c r="C9688" s="1" t="n">
        <v>11</v>
      </c>
      <c r="D9688" s="1" t="s">
        <v>2482</v>
      </c>
      <c r="E9688" s="1" t="n">
        <v>1705</v>
      </c>
      <c r="F9688" s="1" t="s">
        <v>130</v>
      </c>
      <c r="I9688" s="1" t="n">
        <v>2072597</v>
      </c>
      <c r="J9688" s="1" t="n">
        <v>27673</v>
      </c>
      <c r="K9688" s="1" t="n">
        <v>7894900701715</v>
      </c>
      <c r="L9688" s="1" t="s">
        <v>2671</v>
      </c>
      <c r="N9688" s="1" t="n">
        <v>24</v>
      </c>
      <c r="O9688" s="1" t="n">
        <v>153.11</v>
      </c>
      <c r="P9688" s="1" t="s">
        <v>2455</v>
      </c>
    </row>
    <row r="9689" customFormat="false" ht="12.75" hidden="false" customHeight="true" outlineLevel="0" collapsed="false">
      <c r="A9689" s="1" t="n">
        <v>2</v>
      </c>
      <c r="B9689" s="75" t="n">
        <v>46296</v>
      </c>
      <c r="C9689" s="1" t="n">
        <v>11</v>
      </c>
      <c r="D9689" s="1" t="s">
        <v>2482</v>
      </c>
      <c r="E9689" s="1" t="n">
        <v>1705</v>
      </c>
      <c r="F9689" s="1" t="s">
        <v>130</v>
      </c>
      <c r="I9689" s="1" t="n">
        <v>2072597</v>
      </c>
      <c r="J9689" s="1" t="n">
        <v>30017</v>
      </c>
      <c r="K9689" s="1" t="n">
        <v>7894900680508</v>
      </c>
      <c r="L9689" s="1" t="s">
        <v>3600</v>
      </c>
      <c r="N9689" s="1" t="n">
        <v>12</v>
      </c>
      <c r="O9689" s="1" t="n">
        <v>48.47</v>
      </c>
      <c r="P9689" s="1" t="s">
        <v>2455</v>
      </c>
    </row>
    <row r="9690" customFormat="false" ht="12.75" hidden="false" customHeight="true" outlineLevel="0" collapsed="false">
      <c r="A9690" s="1" t="n">
        <v>2</v>
      </c>
      <c r="B9690" s="75" t="n">
        <v>46296</v>
      </c>
      <c r="C9690" s="1" t="n">
        <v>11</v>
      </c>
      <c r="D9690" s="1" t="s">
        <v>2482</v>
      </c>
      <c r="E9690" s="1" t="n">
        <v>1705</v>
      </c>
      <c r="F9690" s="1" t="s">
        <v>130</v>
      </c>
      <c r="I9690" s="1" t="n">
        <v>2072597</v>
      </c>
      <c r="J9690" s="1" t="n">
        <v>38060</v>
      </c>
      <c r="K9690" s="1" t="n">
        <v>7894900701609</v>
      </c>
      <c r="L9690" s="1" t="s">
        <v>2587</v>
      </c>
      <c r="N9690" s="1" t="n">
        <v>24</v>
      </c>
      <c r="O9690" s="1" t="n">
        <v>94.02</v>
      </c>
      <c r="P9690" s="1" t="s">
        <v>2455</v>
      </c>
    </row>
    <row r="9691" customFormat="false" ht="12.75" hidden="false" customHeight="true" outlineLevel="0" collapsed="false">
      <c r="A9691" s="1" t="n">
        <v>2</v>
      </c>
      <c r="B9691" s="75" t="n">
        <v>46296</v>
      </c>
      <c r="C9691" s="1" t="n">
        <v>11</v>
      </c>
      <c r="D9691" s="1" t="s">
        <v>2482</v>
      </c>
      <c r="E9691" s="1" t="n">
        <v>1705</v>
      </c>
      <c r="F9691" s="1" t="s">
        <v>130</v>
      </c>
      <c r="I9691" s="1" t="n">
        <v>2072597</v>
      </c>
      <c r="J9691" s="1" t="n">
        <v>59947</v>
      </c>
      <c r="K9691" s="1" t="n">
        <v>7894900015034</v>
      </c>
      <c r="L9691" s="1" t="s">
        <v>4559</v>
      </c>
      <c r="N9691" s="1" t="n">
        <v>24</v>
      </c>
      <c r="O9691" s="1" t="n">
        <v>65.93</v>
      </c>
      <c r="P9691" s="1" t="s">
        <v>2455</v>
      </c>
    </row>
    <row r="9692" customFormat="false" ht="12.75" hidden="false" customHeight="true" outlineLevel="0" collapsed="false">
      <c r="A9692" s="1" t="n">
        <v>2</v>
      </c>
      <c r="B9692" s="75" t="n">
        <v>46297</v>
      </c>
      <c r="C9692" s="1" t="n">
        <v>6</v>
      </c>
      <c r="D9692" s="1" t="s">
        <v>2564</v>
      </c>
      <c r="E9692" s="1" t="n">
        <v>48</v>
      </c>
      <c r="F9692" s="1" t="s">
        <v>153</v>
      </c>
      <c r="I9692" s="1" t="n">
        <v>2717</v>
      </c>
      <c r="J9692" s="1" t="n">
        <v>100062</v>
      </c>
      <c r="K9692" s="1" t="n">
        <v>63</v>
      </c>
      <c r="L9692" s="1" t="s">
        <v>2546</v>
      </c>
      <c r="N9692" s="1" t="n">
        <v>18</v>
      </c>
      <c r="O9692" s="1" t="n">
        <v>125</v>
      </c>
      <c r="P9692" s="1" t="s">
        <v>2455</v>
      </c>
    </row>
    <row r="9693" customFormat="false" ht="12.75" hidden="false" customHeight="true" outlineLevel="0" collapsed="false">
      <c r="A9693" s="1" t="n">
        <v>2</v>
      </c>
      <c r="B9693" s="75" t="n">
        <v>46297</v>
      </c>
      <c r="C9693" s="1" t="n">
        <v>6</v>
      </c>
      <c r="D9693" s="1" t="s">
        <v>2564</v>
      </c>
      <c r="E9693" s="1" t="n">
        <v>48</v>
      </c>
      <c r="F9693" s="1" t="s">
        <v>153</v>
      </c>
      <c r="I9693" s="1" t="n">
        <v>2717</v>
      </c>
      <c r="J9693" s="1" t="n">
        <v>100105</v>
      </c>
      <c r="K9693" s="1" t="n">
        <v>106</v>
      </c>
      <c r="L9693" s="1" t="s">
        <v>2547</v>
      </c>
      <c r="N9693" s="1" t="n">
        <v>48</v>
      </c>
      <c r="O9693" s="1" t="n">
        <v>280</v>
      </c>
      <c r="P9693" s="1" t="s">
        <v>2455</v>
      </c>
    </row>
    <row r="9694" customFormat="false" ht="12.75" hidden="false" customHeight="true" outlineLevel="0" collapsed="false">
      <c r="A9694" s="1" t="n">
        <v>2</v>
      </c>
      <c r="B9694" s="75" t="n">
        <v>46297</v>
      </c>
      <c r="C9694" s="1" t="n">
        <v>6</v>
      </c>
      <c r="D9694" s="1" t="s">
        <v>2564</v>
      </c>
      <c r="E9694" s="1" t="n">
        <v>48</v>
      </c>
      <c r="F9694" s="1" t="s">
        <v>153</v>
      </c>
      <c r="I9694" s="1" t="n">
        <v>2717</v>
      </c>
      <c r="J9694" s="1" t="n">
        <v>100109</v>
      </c>
      <c r="K9694" s="1" t="n">
        <v>110</v>
      </c>
      <c r="L9694" s="1" t="s">
        <v>2548</v>
      </c>
      <c r="N9694" s="1" t="n">
        <v>40</v>
      </c>
      <c r="O9694" s="1" t="n">
        <v>280</v>
      </c>
      <c r="P9694" s="1" t="s">
        <v>2455</v>
      </c>
    </row>
    <row r="9695" customFormat="false" ht="12.75" hidden="false" customHeight="true" outlineLevel="0" collapsed="false">
      <c r="A9695" s="1" t="n">
        <v>2</v>
      </c>
      <c r="B9695" s="75" t="n">
        <v>46297</v>
      </c>
      <c r="C9695" s="1" t="n">
        <v>6</v>
      </c>
      <c r="D9695" s="1" t="s">
        <v>2564</v>
      </c>
      <c r="E9695" s="1" t="n">
        <v>48</v>
      </c>
      <c r="F9695" s="1" t="s">
        <v>153</v>
      </c>
      <c r="I9695" s="1" t="n">
        <v>2717</v>
      </c>
      <c r="J9695" s="1" t="n">
        <v>100113</v>
      </c>
      <c r="K9695" s="1" t="n">
        <v>114</v>
      </c>
      <c r="L9695" s="1" t="s">
        <v>2550</v>
      </c>
      <c r="N9695" s="1" t="n">
        <v>20</v>
      </c>
      <c r="O9695" s="1" t="n">
        <v>180</v>
      </c>
      <c r="P9695" s="1" t="s">
        <v>2455</v>
      </c>
    </row>
    <row r="9696" customFormat="false" ht="12.75" hidden="false" customHeight="true" outlineLevel="0" collapsed="false">
      <c r="A9696" s="1" t="n">
        <v>2</v>
      </c>
      <c r="B9696" s="75" t="n">
        <v>46297</v>
      </c>
      <c r="C9696" s="1" t="n">
        <v>6</v>
      </c>
      <c r="D9696" s="1" t="s">
        <v>2564</v>
      </c>
      <c r="E9696" s="1" t="n">
        <v>48</v>
      </c>
      <c r="F9696" s="1" t="s">
        <v>153</v>
      </c>
      <c r="I9696" s="1" t="n">
        <v>2717</v>
      </c>
      <c r="J9696" s="1" t="n">
        <v>100121</v>
      </c>
      <c r="K9696" s="1" t="n">
        <v>122</v>
      </c>
      <c r="L9696" s="1" t="s">
        <v>2553</v>
      </c>
      <c r="N9696" s="1" t="n">
        <v>3</v>
      </c>
      <c r="O9696" s="1" t="n">
        <v>60</v>
      </c>
      <c r="P9696" s="1" t="s">
        <v>2455</v>
      </c>
    </row>
    <row r="9697" customFormat="false" ht="12.75" hidden="false" customHeight="true" outlineLevel="0" collapsed="false">
      <c r="A9697" s="1" t="n">
        <v>2</v>
      </c>
      <c r="B9697" s="75" t="n">
        <v>46297</v>
      </c>
      <c r="C9697" s="1" t="n">
        <v>6</v>
      </c>
      <c r="D9697" s="1" t="s">
        <v>2564</v>
      </c>
      <c r="E9697" s="1" t="n">
        <v>48</v>
      </c>
      <c r="F9697" s="1" t="s">
        <v>153</v>
      </c>
      <c r="I9697" s="1" t="n">
        <v>2717</v>
      </c>
      <c r="J9697" s="1" t="n">
        <v>100122</v>
      </c>
      <c r="K9697" s="1" t="n">
        <v>123</v>
      </c>
      <c r="L9697" s="1" t="s">
        <v>2554</v>
      </c>
      <c r="N9697" s="1" t="n">
        <v>3</v>
      </c>
      <c r="O9697" s="1" t="n">
        <v>30</v>
      </c>
      <c r="P9697" s="1" t="s">
        <v>2455</v>
      </c>
    </row>
    <row r="9698" customFormat="false" ht="12.75" hidden="false" customHeight="true" outlineLevel="0" collapsed="false">
      <c r="A9698" s="1" t="n">
        <v>2</v>
      </c>
      <c r="B9698" s="75" t="n">
        <v>46297</v>
      </c>
      <c r="C9698" s="1" t="n">
        <v>6</v>
      </c>
      <c r="D9698" s="1" t="s">
        <v>2564</v>
      </c>
      <c r="E9698" s="1" t="n">
        <v>48</v>
      </c>
      <c r="F9698" s="1" t="s">
        <v>153</v>
      </c>
      <c r="I9698" s="1" t="n">
        <v>2717</v>
      </c>
      <c r="J9698" s="1" t="n">
        <v>100125</v>
      </c>
      <c r="K9698" s="1" t="n">
        <v>126</v>
      </c>
      <c r="L9698" s="1" t="s">
        <v>2608</v>
      </c>
      <c r="N9698" s="1" t="n">
        <v>20</v>
      </c>
      <c r="O9698" s="1" t="n">
        <v>100</v>
      </c>
      <c r="P9698" s="1" t="s">
        <v>2455</v>
      </c>
    </row>
    <row r="9699" customFormat="false" ht="12.75" hidden="false" customHeight="true" outlineLevel="0" collapsed="false">
      <c r="A9699" s="1" t="n">
        <v>2</v>
      </c>
      <c r="B9699" s="75" t="n">
        <v>46297</v>
      </c>
      <c r="C9699" s="1" t="n">
        <v>6</v>
      </c>
      <c r="D9699" s="1" t="s">
        <v>2564</v>
      </c>
      <c r="E9699" s="1" t="n">
        <v>48</v>
      </c>
      <c r="F9699" s="1" t="s">
        <v>153</v>
      </c>
      <c r="I9699" s="1" t="n">
        <v>2717</v>
      </c>
      <c r="J9699" s="1" t="n">
        <v>100129</v>
      </c>
      <c r="K9699" s="1" t="n">
        <v>130</v>
      </c>
      <c r="L9699" s="1" t="s">
        <v>2609</v>
      </c>
      <c r="N9699" s="1" t="n">
        <v>13</v>
      </c>
      <c r="O9699" s="1" t="n">
        <v>110</v>
      </c>
      <c r="P9699" s="1" t="s">
        <v>2455</v>
      </c>
    </row>
    <row r="9700" customFormat="false" ht="12.75" hidden="false" customHeight="true" outlineLevel="0" collapsed="false">
      <c r="A9700" s="1" t="n">
        <v>2</v>
      </c>
      <c r="B9700" s="75" t="n">
        <v>46297</v>
      </c>
      <c r="C9700" s="1" t="n">
        <v>6</v>
      </c>
      <c r="D9700" s="1" t="s">
        <v>2564</v>
      </c>
      <c r="E9700" s="1" t="n">
        <v>48</v>
      </c>
      <c r="F9700" s="1" t="s">
        <v>153</v>
      </c>
      <c r="I9700" s="1" t="n">
        <v>2717</v>
      </c>
      <c r="J9700" s="1" t="n">
        <v>100130</v>
      </c>
      <c r="K9700" s="1" t="n">
        <v>131</v>
      </c>
      <c r="L9700" s="1" t="s">
        <v>2556</v>
      </c>
      <c r="N9700" s="1" t="n">
        <v>10</v>
      </c>
      <c r="O9700" s="1" t="n">
        <v>100</v>
      </c>
      <c r="P9700" s="1" t="s">
        <v>2455</v>
      </c>
    </row>
    <row r="9701" customFormat="false" ht="12.75" hidden="false" customHeight="true" outlineLevel="0" collapsed="false">
      <c r="A9701" s="1" t="n">
        <v>2</v>
      </c>
      <c r="B9701" s="75" t="n">
        <v>46297</v>
      </c>
      <c r="C9701" s="1" t="n">
        <v>6</v>
      </c>
      <c r="D9701" s="1" t="s">
        <v>2564</v>
      </c>
      <c r="E9701" s="1" t="n">
        <v>48</v>
      </c>
      <c r="F9701" s="1" t="s">
        <v>153</v>
      </c>
      <c r="I9701" s="1" t="n">
        <v>2717</v>
      </c>
      <c r="J9701" s="1" t="n">
        <v>100132</v>
      </c>
      <c r="K9701" s="1" t="n">
        <v>133</v>
      </c>
      <c r="L9701" s="1" t="s">
        <v>2557</v>
      </c>
      <c r="N9701" s="1" t="n">
        <v>65.4</v>
      </c>
      <c r="O9701" s="1" t="n">
        <v>175</v>
      </c>
      <c r="P9701" s="1" t="s">
        <v>2455</v>
      </c>
    </row>
    <row r="9702" customFormat="false" ht="12.75" hidden="false" customHeight="true" outlineLevel="0" collapsed="false">
      <c r="A9702" s="1" t="n">
        <v>2</v>
      </c>
      <c r="B9702" s="75" t="n">
        <v>46297</v>
      </c>
      <c r="C9702" s="1" t="n">
        <v>6</v>
      </c>
      <c r="D9702" s="1" t="s">
        <v>2564</v>
      </c>
      <c r="E9702" s="1" t="n">
        <v>48</v>
      </c>
      <c r="F9702" s="1" t="s">
        <v>153</v>
      </c>
      <c r="I9702" s="1" t="n">
        <v>2717</v>
      </c>
      <c r="J9702" s="1" t="n">
        <v>100133</v>
      </c>
      <c r="K9702" s="1" t="n">
        <v>134</v>
      </c>
      <c r="L9702" s="1" t="s">
        <v>2558</v>
      </c>
      <c r="N9702" s="1" t="n">
        <v>20</v>
      </c>
      <c r="O9702" s="1" t="n">
        <v>60</v>
      </c>
      <c r="P9702" s="1" t="s">
        <v>2455</v>
      </c>
    </row>
    <row r="9703" customFormat="false" ht="12.75" hidden="false" customHeight="true" outlineLevel="0" collapsed="false">
      <c r="A9703" s="1" t="n">
        <v>2</v>
      </c>
      <c r="B9703" s="75" t="n">
        <v>46297</v>
      </c>
      <c r="C9703" s="1" t="n">
        <v>6</v>
      </c>
      <c r="D9703" s="1" t="s">
        <v>2564</v>
      </c>
      <c r="E9703" s="1" t="n">
        <v>48</v>
      </c>
      <c r="F9703" s="1" t="s">
        <v>153</v>
      </c>
      <c r="I9703" s="1" t="n">
        <v>2717</v>
      </c>
      <c r="J9703" s="1" t="n">
        <v>110143</v>
      </c>
      <c r="K9703" s="1" t="n">
        <v>16700</v>
      </c>
      <c r="L9703" s="1" t="s">
        <v>5610</v>
      </c>
      <c r="N9703" s="1" t="n">
        <v>10</v>
      </c>
      <c r="O9703" s="1" t="n">
        <v>80</v>
      </c>
      <c r="P9703" s="1" t="s">
        <v>2455</v>
      </c>
    </row>
    <row r="9704" customFormat="false" ht="12.75" hidden="false" customHeight="true" outlineLevel="0" collapsed="false">
      <c r="A9704" s="1" t="n">
        <v>2</v>
      </c>
      <c r="B9704" s="75" t="n">
        <v>46297</v>
      </c>
      <c r="C9704" s="1" t="n">
        <v>6</v>
      </c>
      <c r="D9704" s="1" t="s">
        <v>2564</v>
      </c>
      <c r="E9704" s="1" t="n">
        <v>48</v>
      </c>
      <c r="F9704" s="1" t="s">
        <v>153</v>
      </c>
      <c r="I9704" s="1" t="n">
        <v>2717</v>
      </c>
      <c r="J9704" s="1" t="n">
        <v>110165</v>
      </c>
      <c r="K9704" s="1" t="n">
        <v>37441</v>
      </c>
      <c r="L9704" s="1" t="s">
        <v>4693</v>
      </c>
      <c r="N9704" s="1" t="n">
        <v>10</v>
      </c>
      <c r="O9704" s="1" t="n">
        <v>100</v>
      </c>
      <c r="P9704" s="1" t="s">
        <v>2455</v>
      </c>
    </row>
    <row r="9705" customFormat="false" ht="12.75" hidden="false" customHeight="true" outlineLevel="0" collapsed="false">
      <c r="A9705" s="1" t="n">
        <v>2</v>
      </c>
      <c r="B9705" s="75" t="n">
        <v>46297</v>
      </c>
      <c r="C9705" s="1" t="n">
        <v>6</v>
      </c>
      <c r="D9705" s="1" t="s">
        <v>2564</v>
      </c>
      <c r="E9705" s="1" t="n">
        <v>48</v>
      </c>
      <c r="F9705" s="1" t="s">
        <v>153</v>
      </c>
      <c r="I9705" s="1" t="n">
        <v>2717</v>
      </c>
      <c r="J9705" s="1" t="n">
        <v>110374</v>
      </c>
      <c r="K9705" s="1" t="n">
        <v>48077</v>
      </c>
      <c r="L9705" s="1" t="s">
        <v>2707</v>
      </c>
      <c r="N9705" s="1" t="n">
        <v>5</v>
      </c>
      <c r="O9705" s="1" t="n">
        <v>30</v>
      </c>
      <c r="P9705" s="1" t="s">
        <v>2455</v>
      </c>
    </row>
    <row r="9706" customFormat="false" ht="12.75" hidden="false" customHeight="true" outlineLevel="0" collapsed="false">
      <c r="A9706" s="1" t="n">
        <v>2</v>
      </c>
      <c r="B9706" s="75" t="n">
        <v>46297</v>
      </c>
      <c r="C9706" s="1" t="n">
        <v>6</v>
      </c>
      <c r="D9706" s="1" t="s">
        <v>2564</v>
      </c>
      <c r="E9706" s="1" t="n">
        <v>48</v>
      </c>
      <c r="F9706" s="1" t="s">
        <v>153</v>
      </c>
      <c r="I9706" s="1" t="n">
        <v>2717</v>
      </c>
      <c r="J9706" s="1" t="n">
        <v>110489</v>
      </c>
      <c r="K9706" s="1" t="n">
        <v>54743</v>
      </c>
      <c r="L9706" s="1" t="s">
        <v>2561</v>
      </c>
      <c r="N9706" s="1" t="n">
        <v>60</v>
      </c>
      <c r="O9706" s="1" t="n">
        <v>390</v>
      </c>
      <c r="P9706" s="1" t="s">
        <v>2455</v>
      </c>
    </row>
    <row r="9707" customFormat="false" ht="12.75" hidden="false" customHeight="true" outlineLevel="0" collapsed="false">
      <c r="A9707" s="1" t="n">
        <v>2</v>
      </c>
      <c r="B9707" s="75" t="n">
        <v>46297</v>
      </c>
      <c r="C9707" s="1" t="n">
        <v>6</v>
      </c>
      <c r="D9707" s="1" t="s">
        <v>2564</v>
      </c>
      <c r="E9707" s="1" t="n">
        <v>48</v>
      </c>
      <c r="F9707" s="1" t="s">
        <v>153</v>
      </c>
      <c r="I9707" s="1" t="n">
        <v>2717</v>
      </c>
      <c r="J9707" s="1" t="n">
        <v>61971</v>
      </c>
      <c r="K9707" s="1" t="n">
        <v>826495</v>
      </c>
      <c r="L9707" s="1" t="s">
        <v>5660</v>
      </c>
      <c r="N9707" s="1" t="n">
        <v>10</v>
      </c>
      <c r="O9707" s="1" t="n">
        <v>70</v>
      </c>
      <c r="P9707" s="1" t="s">
        <v>2455</v>
      </c>
    </row>
    <row r="9708" customFormat="false" ht="12.75" hidden="false" customHeight="true" outlineLevel="0" collapsed="false">
      <c r="A9708" s="1" t="n">
        <v>2</v>
      </c>
      <c r="B9708" s="75" t="n">
        <v>46297</v>
      </c>
      <c r="C9708" s="1" t="n">
        <v>6</v>
      </c>
      <c r="D9708" s="1" t="s">
        <v>2564</v>
      </c>
      <c r="E9708" s="1" t="n">
        <v>48</v>
      </c>
      <c r="F9708" s="1" t="s">
        <v>153</v>
      </c>
      <c r="I9708" s="1" t="n">
        <v>2717</v>
      </c>
      <c r="J9708" s="1" t="n">
        <v>74674</v>
      </c>
      <c r="K9708" s="1" t="n">
        <v>741</v>
      </c>
      <c r="L9708" s="1" t="s">
        <v>2749</v>
      </c>
      <c r="N9708" s="1" t="n">
        <v>20</v>
      </c>
      <c r="O9708" s="1" t="n">
        <v>280</v>
      </c>
      <c r="P9708" s="1" t="s">
        <v>2455</v>
      </c>
    </row>
    <row r="9709" customFormat="false" ht="12.75" hidden="false" customHeight="true" outlineLevel="0" collapsed="false">
      <c r="A9709" s="1" t="n">
        <v>2</v>
      </c>
      <c r="B9709" s="75" t="n">
        <v>46297</v>
      </c>
      <c r="C9709" s="1" t="n">
        <v>6</v>
      </c>
      <c r="D9709" s="1" t="s">
        <v>2564</v>
      </c>
      <c r="E9709" s="1" t="n">
        <v>48</v>
      </c>
      <c r="F9709" s="1" t="s">
        <v>153</v>
      </c>
      <c r="I9709" s="1" t="n">
        <v>2717</v>
      </c>
      <c r="J9709" s="1" t="n">
        <v>80078</v>
      </c>
      <c r="K9709" s="1" t="n">
        <v>710</v>
      </c>
      <c r="L9709" s="1" t="s">
        <v>2562</v>
      </c>
      <c r="N9709" s="1" t="n">
        <v>10</v>
      </c>
      <c r="O9709" s="1" t="n">
        <v>30</v>
      </c>
      <c r="P9709" s="1" t="s">
        <v>2455</v>
      </c>
    </row>
    <row r="9710" customFormat="false" ht="12.75" hidden="false" customHeight="true" outlineLevel="0" collapsed="false">
      <c r="A9710" s="1" t="n">
        <v>2</v>
      </c>
      <c r="B9710" s="75" t="n">
        <v>46297</v>
      </c>
      <c r="C9710" s="1" t="n">
        <v>6</v>
      </c>
      <c r="D9710" s="1" t="s">
        <v>2564</v>
      </c>
      <c r="E9710" s="1" t="n">
        <v>48</v>
      </c>
      <c r="F9710" s="1" t="s">
        <v>153</v>
      </c>
      <c r="I9710" s="1" t="n">
        <v>2717</v>
      </c>
      <c r="J9710" s="1" t="n">
        <v>81699</v>
      </c>
      <c r="K9710" s="1" t="n">
        <v>1311</v>
      </c>
      <c r="L9710" s="1" t="s">
        <v>4056</v>
      </c>
      <c r="N9710" s="1" t="n">
        <v>10</v>
      </c>
      <c r="O9710" s="1" t="n">
        <v>40</v>
      </c>
      <c r="P9710" s="1" t="s">
        <v>2455</v>
      </c>
    </row>
    <row r="9711" customFormat="false" ht="12.75" hidden="false" customHeight="true" outlineLevel="0" collapsed="false">
      <c r="A9711" s="1" t="n">
        <v>2</v>
      </c>
      <c r="B9711" s="75" t="n">
        <v>46297</v>
      </c>
      <c r="C9711" s="1" t="n">
        <v>11</v>
      </c>
      <c r="D9711" s="1" t="s">
        <v>2482</v>
      </c>
      <c r="E9711" s="1" t="n">
        <v>10035</v>
      </c>
      <c r="F9711" s="1" t="s">
        <v>86</v>
      </c>
      <c r="I9711" s="1" t="n">
        <v>458</v>
      </c>
      <c r="J9711" s="1" t="n">
        <v>38652</v>
      </c>
      <c r="K9711" s="1" t="n">
        <v>7898994684220</v>
      </c>
      <c r="L9711" s="1" t="s">
        <v>2722</v>
      </c>
      <c r="N9711" s="1" t="n">
        <v>30</v>
      </c>
      <c r="O9711" s="1" t="n">
        <v>270</v>
      </c>
      <c r="P9711" s="1" t="s">
        <v>2455</v>
      </c>
    </row>
    <row r="9712" customFormat="false" ht="12.75" hidden="false" customHeight="true" outlineLevel="0" collapsed="false">
      <c r="A9712" s="1" t="n">
        <v>2</v>
      </c>
      <c r="B9712" s="75" t="n">
        <v>46297</v>
      </c>
      <c r="C9712" s="1" t="n">
        <v>11</v>
      </c>
      <c r="D9712" s="1" t="s">
        <v>2482</v>
      </c>
      <c r="E9712" s="1" t="n">
        <v>10035</v>
      </c>
      <c r="F9712" s="1" t="s">
        <v>86</v>
      </c>
      <c r="I9712" s="1" t="n">
        <v>458</v>
      </c>
      <c r="J9712" s="1" t="n">
        <v>38653</v>
      </c>
      <c r="K9712" s="1" t="n">
        <v>7898994684275</v>
      </c>
      <c r="L9712" s="1" t="s">
        <v>2723</v>
      </c>
      <c r="N9712" s="1" t="n">
        <v>15</v>
      </c>
      <c r="O9712" s="1" t="n">
        <v>72</v>
      </c>
      <c r="P9712" s="1" t="s">
        <v>2455</v>
      </c>
    </row>
    <row r="9713" customFormat="false" ht="12.75" hidden="false" customHeight="true" outlineLevel="0" collapsed="false">
      <c r="A9713" s="1" t="n">
        <v>2</v>
      </c>
      <c r="B9713" s="75" t="n">
        <v>46297</v>
      </c>
      <c r="C9713" s="1" t="n">
        <v>11</v>
      </c>
      <c r="D9713" s="1" t="s">
        <v>2482</v>
      </c>
      <c r="E9713" s="1" t="n">
        <v>10035</v>
      </c>
      <c r="F9713" s="1" t="s">
        <v>86</v>
      </c>
      <c r="I9713" s="1" t="n">
        <v>458</v>
      </c>
      <c r="J9713" s="1" t="n">
        <v>43726</v>
      </c>
      <c r="K9713" s="1" t="n">
        <v>2245461</v>
      </c>
      <c r="L9713" s="1" t="s">
        <v>5347</v>
      </c>
      <c r="N9713" s="1" t="n">
        <v>4</v>
      </c>
      <c r="O9713" s="1" t="n">
        <v>80</v>
      </c>
      <c r="P9713" s="1" t="s">
        <v>2455</v>
      </c>
    </row>
    <row r="9714" customFormat="false" ht="12.75" hidden="false" customHeight="true" outlineLevel="0" collapsed="false">
      <c r="A9714" s="1" t="n">
        <v>2</v>
      </c>
      <c r="B9714" s="75" t="n">
        <v>46297</v>
      </c>
      <c r="C9714" s="1" t="n">
        <v>11</v>
      </c>
      <c r="D9714" s="1" t="s">
        <v>2482</v>
      </c>
      <c r="E9714" s="1" t="n">
        <v>1899</v>
      </c>
      <c r="F9714" s="1" t="s">
        <v>204</v>
      </c>
      <c r="I9714" s="1" t="n">
        <v>830</v>
      </c>
      <c r="J9714" s="1" t="n">
        <v>44588</v>
      </c>
      <c r="K9714" s="1" t="n">
        <v>7898904331091</v>
      </c>
      <c r="L9714" s="1" t="s">
        <v>2454</v>
      </c>
      <c r="N9714" s="1" t="n">
        <v>15</v>
      </c>
      <c r="O9714" s="1" t="n">
        <v>74.85</v>
      </c>
      <c r="P9714" s="1" t="s">
        <v>2455</v>
      </c>
    </row>
    <row r="9715" customFormat="false" ht="12.75" hidden="false" customHeight="true" outlineLevel="0" collapsed="false">
      <c r="A9715" s="1" t="n">
        <v>2</v>
      </c>
      <c r="B9715" s="75" t="n">
        <v>46297</v>
      </c>
      <c r="C9715" s="1" t="n">
        <v>11</v>
      </c>
      <c r="D9715" s="1" t="s">
        <v>2482</v>
      </c>
      <c r="E9715" s="1" t="n">
        <v>1899</v>
      </c>
      <c r="F9715" s="1" t="s">
        <v>204</v>
      </c>
      <c r="I9715" s="1" t="n">
        <v>830</v>
      </c>
      <c r="J9715" s="1" t="n">
        <v>77463</v>
      </c>
      <c r="K9715" s="1" t="n">
        <v>774642</v>
      </c>
      <c r="L9715" s="1" t="s">
        <v>2456</v>
      </c>
      <c r="N9715" s="1" t="n">
        <v>20</v>
      </c>
      <c r="O9715" s="1" t="n">
        <v>90</v>
      </c>
      <c r="P9715" s="1" t="s">
        <v>2455</v>
      </c>
    </row>
    <row r="9716" customFormat="false" ht="12.75" hidden="false" customHeight="true" outlineLevel="0" collapsed="false">
      <c r="A9716" s="1" t="n">
        <v>2</v>
      </c>
      <c r="B9716" s="75" t="n">
        <v>46297</v>
      </c>
      <c r="C9716" s="1" t="n">
        <v>11</v>
      </c>
      <c r="D9716" s="1" t="s">
        <v>2482</v>
      </c>
      <c r="E9716" s="1" t="n">
        <v>1899</v>
      </c>
      <c r="F9716" s="1" t="s">
        <v>204</v>
      </c>
      <c r="I9716" s="1" t="n">
        <v>830</v>
      </c>
      <c r="J9716" s="1" t="n">
        <v>77903</v>
      </c>
      <c r="K9716" s="1" t="n">
        <v>779043</v>
      </c>
      <c r="L9716" s="1" t="s">
        <v>2956</v>
      </c>
      <c r="N9716" s="1" t="n">
        <v>5</v>
      </c>
      <c r="O9716" s="1" t="n">
        <v>22.5</v>
      </c>
      <c r="P9716" s="1" t="s">
        <v>2455</v>
      </c>
    </row>
    <row r="9717" customFormat="false" ht="12.75" hidden="false" customHeight="true" outlineLevel="0" collapsed="false">
      <c r="A9717" s="1" t="n">
        <v>2</v>
      </c>
      <c r="B9717" s="75" t="n">
        <v>46297</v>
      </c>
      <c r="C9717" s="1" t="n">
        <v>11</v>
      </c>
      <c r="D9717" s="1" t="s">
        <v>2482</v>
      </c>
      <c r="E9717" s="1" t="n">
        <v>1899</v>
      </c>
      <c r="F9717" s="1" t="s">
        <v>204</v>
      </c>
      <c r="I9717" s="1" t="n">
        <v>830</v>
      </c>
      <c r="J9717" s="1" t="n">
        <v>78013</v>
      </c>
      <c r="K9717" s="1" t="n">
        <v>780148</v>
      </c>
      <c r="L9717" s="1" t="s">
        <v>2595</v>
      </c>
      <c r="N9717" s="1" t="n">
        <v>5</v>
      </c>
      <c r="O9717" s="1" t="n">
        <v>22.5</v>
      </c>
      <c r="P9717" s="1" t="s">
        <v>2455</v>
      </c>
    </row>
    <row r="9718" customFormat="false" ht="12.75" hidden="false" customHeight="true" outlineLevel="0" collapsed="false">
      <c r="A9718" s="1" t="n">
        <v>2</v>
      </c>
      <c r="B9718" s="75" t="n">
        <v>46297</v>
      </c>
      <c r="C9718" s="1" t="n">
        <v>11</v>
      </c>
      <c r="D9718" s="1" t="s">
        <v>2482</v>
      </c>
      <c r="E9718" s="1" t="n">
        <v>560</v>
      </c>
      <c r="F9718" s="1" t="s">
        <v>453</v>
      </c>
      <c r="I9718" s="1" t="n">
        <v>2368</v>
      </c>
      <c r="J9718" s="1" t="n">
        <v>72591</v>
      </c>
      <c r="K9718" s="1" t="n">
        <v>7891985925401</v>
      </c>
      <c r="L9718" s="1" t="s">
        <v>2725</v>
      </c>
      <c r="N9718" s="1" t="n">
        <v>50</v>
      </c>
      <c r="O9718" s="1" t="n">
        <v>250</v>
      </c>
      <c r="P9718" s="1" t="s">
        <v>2455</v>
      </c>
    </row>
    <row r="9719" customFormat="false" ht="12.75" hidden="false" customHeight="true" outlineLevel="0" collapsed="false">
      <c r="A9719" s="1" t="n">
        <v>2</v>
      </c>
      <c r="B9719" s="75" t="n">
        <v>46297</v>
      </c>
      <c r="C9719" s="1" t="n">
        <v>11</v>
      </c>
      <c r="D9719" s="1" t="s">
        <v>2482</v>
      </c>
      <c r="E9719" s="1" t="n">
        <v>1621</v>
      </c>
      <c r="F9719" s="1" t="s">
        <v>232</v>
      </c>
      <c r="I9719" s="1" t="n">
        <v>38346</v>
      </c>
      <c r="J9719" s="1" t="n">
        <v>103127</v>
      </c>
      <c r="K9719" s="1" t="n">
        <v>7891991000826</v>
      </c>
      <c r="L9719" s="1" t="s">
        <v>3077</v>
      </c>
      <c r="N9719" s="1" t="n">
        <v>36</v>
      </c>
      <c r="O9719" s="1" t="n">
        <v>106.51</v>
      </c>
      <c r="P9719" s="1" t="s">
        <v>2455</v>
      </c>
    </row>
    <row r="9720" customFormat="false" ht="12.75" hidden="false" customHeight="true" outlineLevel="0" collapsed="false">
      <c r="A9720" s="1" t="n">
        <v>2</v>
      </c>
      <c r="B9720" s="75" t="n">
        <v>46297</v>
      </c>
      <c r="C9720" s="1" t="n">
        <v>11</v>
      </c>
      <c r="D9720" s="1" t="s">
        <v>2482</v>
      </c>
      <c r="E9720" s="1" t="n">
        <v>1621</v>
      </c>
      <c r="F9720" s="1" t="s">
        <v>232</v>
      </c>
      <c r="I9720" s="1" t="n">
        <v>38346</v>
      </c>
      <c r="J9720" s="1" t="n">
        <v>104358</v>
      </c>
      <c r="K9720" s="1" t="n">
        <v>7891149440603</v>
      </c>
      <c r="L9720" s="1" t="s">
        <v>4641</v>
      </c>
      <c r="N9720" s="1" t="n">
        <v>36</v>
      </c>
      <c r="O9720" s="1" t="n">
        <v>103.21</v>
      </c>
      <c r="P9720" s="1" t="s">
        <v>2455</v>
      </c>
    </row>
    <row r="9721" customFormat="false" ht="12.75" hidden="false" customHeight="true" outlineLevel="0" collapsed="false">
      <c r="A9721" s="1" t="n">
        <v>2</v>
      </c>
      <c r="B9721" s="75" t="n">
        <v>46297</v>
      </c>
      <c r="C9721" s="1" t="n">
        <v>11</v>
      </c>
      <c r="D9721" s="1" t="s">
        <v>2482</v>
      </c>
      <c r="E9721" s="1" t="n">
        <v>1621</v>
      </c>
      <c r="F9721" s="1" t="s">
        <v>232</v>
      </c>
      <c r="I9721" s="1" t="n">
        <v>38346</v>
      </c>
      <c r="J9721" s="1" t="n">
        <v>108599</v>
      </c>
      <c r="K9721" s="1" t="n">
        <v>7892840808051</v>
      </c>
      <c r="L9721" s="1" t="s">
        <v>3085</v>
      </c>
      <c r="N9721" s="1" t="n">
        <v>6</v>
      </c>
      <c r="O9721" s="1" t="n">
        <v>32.4</v>
      </c>
      <c r="P9721" s="1" t="s">
        <v>2455</v>
      </c>
    </row>
    <row r="9722" customFormat="false" ht="12.75" hidden="false" customHeight="true" outlineLevel="0" collapsed="false">
      <c r="A9722" s="1" t="n">
        <v>2</v>
      </c>
      <c r="B9722" s="75" t="n">
        <v>46297</v>
      </c>
      <c r="C9722" s="1" t="n">
        <v>11</v>
      </c>
      <c r="D9722" s="1" t="s">
        <v>2482</v>
      </c>
      <c r="E9722" s="1" t="n">
        <v>1621</v>
      </c>
      <c r="F9722" s="1" t="s">
        <v>232</v>
      </c>
      <c r="I9722" s="1" t="n">
        <v>38346</v>
      </c>
      <c r="J9722" s="1" t="n">
        <v>13504</v>
      </c>
      <c r="K9722" s="1" t="n">
        <v>7892840808020</v>
      </c>
      <c r="L9722" s="1" t="s">
        <v>3885</v>
      </c>
      <c r="N9722" s="1" t="n">
        <v>6</v>
      </c>
      <c r="O9722" s="1" t="n">
        <v>32.4</v>
      </c>
      <c r="P9722" s="1" t="s">
        <v>2455</v>
      </c>
    </row>
    <row r="9723" customFormat="false" ht="12.75" hidden="false" customHeight="true" outlineLevel="0" collapsed="false">
      <c r="A9723" s="1" t="n">
        <v>2</v>
      </c>
      <c r="B9723" s="75" t="n">
        <v>46297</v>
      </c>
      <c r="C9723" s="1" t="n">
        <v>11</v>
      </c>
      <c r="D9723" s="1" t="s">
        <v>2482</v>
      </c>
      <c r="E9723" s="1" t="n">
        <v>1621</v>
      </c>
      <c r="F9723" s="1" t="s">
        <v>232</v>
      </c>
      <c r="I9723" s="1" t="n">
        <v>38346</v>
      </c>
      <c r="J9723" s="1" t="n">
        <v>17277</v>
      </c>
      <c r="K9723" s="1" t="n">
        <v>7892840808174</v>
      </c>
      <c r="L9723" s="1" t="s">
        <v>3087</v>
      </c>
      <c r="N9723" s="1" t="n">
        <v>6</v>
      </c>
      <c r="O9723" s="1" t="n">
        <v>32.4</v>
      </c>
      <c r="P9723" s="1" t="s">
        <v>2455</v>
      </c>
    </row>
    <row r="9724" customFormat="false" ht="12.75" hidden="false" customHeight="true" outlineLevel="0" collapsed="false">
      <c r="A9724" s="1" t="n">
        <v>2</v>
      </c>
      <c r="B9724" s="75" t="n">
        <v>46297</v>
      </c>
      <c r="C9724" s="1" t="n">
        <v>11</v>
      </c>
      <c r="D9724" s="1" t="s">
        <v>2482</v>
      </c>
      <c r="E9724" s="1" t="n">
        <v>1621</v>
      </c>
      <c r="F9724" s="1" t="s">
        <v>232</v>
      </c>
      <c r="I9724" s="1" t="n">
        <v>38346</v>
      </c>
      <c r="J9724" s="1" t="n">
        <v>48553</v>
      </c>
      <c r="K9724" s="1" t="n">
        <v>7892840813444</v>
      </c>
      <c r="L9724" s="1" t="s">
        <v>3786</v>
      </c>
      <c r="N9724" s="1" t="n">
        <v>12</v>
      </c>
      <c r="O9724" s="1" t="n">
        <v>81.1</v>
      </c>
      <c r="P9724" s="1" t="s">
        <v>2455</v>
      </c>
    </row>
    <row r="9725" customFormat="false" ht="12.75" hidden="false" customHeight="true" outlineLevel="0" collapsed="false">
      <c r="A9725" s="1" t="n">
        <v>2</v>
      </c>
      <c r="B9725" s="75" t="n">
        <v>46297</v>
      </c>
      <c r="C9725" s="1" t="n">
        <v>11</v>
      </c>
      <c r="D9725" s="1" t="s">
        <v>2482</v>
      </c>
      <c r="E9725" s="1" t="n">
        <v>1621</v>
      </c>
      <c r="F9725" s="1" t="s">
        <v>232</v>
      </c>
      <c r="I9725" s="1" t="n">
        <v>38346</v>
      </c>
      <c r="J9725" s="1" t="n">
        <v>54120</v>
      </c>
      <c r="K9725" s="1" t="n">
        <v>7892840820862</v>
      </c>
      <c r="L9725" s="1" t="s">
        <v>3787</v>
      </c>
      <c r="N9725" s="1" t="n">
        <v>18</v>
      </c>
      <c r="O9725" s="1" t="n">
        <v>60.73</v>
      </c>
      <c r="P9725" s="1" t="s">
        <v>2455</v>
      </c>
    </row>
    <row r="9726" customFormat="false" ht="12.75" hidden="false" customHeight="true" outlineLevel="0" collapsed="false">
      <c r="A9726" s="1" t="n">
        <v>2</v>
      </c>
      <c r="B9726" s="75" t="n">
        <v>46297</v>
      </c>
      <c r="C9726" s="1" t="n">
        <v>11</v>
      </c>
      <c r="D9726" s="1" t="s">
        <v>2482</v>
      </c>
      <c r="E9726" s="1" t="n">
        <v>1621</v>
      </c>
      <c r="F9726" s="1" t="s">
        <v>232</v>
      </c>
      <c r="I9726" s="1" t="n">
        <v>38346</v>
      </c>
      <c r="J9726" s="1" t="n">
        <v>81970</v>
      </c>
      <c r="K9726" s="1" t="n">
        <v>7892840823986</v>
      </c>
      <c r="L9726" s="1" t="s">
        <v>5227</v>
      </c>
      <c r="N9726" s="1" t="n">
        <v>12</v>
      </c>
      <c r="O9726" s="1" t="n">
        <v>35.5</v>
      </c>
      <c r="P9726" s="1" t="s">
        <v>2455</v>
      </c>
    </row>
    <row r="9727" customFormat="false" ht="12.75" hidden="false" customHeight="true" outlineLevel="0" collapsed="false">
      <c r="A9727" s="1" t="n">
        <v>2</v>
      </c>
      <c r="B9727" s="75" t="n">
        <v>46297</v>
      </c>
      <c r="C9727" s="1" t="n">
        <v>11</v>
      </c>
      <c r="D9727" s="1" t="s">
        <v>2482</v>
      </c>
      <c r="E9727" s="1" t="n">
        <v>1642</v>
      </c>
      <c r="F9727" s="1" t="s">
        <v>228</v>
      </c>
      <c r="I9727" s="1" t="n">
        <v>1044713</v>
      </c>
      <c r="J9727" s="1" t="n">
        <v>105780</v>
      </c>
      <c r="K9727" s="1" t="n">
        <v>7896289210017</v>
      </c>
      <c r="L9727" s="1" t="s">
        <v>2522</v>
      </c>
      <c r="N9727" s="1" t="n">
        <v>15</v>
      </c>
      <c r="O9727" s="1" t="n">
        <v>160.05</v>
      </c>
      <c r="P9727" s="1" t="s">
        <v>2455</v>
      </c>
    </row>
    <row r="9728" customFormat="false" ht="12.75" hidden="false" customHeight="true" outlineLevel="0" collapsed="false">
      <c r="A9728" s="1" t="n">
        <v>2</v>
      </c>
      <c r="B9728" s="75" t="n">
        <v>46297</v>
      </c>
      <c r="C9728" s="1" t="n">
        <v>11</v>
      </c>
      <c r="D9728" s="1" t="s">
        <v>2482</v>
      </c>
      <c r="E9728" s="1" t="n">
        <v>1642</v>
      </c>
      <c r="F9728" s="1" t="s">
        <v>228</v>
      </c>
      <c r="I9728" s="1" t="n">
        <v>1044713</v>
      </c>
      <c r="J9728" s="1" t="n">
        <v>105782</v>
      </c>
      <c r="K9728" s="1" t="n">
        <v>7896289210352</v>
      </c>
      <c r="L9728" s="1" t="s">
        <v>2523</v>
      </c>
      <c r="N9728" s="1" t="n">
        <v>5</v>
      </c>
      <c r="O9728" s="1" t="n">
        <v>34.3</v>
      </c>
      <c r="P9728" s="1" t="s">
        <v>2455</v>
      </c>
    </row>
    <row r="9729" customFormat="false" ht="12.75" hidden="false" customHeight="true" outlineLevel="0" collapsed="false">
      <c r="A9729" s="1" t="n">
        <v>2</v>
      </c>
      <c r="B9729" s="75" t="n">
        <v>46297</v>
      </c>
      <c r="C9729" s="1" t="n">
        <v>11</v>
      </c>
      <c r="D9729" s="1" t="s">
        <v>2482</v>
      </c>
      <c r="E9729" s="1" t="n">
        <v>1642</v>
      </c>
      <c r="F9729" s="1" t="s">
        <v>228</v>
      </c>
      <c r="I9729" s="1" t="n">
        <v>1044713</v>
      </c>
      <c r="J9729" s="1" t="n">
        <v>106079</v>
      </c>
      <c r="K9729" s="1" t="n">
        <v>7896289210130</v>
      </c>
      <c r="L9729" s="1" t="s">
        <v>2524</v>
      </c>
      <c r="N9729" s="1" t="n">
        <v>5</v>
      </c>
      <c r="O9729" s="1" t="n">
        <v>68.5</v>
      </c>
      <c r="P9729" s="1" t="s">
        <v>2455</v>
      </c>
    </row>
    <row r="9730" customFormat="false" ht="12.75" hidden="false" customHeight="true" outlineLevel="0" collapsed="false">
      <c r="A9730" s="1" t="n">
        <v>2</v>
      </c>
      <c r="B9730" s="75" t="n">
        <v>46297</v>
      </c>
      <c r="C9730" s="1" t="n">
        <v>11</v>
      </c>
      <c r="D9730" s="1" t="s">
        <v>2482</v>
      </c>
      <c r="E9730" s="1" t="n">
        <v>1642</v>
      </c>
      <c r="F9730" s="1" t="s">
        <v>228</v>
      </c>
      <c r="I9730" s="1" t="n">
        <v>1044713</v>
      </c>
      <c r="J9730" s="1" t="n">
        <v>106274</v>
      </c>
      <c r="K9730" s="1" t="n">
        <v>7896289210086</v>
      </c>
      <c r="L9730" s="1" t="s">
        <v>2525</v>
      </c>
      <c r="N9730" s="1" t="n">
        <v>3</v>
      </c>
      <c r="O9730" s="1" t="n">
        <v>37.68</v>
      </c>
      <c r="P9730" s="1" t="s">
        <v>2455</v>
      </c>
    </row>
    <row r="9731" customFormat="false" ht="12.75" hidden="false" customHeight="true" outlineLevel="0" collapsed="false">
      <c r="A9731" s="1" t="n">
        <v>2</v>
      </c>
      <c r="B9731" s="75" t="n">
        <v>46297</v>
      </c>
      <c r="C9731" s="1" t="n">
        <v>11</v>
      </c>
      <c r="D9731" s="1" t="s">
        <v>2482</v>
      </c>
      <c r="E9731" s="1" t="n">
        <v>1642</v>
      </c>
      <c r="F9731" s="1" t="s">
        <v>228</v>
      </c>
      <c r="I9731" s="1" t="n">
        <v>1044713</v>
      </c>
      <c r="J9731" s="1" t="n">
        <v>106280</v>
      </c>
      <c r="K9731" s="1" t="n">
        <v>7896289210062</v>
      </c>
      <c r="L9731" s="1" t="s">
        <v>2526</v>
      </c>
      <c r="N9731" s="1" t="n">
        <v>4</v>
      </c>
      <c r="O9731" s="1" t="n">
        <v>50.24</v>
      </c>
      <c r="P9731" s="1" t="s">
        <v>2455</v>
      </c>
    </row>
    <row r="9732" customFormat="false" ht="12.75" hidden="false" customHeight="true" outlineLevel="0" collapsed="false">
      <c r="A9732" s="1" t="n">
        <v>2</v>
      </c>
      <c r="B9732" s="75" t="n">
        <v>46297</v>
      </c>
      <c r="C9732" s="1" t="n">
        <v>11</v>
      </c>
      <c r="D9732" s="1" t="s">
        <v>2482</v>
      </c>
      <c r="E9732" s="1" t="n">
        <v>1642</v>
      </c>
      <c r="F9732" s="1" t="s">
        <v>228</v>
      </c>
      <c r="I9732" s="1" t="n">
        <v>1044713</v>
      </c>
      <c r="J9732" s="1" t="n">
        <v>106407</v>
      </c>
      <c r="K9732" s="1" t="n">
        <v>7896289210031</v>
      </c>
      <c r="L9732" s="1" t="s">
        <v>2527</v>
      </c>
      <c r="N9732" s="1" t="n">
        <v>5</v>
      </c>
      <c r="O9732" s="1" t="n">
        <v>58.2</v>
      </c>
      <c r="P9732" s="1" t="s">
        <v>2455</v>
      </c>
    </row>
    <row r="9733" customFormat="false" ht="12.75" hidden="false" customHeight="true" outlineLevel="0" collapsed="false">
      <c r="A9733" s="1" t="n">
        <v>2</v>
      </c>
      <c r="B9733" s="75" t="n">
        <v>46297</v>
      </c>
      <c r="C9733" s="1" t="n">
        <v>11</v>
      </c>
      <c r="D9733" s="1" t="s">
        <v>2482</v>
      </c>
      <c r="E9733" s="1" t="n">
        <v>1672</v>
      </c>
      <c r="F9733" s="1" t="s">
        <v>343</v>
      </c>
      <c r="I9733" s="1" t="n">
        <v>1464424</v>
      </c>
      <c r="J9733" s="1" t="n">
        <v>103916</v>
      </c>
      <c r="K9733" s="1" t="n">
        <v>7896579330067</v>
      </c>
      <c r="L9733" s="1" t="s">
        <v>3887</v>
      </c>
      <c r="N9733" s="1" t="n">
        <v>90</v>
      </c>
      <c r="O9733" s="1" t="n">
        <v>225</v>
      </c>
      <c r="P9733" s="1" t="s">
        <v>2455</v>
      </c>
    </row>
    <row r="9734" customFormat="false" ht="12.75" hidden="false" customHeight="true" outlineLevel="0" collapsed="false">
      <c r="A9734" s="1" t="n">
        <v>2</v>
      </c>
      <c r="B9734" s="75" t="n">
        <v>46297</v>
      </c>
      <c r="C9734" s="1" t="n">
        <v>11</v>
      </c>
      <c r="D9734" s="1" t="s">
        <v>2482</v>
      </c>
      <c r="E9734" s="1" t="n">
        <v>1672</v>
      </c>
      <c r="F9734" s="1" t="s">
        <v>343</v>
      </c>
      <c r="I9734" s="1" t="n">
        <v>1464424</v>
      </c>
      <c r="J9734" s="1" t="n">
        <v>106239</v>
      </c>
      <c r="K9734" s="1" t="n">
        <v>7896579390016</v>
      </c>
      <c r="L9734" s="1" t="s">
        <v>2732</v>
      </c>
      <c r="N9734" s="1" t="n">
        <v>60</v>
      </c>
      <c r="O9734" s="1" t="n">
        <v>120</v>
      </c>
      <c r="P9734" s="1" t="s">
        <v>2455</v>
      </c>
    </row>
    <row r="9735" customFormat="false" ht="12.75" hidden="false" customHeight="true" outlineLevel="0" collapsed="false">
      <c r="A9735" s="1" t="n">
        <v>2</v>
      </c>
      <c r="B9735" s="75" t="n">
        <v>46297</v>
      </c>
      <c r="C9735" s="1" t="n">
        <v>11</v>
      </c>
      <c r="D9735" s="1" t="s">
        <v>2482</v>
      </c>
      <c r="E9735" s="1" t="n">
        <v>1672</v>
      </c>
      <c r="F9735" s="1" t="s">
        <v>343</v>
      </c>
      <c r="I9735" s="1" t="n">
        <v>1464424</v>
      </c>
      <c r="J9735" s="1" t="n">
        <v>13763</v>
      </c>
      <c r="K9735" s="1" t="n">
        <v>7898938236652</v>
      </c>
      <c r="L9735" s="1" t="s">
        <v>4572</v>
      </c>
      <c r="N9735" s="1" t="n">
        <v>60</v>
      </c>
      <c r="O9735" s="1" t="n">
        <v>70.8</v>
      </c>
      <c r="P9735" s="1" t="s">
        <v>2455</v>
      </c>
    </row>
    <row r="9736" customFormat="false" ht="12.75" hidden="false" customHeight="true" outlineLevel="0" collapsed="false">
      <c r="A9736" s="1" t="n">
        <v>2</v>
      </c>
      <c r="B9736" s="75" t="n">
        <v>46297</v>
      </c>
      <c r="C9736" s="1" t="n">
        <v>11</v>
      </c>
      <c r="D9736" s="1" t="s">
        <v>2482</v>
      </c>
      <c r="E9736" s="1" t="n">
        <v>1672</v>
      </c>
      <c r="F9736" s="1" t="s">
        <v>343</v>
      </c>
      <c r="I9736" s="1" t="n">
        <v>1464424</v>
      </c>
      <c r="J9736" s="1" t="n">
        <v>18293</v>
      </c>
      <c r="K9736" s="1" t="n">
        <v>7896520027206</v>
      </c>
      <c r="L9736" s="1" t="s">
        <v>2735</v>
      </c>
      <c r="N9736" s="1" t="n">
        <v>12</v>
      </c>
      <c r="O9736" s="1" t="n">
        <v>81.6</v>
      </c>
      <c r="P9736" s="1" t="s">
        <v>2455</v>
      </c>
    </row>
    <row r="9737" customFormat="false" ht="12.75" hidden="false" customHeight="true" outlineLevel="0" collapsed="false">
      <c r="A9737" s="1" t="n">
        <v>2</v>
      </c>
      <c r="B9737" s="75" t="n">
        <v>46297</v>
      </c>
      <c r="C9737" s="1" t="n">
        <v>11</v>
      </c>
      <c r="D9737" s="1" t="s">
        <v>2482</v>
      </c>
      <c r="E9737" s="1" t="n">
        <v>1672</v>
      </c>
      <c r="F9737" s="1" t="s">
        <v>343</v>
      </c>
      <c r="I9737" s="1" t="n">
        <v>1464424</v>
      </c>
      <c r="J9737" s="1" t="n">
        <v>23258</v>
      </c>
      <c r="K9737" s="1" t="n">
        <v>7899465200505</v>
      </c>
      <c r="L9737" s="1" t="s">
        <v>3668</v>
      </c>
      <c r="N9737" s="1" t="n">
        <v>18</v>
      </c>
      <c r="O9737" s="1" t="n">
        <v>46.8</v>
      </c>
      <c r="P9737" s="1" t="s">
        <v>2455</v>
      </c>
    </row>
    <row r="9738" customFormat="false" ht="12.75" hidden="false" customHeight="true" outlineLevel="0" collapsed="false">
      <c r="A9738" s="1" t="n">
        <v>2</v>
      </c>
      <c r="B9738" s="75" t="n">
        <v>46297</v>
      </c>
      <c r="C9738" s="1" t="n">
        <v>11</v>
      </c>
      <c r="D9738" s="1" t="s">
        <v>2482</v>
      </c>
      <c r="E9738" s="1" t="n">
        <v>1672</v>
      </c>
      <c r="F9738" s="1" t="s">
        <v>343</v>
      </c>
      <c r="I9738" s="1" t="n">
        <v>1464424</v>
      </c>
      <c r="J9738" s="1" t="n">
        <v>25875</v>
      </c>
      <c r="K9738" s="1" t="n">
        <v>7896579380147</v>
      </c>
      <c r="L9738" s="1" t="s">
        <v>4573</v>
      </c>
      <c r="N9738" s="1" t="n">
        <v>60</v>
      </c>
      <c r="O9738" s="1" t="n">
        <v>70.8</v>
      </c>
      <c r="P9738" s="1" t="s">
        <v>2455</v>
      </c>
    </row>
    <row r="9739" customFormat="false" ht="12.75" hidden="false" customHeight="true" outlineLevel="0" collapsed="false">
      <c r="A9739" s="1" t="n">
        <v>2</v>
      </c>
      <c r="B9739" s="75" t="n">
        <v>46297</v>
      </c>
      <c r="C9739" s="1" t="n">
        <v>11</v>
      </c>
      <c r="D9739" s="1" t="s">
        <v>2482</v>
      </c>
      <c r="E9739" s="1" t="n">
        <v>1672</v>
      </c>
      <c r="F9739" s="1" t="s">
        <v>343</v>
      </c>
      <c r="I9739" s="1" t="n">
        <v>1464424</v>
      </c>
      <c r="J9739" s="1" t="n">
        <v>26411</v>
      </c>
      <c r="K9739" s="1" t="n">
        <v>7899465200819</v>
      </c>
      <c r="L9739" s="1" t="s">
        <v>3669</v>
      </c>
      <c r="N9739" s="1" t="n">
        <v>18</v>
      </c>
      <c r="O9739" s="1" t="n">
        <v>43.2</v>
      </c>
      <c r="P9739" s="1" t="s">
        <v>2455</v>
      </c>
    </row>
    <row r="9740" customFormat="false" ht="12.75" hidden="false" customHeight="true" outlineLevel="0" collapsed="false">
      <c r="A9740" s="1" t="n">
        <v>2</v>
      </c>
      <c r="B9740" s="75" t="n">
        <v>46297</v>
      </c>
      <c r="C9740" s="1" t="n">
        <v>11</v>
      </c>
      <c r="D9740" s="1" t="s">
        <v>2482</v>
      </c>
      <c r="E9740" s="1" t="n">
        <v>1672</v>
      </c>
      <c r="F9740" s="1" t="s">
        <v>343</v>
      </c>
      <c r="I9740" s="1" t="n">
        <v>1464424</v>
      </c>
      <c r="J9740" s="1" t="n">
        <v>27381</v>
      </c>
      <c r="K9740" s="1" t="n">
        <v>7896004401843</v>
      </c>
      <c r="L9740" s="1" t="s">
        <v>5661</v>
      </c>
      <c r="N9740" s="1" t="n">
        <v>12</v>
      </c>
      <c r="O9740" s="1" t="n">
        <v>114</v>
      </c>
      <c r="P9740" s="1" t="s">
        <v>2455</v>
      </c>
    </row>
    <row r="9741" customFormat="false" ht="12.75" hidden="false" customHeight="true" outlineLevel="0" collapsed="false">
      <c r="A9741" s="1" t="n">
        <v>2</v>
      </c>
      <c r="B9741" s="75" t="n">
        <v>46297</v>
      </c>
      <c r="C9741" s="1" t="n">
        <v>11</v>
      </c>
      <c r="D9741" s="1" t="s">
        <v>2482</v>
      </c>
      <c r="E9741" s="1" t="n">
        <v>1672</v>
      </c>
      <c r="F9741" s="1" t="s">
        <v>343</v>
      </c>
      <c r="I9741" s="1" t="n">
        <v>1464424</v>
      </c>
      <c r="J9741" s="1" t="n">
        <v>37507</v>
      </c>
      <c r="K9741" s="1" t="n">
        <v>7896579310854</v>
      </c>
      <c r="L9741" s="1" t="s">
        <v>2737</v>
      </c>
      <c r="N9741" s="1" t="n">
        <v>33</v>
      </c>
      <c r="O9741" s="1" t="n">
        <v>240.9</v>
      </c>
      <c r="P9741" s="1" t="s">
        <v>2455</v>
      </c>
    </row>
    <row r="9742" customFormat="false" ht="12.75" hidden="false" customHeight="true" outlineLevel="0" collapsed="false">
      <c r="A9742" s="1" t="n">
        <v>2</v>
      </c>
      <c r="B9742" s="75" t="n">
        <v>46297</v>
      </c>
      <c r="C9742" s="1" t="n">
        <v>11</v>
      </c>
      <c r="D9742" s="1" t="s">
        <v>2482</v>
      </c>
      <c r="E9742" s="1" t="n">
        <v>1672</v>
      </c>
      <c r="F9742" s="1" t="s">
        <v>343</v>
      </c>
      <c r="I9742" s="1" t="n">
        <v>1464424</v>
      </c>
      <c r="J9742" s="1" t="n">
        <v>38539</v>
      </c>
      <c r="K9742" s="1" t="n">
        <v>7896579320235</v>
      </c>
      <c r="L9742" s="1" t="s">
        <v>2739</v>
      </c>
      <c r="N9742" s="1" t="n">
        <v>45</v>
      </c>
      <c r="O9742" s="1" t="n">
        <v>184.5</v>
      </c>
      <c r="P9742" s="1" t="s">
        <v>2455</v>
      </c>
    </row>
    <row r="9743" customFormat="false" ht="12.75" hidden="false" customHeight="true" outlineLevel="0" collapsed="false">
      <c r="A9743" s="1" t="n">
        <v>2</v>
      </c>
      <c r="B9743" s="75" t="n">
        <v>46297</v>
      </c>
      <c r="C9743" s="1" t="n">
        <v>11</v>
      </c>
      <c r="D9743" s="1" t="s">
        <v>2482</v>
      </c>
      <c r="E9743" s="1" t="n">
        <v>1672</v>
      </c>
      <c r="F9743" s="1" t="s">
        <v>343</v>
      </c>
      <c r="I9743" s="1" t="n">
        <v>1464424</v>
      </c>
      <c r="J9743" s="1" t="n">
        <v>39156</v>
      </c>
      <c r="K9743" s="1" t="n">
        <v>7896579320266</v>
      </c>
      <c r="L9743" s="1" t="s">
        <v>4727</v>
      </c>
      <c r="N9743" s="1" t="n">
        <v>60</v>
      </c>
      <c r="O9743" s="1" t="n">
        <v>70.8</v>
      </c>
      <c r="P9743" s="1" t="s">
        <v>2455</v>
      </c>
    </row>
    <row r="9744" customFormat="false" ht="12.75" hidden="false" customHeight="true" outlineLevel="0" collapsed="false">
      <c r="A9744" s="1" t="n">
        <v>2</v>
      </c>
      <c r="B9744" s="75" t="n">
        <v>46297</v>
      </c>
      <c r="C9744" s="1" t="n">
        <v>11</v>
      </c>
      <c r="D9744" s="1" t="s">
        <v>2482</v>
      </c>
      <c r="E9744" s="1" t="n">
        <v>1672</v>
      </c>
      <c r="F9744" s="1" t="s">
        <v>343</v>
      </c>
      <c r="I9744" s="1" t="n">
        <v>1464424</v>
      </c>
      <c r="J9744" s="1" t="n">
        <v>61503</v>
      </c>
      <c r="K9744" s="1" t="n">
        <v>7896579310915</v>
      </c>
      <c r="L9744" s="1" t="s">
        <v>2742</v>
      </c>
      <c r="N9744" s="1" t="n">
        <v>10</v>
      </c>
      <c r="O9744" s="1" t="n">
        <v>80</v>
      </c>
      <c r="P9744" s="1" t="s">
        <v>2455</v>
      </c>
    </row>
    <row r="9745" customFormat="false" ht="12.75" hidden="false" customHeight="true" outlineLevel="0" collapsed="false">
      <c r="A9745" s="1" t="n">
        <v>2</v>
      </c>
      <c r="B9745" s="75" t="n">
        <v>46297</v>
      </c>
      <c r="C9745" s="1" t="n">
        <v>11</v>
      </c>
      <c r="D9745" s="1" t="s">
        <v>2482</v>
      </c>
      <c r="E9745" s="1" t="n">
        <v>1672</v>
      </c>
      <c r="F9745" s="1" t="s">
        <v>343</v>
      </c>
      <c r="I9745" s="1" t="n">
        <v>1464424</v>
      </c>
      <c r="J9745" s="1" t="n">
        <v>78779</v>
      </c>
      <c r="K9745" s="1" t="n">
        <v>7899465202042</v>
      </c>
      <c r="L9745" s="1" t="s">
        <v>2743</v>
      </c>
      <c r="N9745" s="1" t="n">
        <v>6</v>
      </c>
      <c r="O9745" s="1" t="n">
        <v>40.8</v>
      </c>
      <c r="P9745" s="1" t="s">
        <v>2455</v>
      </c>
    </row>
    <row r="9746" customFormat="false" ht="12.75" hidden="false" customHeight="true" outlineLevel="0" collapsed="false">
      <c r="A9746" s="1" t="n">
        <v>2</v>
      </c>
      <c r="B9746" s="75" t="n">
        <v>46297</v>
      </c>
      <c r="C9746" s="1" t="n">
        <v>11</v>
      </c>
      <c r="D9746" s="1" t="s">
        <v>2482</v>
      </c>
      <c r="E9746" s="1" t="n">
        <v>1613</v>
      </c>
      <c r="F9746" s="1" t="s">
        <v>50</v>
      </c>
      <c r="I9746" s="1" t="n">
        <v>1637369</v>
      </c>
      <c r="J9746" s="1" t="n">
        <v>100045</v>
      </c>
      <c r="K9746" s="1" t="n">
        <v>46</v>
      </c>
      <c r="L9746" s="1" t="s">
        <v>2636</v>
      </c>
      <c r="N9746" s="1" t="n">
        <v>60</v>
      </c>
      <c r="O9746" s="1" t="n">
        <v>657.6</v>
      </c>
      <c r="P9746" s="1" t="s">
        <v>2455</v>
      </c>
    </row>
    <row r="9747" customFormat="false" ht="12.75" hidden="false" customHeight="true" outlineLevel="0" collapsed="false">
      <c r="A9747" s="1" t="n">
        <v>2</v>
      </c>
      <c r="B9747" s="75" t="n">
        <v>46297</v>
      </c>
      <c r="C9747" s="1" t="n">
        <v>11</v>
      </c>
      <c r="D9747" s="1" t="s">
        <v>2482</v>
      </c>
      <c r="E9747" s="1" t="n">
        <v>1613</v>
      </c>
      <c r="F9747" s="1" t="s">
        <v>50</v>
      </c>
      <c r="I9747" s="1" t="n">
        <v>1637369</v>
      </c>
      <c r="J9747" s="1" t="n">
        <v>103794</v>
      </c>
      <c r="K9747" s="1" t="n">
        <v>7893000488526</v>
      </c>
      <c r="L9747" s="1" t="s">
        <v>2980</v>
      </c>
      <c r="N9747" s="1" t="n">
        <v>8</v>
      </c>
      <c r="O9747" s="1" t="n">
        <v>93.77</v>
      </c>
      <c r="P9747" s="1" t="s">
        <v>2455</v>
      </c>
    </row>
    <row r="9748" customFormat="false" ht="12.75" hidden="false" customHeight="true" outlineLevel="0" collapsed="false">
      <c r="A9748" s="1" t="n">
        <v>2</v>
      </c>
      <c r="B9748" s="75" t="n">
        <v>46297</v>
      </c>
      <c r="C9748" s="1" t="n">
        <v>11</v>
      </c>
      <c r="D9748" s="1" t="s">
        <v>2482</v>
      </c>
      <c r="E9748" s="1" t="n">
        <v>1613</v>
      </c>
      <c r="F9748" s="1" t="s">
        <v>50</v>
      </c>
      <c r="I9748" s="1" t="n">
        <v>1637369</v>
      </c>
      <c r="J9748" s="1" t="n">
        <v>103794</v>
      </c>
      <c r="K9748" s="1" t="n">
        <v>7893000488526</v>
      </c>
      <c r="L9748" s="1" t="s">
        <v>2980</v>
      </c>
      <c r="N9748" s="1" t="n">
        <v>8</v>
      </c>
      <c r="O9748" s="1" t="n">
        <v>109.04</v>
      </c>
      <c r="P9748" s="1" t="s">
        <v>2455</v>
      </c>
    </row>
    <row r="9749" customFormat="false" ht="12.75" hidden="false" customHeight="true" outlineLevel="0" collapsed="false">
      <c r="A9749" s="1" t="n">
        <v>2</v>
      </c>
      <c r="B9749" s="75" t="n">
        <v>46297</v>
      </c>
      <c r="C9749" s="1" t="n">
        <v>11</v>
      </c>
      <c r="D9749" s="1" t="s">
        <v>2482</v>
      </c>
      <c r="E9749" s="1" t="n">
        <v>1613</v>
      </c>
      <c r="F9749" s="1" t="s">
        <v>50</v>
      </c>
      <c r="I9749" s="1" t="n">
        <v>1637369</v>
      </c>
      <c r="J9749" s="1" t="n">
        <v>103796</v>
      </c>
      <c r="K9749" s="1" t="n">
        <v>7893000436725</v>
      </c>
      <c r="L9749" s="1" t="s">
        <v>2982</v>
      </c>
      <c r="N9749" s="1" t="n">
        <v>12</v>
      </c>
      <c r="O9749" s="1" t="n">
        <v>133.56</v>
      </c>
      <c r="P9749" s="1" t="s">
        <v>2455</v>
      </c>
    </row>
    <row r="9750" customFormat="false" ht="12.75" hidden="false" customHeight="true" outlineLevel="0" collapsed="false">
      <c r="A9750" s="1" t="n">
        <v>2</v>
      </c>
      <c r="B9750" s="75" t="n">
        <v>46297</v>
      </c>
      <c r="C9750" s="1" t="n">
        <v>11</v>
      </c>
      <c r="D9750" s="1" t="s">
        <v>2482</v>
      </c>
      <c r="E9750" s="1" t="n">
        <v>1613</v>
      </c>
      <c r="F9750" s="1" t="s">
        <v>50</v>
      </c>
      <c r="I9750" s="1" t="n">
        <v>1637369</v>
      </c>
      <c r="J9750" s="1" t="n">
        <v>103848</v>
      </c>
      <c r="K9750" s="1" t="n">
        <v>7893000488878</v>
      </c>
      <c r="L9750" s="1" t="s">
        <v>2983</v>
      </c>
      <c r="N9750" s="1" t="n">
        <v>8</v>
      </c>
      <c r="O9750" s="1" t="n">
        <v>100.1</v>
      </c>
      <c r="P9750" s="1" t="s">
        <v>2455</v>
      </c>
    </row>
    <row r="9751" customFormat="false" ht="12.75" hidden="false" customHeight="true" outlineLevel="0" collapsed="false">
      <c r="A9751" s="1" t="n">
        <v>2</v>
      </c>
      <c r="B9751" s="75" t="n">
        <v>46297</v>
      </c>
      <c r="C9751" s="1" t="n">
        <v>11</v>
      </c>
      <c r="D9751" s="1" t="s">
        <v>2482</v>
      </c>
      <c r="E9751" s="1" t="n">
        <v>1613</v>
      </c>
      <c r="F9751" s="1" t="s">
        <v>50</v>
      </c>
      <c r="I9751" s="1" t="n">
        <v>1637369</v>
      </c>
      <c r="J9751" s="1" t="n">
        <v>108550</v>
      </c>
      <c r="K9751" s="1" t="n">
        <v>7893000674233</v>
      </c>
      <c r="L9751" s="1" t="s">
        <v>3772</v>
      </c>
      <c r="N9751" s="1" t="n">
        <v>12</v>
      </c>
      <c r="O9751" s="1" t="n">
        <v>123.37</v>
      </c>
      <c r="P9751" s="1" t="s">
        <v>2455</v>
      </c>
    </row>
    <row r="9752" customFormat="false" ht="12.75" hidden="false" customHeight="true" outlineLevel="0" collapsed="false">
      <c r="A9752" s="1" t="n">
        <v>2</v>
      </c>
      <c r="B9752" s="75" t="n">
        <v>46297</v>
      </c>
      <c r="C9752" s="1" t="n">
        <v>11</v>
      </c>
      <c r="D9752" s="1" t="s">
        <v>2482</v>
      </c>
      <c r="E9752" s="1" t="n">
        <v>1613</v>
      </c>
      <c r="F9752" s="1" t="s">
        <v>50</v>
      </c>
      <c r="I9752" s="1" t="n">
        <v>1637369</v>
      </c>
      <c r="J9752" s="1" t="n">
        <v>23694</v>
      </c>
      <c r="K9752" s="1" t="n">
        <v>7891515474737</v>
      </c>
      <c r="L9752" s="1" t="s">
        <v>2989</v>
      </c>
      <c r="N9752" s="1" t="n">
        <v>45</v>
      </c>
      <c r="O9752" s="1" t="n">
        <v>69.81</v>
      </c>
      <c r="P9752" s="1" t="s">
        <v>2455</v>
      </c>
    </row>
    <row r="9753" customFormat="false" ht="12.75" hidden="false" customHeight="true" outlineLevel="0" collapsed="false">
      <c r="A9753" s="1" t="n">
        <v>2</v>
      </c>
      <c r="B9753" s="75" t="n">
        <v>46297</v>
      </c>
      <c r="C9753" s="1" t="n">
        <v>11</v>
      </c>
      <c r="D9753" s="1" t="s">
        <v>2482</v>
      </c>
      <c r="E9753" s="1" t="n">
        <v>1613</v>
      </c>
      <c r="F9753" s="1" t="s">
        <v>50</v>
      </c>
      <c r="I9753" s="1" t="n">
        <v>1637369</v>
      </c>
      <c r="J9753" s="1" t="n">
        <v>23695</v>
      </c>
      <c r="K9753" s="1" t="n">
        <v>7891515474126</v>
      </c>
      <c r="L9753" s="1" t="s">
        <v>2990</v>
      </c>
      <c r="N9753" s="1" t="n">
        <v>45</v>
      </c>
      <c r="O9753" s="1" t="n">
        <v>73.7</v>
      </c>
      <c r="P9753" s="1" t="s">
        <v>2455</v>
      </c>
    </row>
    <row r="9754" customFormat="false" ht="12.75" hidden="false" customHeight="true" outlineLevel="0" collapsed="false">
      <c r="A9754" s="1" t="n">
        <v>2</v>
      </c>
      <c r="B9754" s="75" t="n">
        <v>46297</v>
      </c>
      <c r="C9754" s="1" t="n">
        <v>11</v>
      </c>
      <c r="D9754" s="1" t="s">
        <v>2482</v>
      </c>
      <c r="E9754" s="1" t="n">
        <v>1683</v>
      </c>
      <c r="F9754" s="1" t="s">
        <v>406</v>
      </c>
      <c r="I9754" s="1" t="n">
        <v>1689561</v>
      </c>
      <c r="J9754" s="1" t="n">
        <v>109791</v>
      </c>
      <c r="K9754" s="1" t="n">
        <v>9667</v>
      </c>
      <c r="L9754" s="1" t="s">
        <v>2476</v>
      </c>
      <c r="N9754" s="1" t="n">
        <v>6</v>
      </c>
      <c r="O9754" s="1" t="n">
        <v>9</v>
      </c>
      <c r="P9754" s="1" t="s">
        <v>2455</v>
      </c>
    </row>
    <row r="9755" customFormat="false" ht="12.75" hidden="false" customHeight="true" outlineLevel="0" collapsed="false">
      <c r="A9755" s="1" t="n">
        <v>2</v>
      </c>
      <c r="B9755" s="75" t="n">
        <v>46297</v>
      </c>
      <c r="C9755" s="1" t="n">
        <v>11</v>
      </c>
      <c r="D9755" s="1" t="s">
        <v>2482</v>
      </c>
      <c r="E9755" s="1" t="n">
        <v>1683</v>
      </c>
      <c r="F9755" s="1" t="s">
        <v>406</v>
      </c>
      <c r="I9755" s="1" t="n">
        <v>1689561</v>
      </c>
      <c r="J9755" s="1" t="n">
        <v>37359</v>
      </c>
      <c r="K9755" s="1" t="n">
        <v>55526</v>
      </c>
      <c r="L9755" s="1" t="s">
        <v>2477</v>
      </c>
      <c r="N9755" s="1" t="n">
        <v>8</v>
      </c>
      <c r="O9755" s="1" t="n">
        <v>40</v>
      </c>
      <c r="P9755" s="1" t="s">
        <v>2455</v>
      </c>
    </row>
    <row r="9756" customFormat="false" ht="12.75" hidden="false" customHeight="true" outlineLevel="0" collapsed="false">
      <c r="A9756" s="1" t="n">
        <v>2</v>
      </c>
      <c r="B9756" s="75" t="n">
        <v>46297</v>
      </c>
      <c r="C9756" s="1" t="n">
        <v>11</v>
      </c>
      <c r="D9756" s="1" t="s">
        <v>2482</v>
      </c>
      <c r="E9756" s="1" t="n">
        <v>1683</v>
      </c>
      <c r="F9756" s="1" t="s">
        <v>406</v>
      </c>
      <c r="I9756" s="1" t="n">
        <v>1689561</v>
      </c>
      <c r="J9756" s="1" t="n">
        <v>37361</v>
      </c>
      <c r="K9756" s="1" t="n">
        <v>2240817</v>
      </c>
      <c r="L9756" s="1" t="s">
        <v>2478</v>
      </c>
      <c r="N9756" s="1" t="n">
        <v>70</v>
      </c>
      <c r="O9756" s="1" t="n">
        <v>126</v>
      </c>
      <c r="P9756" s="1" t="s">
        <v>2455</v>
      </c>
    </row>
    <row r="9757" customFormat="false" ht="12.75" hidden="false" customHeight="true" outlineLevel="0" collapsed="false">
      <c r="A9757" s="1" t="n">
        <v>2</v>
      </c>
      <c r="B9757" s="75" t="n">
        <v>46297</v>
      </c>
      <c r="C9757" s="1" t="n">
        <v>11</v>
      </c>
      <c r="D9757" s="1" t="s">
        <v>2482</v>
      </c>
      <c r="E9757" s="1" t="n">
        <v>1608</v>
      </c>
      <c r="F9757" s="1" t="s">
        <v>240</v>
      </c>
      <c r="I9757" s="1" t="n">
        <v>1741445</v>
      </c>
      <c r="J9757" s="1" t="n">
        <v>36474</v>
      </c>
      <c r="K9757" s="1" t="n">
        <v>7892840815745</v>
      </c>
      <c r="L9757" s="1" t="s">
        <v>3531</v>
      </c>
      <c r="N9757" s="1" t="n">
        <v>60</v>
      </c>
      <c r="O9757" s="1" t="n">
        <v>130.8</v>
      </c>
      <c r="P9757" s="1" t="s">
        <v>2455</v>
      </c>
    </row>
    <row r="9758" customFormat="false" ht="12.75" hidden="false" customHeight="true" outlineLevel="0" collapsed="false">
      <c r="A9758" s="1" t="n">
        <v>2</v>
      </c>
      <c r="B9758" s="75" t="n">
        <v>46297</v>
      </c>
      <c r="C9758" s="1" t="n">
        <v>11</v>
      </c>
      <c r="D9758" s="1" t="s">
        <v>2482</v>
      </c>
      <c r="E9758" s="1" t="n">
        <v>1608</v>
      </c>
      <c r="F9758" s="1" t="s">
        <v>240</v>
      </c>
      <c r="I9758" s="1" t="n">
        <v>1741445</v>
      </c>
      <c r="J9758" s="1" t="n">
        <v>42694</v>
      </c>
      <c r="K9758" s="1" t="n">
        <v>7892840814724</v>
      </c>
      <c r="L9758" s="1" t="s">
        <v>4266</v>
      </c>
      <c r="N9758" s="1" t="n">
        <v>16</v>
      </c>
      <c r="O9758" s="1" t="n">
        <v>95.2</v>
      </c>
      <c r="P9758" s="1" t="s">
        <v>2455</v>
      </c>
    </row>
    <row r="9759" customFormat="false" ht="12.75" hidden="false" customHeight="true" outlineLevel="0" collapsed="false">
      <c r="A9759" s="1" t="n">
        <v>2</v>
      </c>
      <c r="B9759" s="75" t="n">
        <v>46297</v>
      </c>
      <c r="C9759" s="1" t="n">
        <v>11</v>
      </c>
      <c r="D9759" s="1" t="s">
        <v>2482</v>
      </c>
      <c r="E9759" s="1" t="n">
        <v>1608</v>
      </c>
      <c r="F9759" s="1" t="s">
        <v>240</v>
      </c>
      <c r="I9759" s="1" t="n">
        <v>1741445</v>
      </c>
      <c r="J9759" s="1" t="n">
        <v>66002</v>
      </c>
      <c r="K9759" s="1" t="n">
        <v>7892840823481</v>
      </c>
      <c r="L9759" s="1" t="s">
        <v>3549</v>
      </c>
      <c r="N9759" s="1" t="n">
        <v>21</v>
      </c>
      <c r="O9759" s="1" t="n">
        <v>84.63</v>
      </c>
      <c r="P9759" s="1" t="s">
        <v>2455</v>
      </c>
    </row>
    <row r="9760" customFormat="false" ht="12.75" hidden="false" customHeight="true" outlineLevel="0" collapsed="false">
      <c r="A9760" s="1" t="n">
        <v>2</v>
      </c>
      <c r="B9760" s="75" t="n">
        <v>46297</v>
      </c>
      <c r="C9760" s="1" t="n">
        <v>11</v>
      </c>
      <c r="D9760" s="1" t="s">
        <v>2482</v>
      </c>
      <c r="E9760" s="1" t="n">
        <v>1608</v>
      </c>
      <c r="F9760" s="1" t="s">
        <v>240</v>
      </c>
      <c r="I9760" s="1" t="n">
        <v>1741445</v>
      </c>
      <c r="J9760" s="1" t="n">
        <v>66089</v>
      </c>
      <c r="K9760" s="1" t="n">
        <v>7892840822323</v>
      </c>
      <c r="L9760" s="1" t="s">
        <v>3550</v>
      </c>
      <c r="N9760" s="1" t="n">
        <v>12</v>
      </c>
      <c r="O9760" s="1" t="n">
        <v>156.84</v>
      </c>
      <c r="P9760" s="1" t="s">
        <v>2455</v>
      </c>
    </row>
    <row r="9761" customFormat="false" ht="12.75" hidden="false" customHeight="true" outlineLevel="0" collapsed="false">
      <c r="A9761" s="1" t="n">
        <v>2</v>
      </c>
      <c r="B9761" s="75" t="n">
        <v>46297</v>
      </c>
      <c r="C9761" s="1" t="n">
        <v>11</v>
      </c>
      <c r="D9761" s="1" t="s">
        <v>2482</v>
      </c>
      <c r="E9761" s="1" t="n">
        <v>1608</v>
      </c>
      <c r="F9761" s="1" t="s">
        <v>240</v>
      </c>
      <c r="I9761" s="1" t="n">
        <v>1741445</v>
      </c>
      <c r="J9761" s="1" t="n">
        <v>66366</v>
      </c>
      <c r="K9761" s="1" t="n">
        <v>7892840822378</v>
      </c>
      <c r="L9761" s="1" t="s">
        <v>4268</v>
      </c>
      <c r="N9761" s="1" t="n">
        <v>21</v>
      </c>
      <c r="O9761" s="1" t="n">
        <v>84.63</v>
      </c>
      <c r="P9761" s="1" t="s">
        <v>2455</v>
      </c>
    </row>
    <row r="9762" customFormat="false" ht="12.75" hidden="false" customHeight="true" outlineLevel="0" collapsed="false">
      <c r="A9762" s="1" t="n">
        <v>2</v>
      </c>
      <c r="B9762" s="75" t="n">
        <v>46297</v>
      </c>
      <c r="C9762" s="1" t="n">
        <v>11</v>
      </c>
      <c r="D9762" s="1" t="s">
        <v>2482</v>
      </c>
      <c r="E9762" s="1" t="n">
        <v>1608</v>
      </c>
      <c r="F9762" s="1" t="s">
        <v>240</v>
      </c>
      <c r="I9762" s="1" t="n">
        <v>1741887</v>
      </c>
      <c r="J9762" s="1" t="n">
        <v>19906</v>
      </c>
      <c r="K9762" s="1" t="n">
        <v>7898553442933</v>
      </c>
      <c r="L9762" s="1" t="s">
        <v>2993</v>
      </c>
      <c r="N9762" s="1" t="n">
        <v>6</v>
      </c>
      <c r="O9762" s="1" t="n">
        <v>62.88</v>
      </c>
      <c r="P9762" s="1" t="s">
        <v>2455</v>
      </c>
    </row>
    <row r="9763" customFormat="false" ht="12.75" hidden="false" customHeight="true" outlineLevel="0" collapsed="false">
      <c r="A9763" s="1" t="n">
        <v>2</v>
      </c>
      <c r="B9763" s="75" t="n">
        <v>46297</v>
      </c>
      <c r="C9763" s="1" t="n">
        <v>11</v>
      </c>
      <c r="D9763" s="1" t="s">
        <v>2482</v>
      </c>
      <c r="E9763" s="1" t="n">
        <v>1608</v>
      </c>
      <c r="F9763" s="1" t="s">
        <v>240</v>
      </c>
      <c r="I9763" s="1" t="n">
        <v>1741887</v>
      </c>
      <c r="J9763" s="1" t="n">
        <v>20479</v>
      </c>
      <c r="K9763" s="1" t="n">
        <v>7891025101161</v>
      </c>
      <c r="L9763" s="1" t="s">
        <v>2652</v>
      </c>
      <c r="N9763" s="1" t="n">
        <v>6</v>
      </c>
      <c r="O9763" s="1" t="n">
        <v>19.86</v>
      </c>
      <c r="P9763" s="1" t="s">
        <v>2455</v>
      </c>
    </row>
    <row r="9764" customFormat="false" ht="12.75" hidden="false" customHeight="true" outlineLevel="0" collapsed="false">
      <c r="A9764" s="1" t="n">
        <v>2</v>
      </c>
      <c r="B9764" s="75" t="n">
        <v>46297</v>
      </c>
      <c r="C9764" s="1" t="n">
        <v>11</v>
      </c>
      <c r="D9764" s="1" t="s">
        <v>2482</v>
      </c>
      <c r="E9764" s="1" t="n">
        <v>1608</v>
      </c>
      <c r="F9764" s="1" t="s">
        <v>240</v>
      </c>
      <c r="I9764" s="1" t="n">
        <v>1741887</v>
      </c>
      <c r="J9764" s="1" t="n">
        <v>24123</v>
      </c>
      <c r="K9764" s="1" t="n">
        <v>7891025109396</v>
      </c>
      <c r="L9764" s="1" t="s">
        <v>2654</v>
      </c>
      <c r="N9764" s="1" t="n">
        <v>6</v>
      </c>
      <c r="O9764" s="1" t="n">
        <v>20.16</v>
      </c>
      <c r="P9764" s="1" t="s">
        <v>2455</v>
      </c>
    </row>
    <row r="9765" customFormat="false" ht="12.75" hidden="false" customHeight="true" outlineLevel="0" collapsed="false">
      <c r="A9765" s="1" t="n">
        <v>2</v>
      </c>
      <c r="B9765" s="75" t="n">
        <v>46297</v>
      </c>
      <c r="C9765" s="1" t="n">
        <v>11</v>
      </c>
      <c r="D9765" s="1" t="s">
        <v>2482</v>
      </c>
      <c r="E9765" s="1" t="n">
        <v>1608</v>
      </c>
      <c r="F9765" s="1" t="s">
        <v>240</v>
      </c>
      <c r="I9765" s="1" t="n">
        <v>1741887</v>
      </c>
      <c r="J9765" s="1" t="n">
        <v>24196</v>
      </c>
      <c r="K9765" s="1" t="n">
        <v>7891025109884</v>
      </c>
      <c r="L9765" s="1" t="s">
        <v>2656</v>
      </c>
      <c r="N9765" s="1" t="n">
        <v>6</v>
      </c>
      <c r="O9765" s="1" t="n">
        <v>52.8</v>
      </c>
      <c r="P9765" s="1" t="s">
        <v>2455</v>
      </c>
    </row>
    <row r="9766" customFormat="false" ht="12.75" hidden="false" customHeight="true" outlineLevel="0" collapsed="false">
      <c r="A9766" s="1" t="n">
        <v>2</v>
      </c>
      <c r="B9766" s="75" t="n">
        <v>46297</v>
      </c>
      <c r="C9766" s="1" t="n">
        <v>11</v>
      </c>
      <c r="D9766" s="1" t="s">
        <v>2482</v>
      </c>
      <c r="E9766" s="1" t="n">
        <v>1608</v>
      </c>
      <c r="F9766" s="1" t="s">
        <v>240</v>
      </c>
      <c r="I9766" s="1" t="n">
        <v>1741887</v>
      </c>
      <c r="J9766" s="1" t="n">
        <v>24832</v>
      </c>
      <c r="K9766" s="1" t="n">
        <v>7891025109891</v>
      </c>
      <c r="L9766" s="1" t="s">
        <v>2657</v>
      </c>
      <c r="N9766" s="1" t="n">
        <v>6</v>
      </c>
      <c r="O9766" s="1" t="n">
        <v>52.8</v>
      </c>
      <c r="P9766" s="1" t="s">
        <v>2455</v>
      </c>
    </row>
    <row r="9767" customFormat="false" ht="12.75" hidden="false" customHeight="true" outlineLevel="0" collapsed="false">
      <c r="A9767" s="1" t="n">
        <v>2</v>
      </c>
      <c r="B9767" s="75" t="n">
        <v>46297</v>
      </c>
      <c r="C9767" s="1" t="n">
        <v>11</v>
      </c>
      <c r="D9767" s="1" t="s">
        <v>2482</v>
      </c>
      <c r="E9767" s="1" t="n">
        <v>1608</v>
      </c>
      <c r="F9767" s="1" t="s">
        <v>240</v>
      </c>
      <c r="I9767" s="1" t="n">
        <v>1741887</v>
      </c>
      <c r="J9767" s="1" t="n">
        <v>27141</v>
      </c>
      <c r="K9767" s="1" t="n">
        <v>7899916900329</v>
      </c>
      <c r="L9767" s="1" t="s">
        <v>2658</v>
      </c>
      <c r="N9767" s="1" t="n">
        <v>12</v>
      </c>
      <c r="O9767" s="1" t="n">
        <v>71.16</v>
      </c>
      <c r="P9767" s="1" t="s">
        <v>2455</v>
      </c>
    </row>
    <row r="9768" customFormat="false" ht="12.75" hidden="false" customHeight="true" outlineLevel="0" collapsed="false">
      <c r="A9768" s="1" t="n">
        <v>2</v>
      </c>
      <c r="B9768" s="75" t="n">
        <v>46297</v>
      </c>
      <c r="C9768" s="1" t="n">
        <v>11</v>
      </c>
      <c r="D9768" s="1" t="s">
        <v>2482</v>
      </c>
      <c r="E9768" s="1" t="n">
        <v>1608</v>
      </c>
      <c r="F9768" s="1" t="s">
        <v>240</v>
      </c>
      <c r="I9768" s="1" t="n">
        <v>1741887</v>
      </c>
      <c r="J9768" s="1" t="n">
        <v>31497</v>
      </c>
      <c r="K9768" s="1" t="n">
        <v>7891025117773</v>
      </c>
      <c r="L9768" s="1" t="s">
        <v>2531</v>
      </c>
      <c r="N9768" s="1" t="n">
        <v>2</v>
      </c>
      <c r="O9768" s="1" t="n">
        <v>10.92</v>
      </c>
      <c r="P9768" s="1" t="s">
        <v>2455</v>
      </c>
    </row>
    <row r="9769" customFormat="false" ht="12.75" hidden="false" customHeight="true" outlineLevel="0" collapsed="false">
      <c r="A9769" s="1" t="n">
        <v>2</v>
      </c>
      <c r="B9769" s="75" t="n">
        <v>46297</v>
      </c>
      <c r="C9769" s="1" t="n">
        <v>11</v>
      </c>
      <c r="D9769" s="1" t="s">
        <v>2482</v>
      </c>
      <c r="E9769" s="1" t="n">
        <v>1608</v>
      </c>
      <c r="F9769" s="1" t="s">
        <v>240</v>
      </c>
      <c r="I9769" s="1" t="n">
        <v>1741887</v>
      </c>
      <c r="J9769" s="1" t="n">
        <v>31551</v>
      </c>
      <c r="K9769" s="1" t="n">
        <v>7891025117742</v>
      </c>
      <c r="L9769" s="1" t="s">
        <v>2532</v>
      </c>
      <c r="N9769" s="1" t="n">
        <v>2</v>
      </c>
      <c r="O9769" s="1" t="n">
        <v>10.92</v>
      </c>
      <c r="P9769" s="1" t="s">
        <v>2455</v>
      </c>
    </row>
    <row r="9770" customFormat="false" ht="12.75" hidden="false" customHeight="true" outlineLevel="0" collapsed="false">
      <c r="A9770" s="1" t="n">
        <v>2</v>
      </c>
      <c r="B9770" s="75" t="n">
        <v>46297</v>
      </c>
      <c r="C9770" s="1" t="n">
        <v>11</v>
      </c>
      <c r="D9770" s="1" t="s">
        <v>2482</v>
      </c>
      <c r="E9770" s="1" t="n">
        <v>1608</v>
      </c>
      <c r="F9770" s="1" t="s">
        <v>240</v>
      </c>
      <c r="I9770" s="1" t="n">
        <v>1741887</v>
      </c>
      <c r="J9770" s="1" t="n">
        <v>31570</v>
      </c>
      <c r="K9770" s="1" t="n">
        <v>7898927809157</v>
      </c>
      <c r="L9770" s="1" t="s">
        <v>2997</v>
      </c>
      <c r="N9770" s="1" t="n">
        <v>3</v>
      </c>
      <c r="O9770" s="1" t="n">
        <v>44.61</v>
      </c>
      <c r="P9770" s="1" t="s">
        <v>2455</v>
      </c>
    </row>
    <row r="9771" customFormat="false" ht="12.75" hidden="false" customHeight="true" outlineLevel="0" collapsed="false">
      <c r="A9771" s="1" t="n">
        <v>2</v>
      </c>
      <c r="B9771" s="75" t="n">
        <v>46297</v>
      </c>
      <c r="C9771" s="1" t="n">
        <v>11</v>
      </c>
      <c r="D9771" s="1" t="s">
        <v>2482</v>
      </c>
      <c r="E9771" s="1" t="n">
        <v>1608</v>
      </c>
      <c r="F9771" s="1" t="s">
        <v>240</v>
      </c>
      <c r="I9771" s="1" t="n">
        <v>1741887</v>
      </c>
      <c r="J9771" s="1" t="n">
        <v>35359</v>
      </c>
      <c r="K9771" s="1" t="n">
        <v>7891025119869</v>
      </c>
      <c r="L9771" s="1" t="s">
        <v>2662</v>
      </c>
      <c r="N9771" s="1" t="n">
        <v>4</v>
      </c>
      <c r="O9771" s="1" t="n">
        <v>51.24</v>
      </c>
      <c r="P9771" s="1" t="s">
        <v>2455</v>
      </c>
    </row>
    <row r="9772" customFormat="false" ht="12.75" hidden="false" customHeight="true" outlineLevel="0" collapsed="false">
      <c r="A9772" s="1" t="n">
        <v>2</v>
      </c>
      <c r="B9772" s="75" t="n">
        <v>46297</v>
      </c>
      <c r="C9772" s="1" t="n">
        <v>11</v>
      </c>
      <c r="D9772" s="1" t="s">
        <v>2482</v>
      </c>
      <c r="E9772" s="1" t="n">
        <v>1608</v>
      </c>
      <c r="F9772" s="1" t="s">
        <v>240</v>
      </c>
      <c r="I9772" s="1" t="n">
        <v>1741887</v>
      </c>
      <c r="J9772" s="1" t="n">
        <v>35395</v>
      </c>
      <c r="K9772" s="1" t="n">
        <v>7891025119852</v>
      </c>
      <c r="L9772" s="1" t="s">
        <v>2998</v>
      </c>
      <c r="N9772" s="1" t="n">
        <v>3</v>
      </c>
      <c r="O9772" s="1" t="n">
        <v>38.43</v>
      </c>
      <c r="P9772" s="1" t="s">
        <v>2455</v>
      </c>
    </row>
    <row r="9773" customFormat="false" ht="12.75" hidden="false" customHeight="true" outlineLevel="0" collapsed="false">
      <c r="A9773" s="1" t="n">
        <v>2</v>
      </c>
      <c r="B9773" s="75" t="n">
        <v>46297</v>
      </c>
      <c r="C9773" s="1" t="n">
        <v>11</v>
      </c>
      <c r="D9773" s="1" t="s">
        <v>2482</v>
      </c>
      <c r="E9773" s="1" t="n">
        <v>1608</v>
      </c>
      <c r="F9773" s="1" t="s">
        <v>240</v>
      </c>
      <c r="I9773" s="1" t="n">
        <v>1741887</v>
      </c>
      <c r="J9773" s="1" t="n">
        <v>35841</v>
      </c>
      <c r="K9773" s="1" t="n">
        <v>7891025120223</v>
      </c>
      <c r="L9773" s="1" t="s">
        <v>2999</v>
      </c>
      <c r="N9773" s="1" t="n">
        <v>4</v>
      </c>
      <c r="O9773" s="1" t="n">
        <v>15.2</v>
      </c>
      <c r="P9773" s="1" t="s">
        <v>2455</v>
      </c>
    </row>
    <row r="9774" customFormat="false" ht="12.75" hidden="false" customHeight="true" outlineLevel="0" collapsed="false">
      <c r="A9774" s="1" t="n">
        <v>2</v>
      </c>
      <c r="B9774" s="75" t="n">
        <v>46297</v>
      </c>
      <c r="C9774" s="1" t="n">
        <v>11</v>
      </c>
      <c r="D9774" s="1" t="s">
        <v>2482</v>
      </c>
      <c r="E9774" s="1" t="n">
        <v>1608</v>
      </c>
      <c r="F9774" s="1" t="s">
        <v>240</v>
      </c>
      <c r="I9774" s="1" t="n">
        <v>1741887</v>
      </c>
      <c r="J9774" s="1" t="n">
        <v>35842</v>
      </c>
      <c r="K9774" s="1" t="n">
        <v>7891025120230</v>
      </c>
      <c r="L9774" s="1" t="s">
        <v>2533</v>
      </c>
      <c r="N9774" s="1" t="n">
        <v>6</v>
      </c>
      <c r="O9774" s="1" t="n">
        <v>22.8</v>
      </c>
      <c r="P9774" s="1" t="s">
        <v>2455</v>
      </c>
    </row>
    <row r="9775" customFormat="false" ht="12.75" hidden="false" customHeight="true" outlineLevel="0" collapsed="false">
      <c r="A9775" s="1" t="n">
        <v>2</v>
      </c>
      <c r="B9775" s="75" t="n">
        <v>46297</v>
      </c>
      <c r="C9775" s="1" t="n">
        <v>11</v>
      </c>
      <c r="D9775" s="1" t="s">
        <v>2482</v>
      </c>
      <c r="E9775" s="1" t="n">
        <v>1608</v>
      </c>
      <c r="F9775" s="1" t="s">
        <v>240</v>
      </c>
      <c r="I9775" s="1" t="n">
        <v>1741887</v>
      </c>
      <c r="J9775" s="1" t="n">
        <v>37024</v>
      </c>
      <c r="K9775" s="1" t="n">
        <v>7891025121251</v>
      </c>
      <c r="L9775" s="1" t="s">
        <v>2534</v>
      </c>
      <c r="N9775" s="1" t="n">
        <v>2</v>
      </c>
      <c r="O9775" s="1" t="n">
        <v>7.6</v>
      </c>
      <c r="P9775" s="1" t="s">
        <v>2455</v>
      </c>
    </row>
    <row r="9776" customFormat="false" ht="12.75" hidden="false" customHeight="true" outlineLevel="0" collapsed="false">
      <c r="A9776" s="1" t="n">
        <v>2</v>
      </c>
      <c r="B9776" s="75" t="n">
        <v>46297</v>
      </c>
      <c r="C9776" s="1" t="n">
        <v>11</v>
      </c>
      <c r="D9776" s="1" t="s">
        <v>2482</v>
      </c>
      <c r="E9776" s="1" t="n">
        <v>1608</v>
      </c>
      <c r="F9776" s="1" t="s">
        <v>240</v>
      </c>
      <c r="I9776" s="1" t="n">
        <v>1741887</v>
      </c>
      <c r="J9776" s="1" t="n">
        <v>37051</v>
      </c>
      <c r="K9776" s="1" t="n">
        <v>7891025121244</v>
      </c>
      <c r="L9776" s="1" t="s">
        <v>4826</v>
      </c>
      <c r="N9776" s="1" t="n">
        <v>2</v>
      </c>
      <c r="O9776" s="1" t="n">
        <v>7.6</v>
      </c>
      <c r="P9776" s="1" t="s">
        <v>2455</v>
      </c>
    </row>
    <row r="9777" customFormat="false" ht="12.75" hidden="false" customHeight="true" outlineLevel="0" collapsed="false">
      <c r="A9777" s="1" t="n">
        <v>2</v>
      </c>
      <c r="B9777" s="75" t="n">
        <v>46297</v>
      </c>
      <c r="C9777" s="1" t="n">
        <v>11</v>
      </c>
      <c r="D9777" s="1" t="s">
        <v>2482</v>
      </c>
      <c r="E9777" s="1" t="n">
        <v>1608</v>
      </c>
      <c r="F9777" s="1" t="s">
        <v>240</v>
      </c>
      <c r="I9777" s="1" t="n">
        <v>1741887</v>
      </c>
      <c r="J9777" s="1" t="n">
        <v>37558</v>
      </c>
      <c r="K9777" s="1" t="n">
        <v>7891025101376</v>
      </c>
      <c r="L9777" s="1" t="s">
        <v>2663</v>
      </c>
      <c r="N9777" s="1" t="n">
        <v>6</v>
      </c>
      <c r="O9777" s="1" t="n">
        <v>19.86</v>
      </c>
      <c r="P9777" s="1" t="s">
        <v>2455</v>
      </c>
    </row>
    <row r="9778" customFormat="false" ht="12.75" hidden="false" customHeight="true" outlineLevel="0" collapsed="false">
      <c r="A9778" s="1" t="n">
        <v>2</v>
      </c>
      <c r="B9778" s="75" t="n">
        <v>46297</v>
      </c>
      <c r="C9778" s="1" t="n">
        <v>11</v>
      </c>
      <c r="D9778" s="1" t="s">
        <v>2482</v>
      </c>
      <c r="E9778" s="1" t="n">
        <v>1608</v>
      </c>
      <c r="F9778" s="1" t="s">
        <v>240</v>
      </c>
      <c r="I9778" s="1" t="n">
        <v>1741887</v>
      </c>
      <c r="J9778" s="1" t="n">
        <v>50877</v>
      </c>
      <c r="K9778" s="1" t="n">
        <v>7891025123040</v>
      </c>
      <c r="L9778" s="1" t="s">
        <v>3001</v>
      </c>
      <c r="N9778" s="1" t="n">
        <v>2</v>
      </c>
      <c r="O9778" s="1" t="n">
        <v>5.26</v>
      </c>
      <c r="P9778" s="1" t="s">
        <v>2455</v>
      </c>
    </row>
    <row r="9779" customFormat="false" ht="12.75" hidden="false" customHeight="true" outlineLevel="0" collapsed="false">
      <c r="A9779" s="1" t="n">
        <v>2</v>
      </c>
      <c r="B9779" s="75" t="n">
        <v>46297</v>
      </c>
      <c r="C9779" s="1" t="n">
        <v>11</v>
      </c>
      <c r="D9779" s="1" t="s">
        <v>2482</v>
      </c>
      <c r="E9779" s="1" t="n">
        <v>1608</v>
      </c>
      <c r="F9779" s="1" t="s">
        <v>240</v>
      </c>
      <c r="I9779" s="1" t="n">
        <v>1741887</v>
      </c>
      <c r="J9779" s="1" t="n">
        <v>80680</v>
      </c>
      <c r="K9779" s="1" t="n">
        <v>7891025125488</v>
      </c>
      <c r="L9779" s="1" t="s">
        <v>2542</v>
      </c>
      <c r="N9779" s="1" t="n">
        <v>3</v>
      </c>
      <c r="O9779" s="1" t="n">
        <v>8.52</v>
      </c>
      <c r="P9779" s="1" t="s">
        <v>2455</v>
      </c>
    </row>
    <row r="9780" customFormat="false" ht="12.75" hidden="false" customHeight="true" outlineLevel="0" collapsed="false">
      <c r="A9780" s="1" t="n">
        <v>2</v>
      </c>
      <c r="B9780" s="75" t="n">
        <v>46297</v>
      </c>
      <c r="C9780" s="1" t="n">
        <v>11</v>
      </c>
      <c r="D9780" s="1" t="s">
        <v>2482</v>
      </c>
      <c r="E9780" s="1" t="n">
        <v>1608</v>
      </c>
      <c r="F9780" s="1" t="s">
        <v>240</v>
      </c>
      <c r="I9780" s="1" t="n">
        <v>1741887</v>
      </c>
      <c r="J9780" s="1" t="n">
        <v>80681</v>
      </c>
      <c r="K9780" s="1" t="n">
        <v>7891025125495</v>
      </c>
      <c r="L9780" s="1" t="s">
        <v>2543</v>
      </c>
      <c r="N9780" s="1" t="n">
        <v>6</v>
      </c>
      <c r="O9780" s="1" t="n">
        <v>17.04</v>
      </c>
      <c r="P9780" s="1" t="s">
        <v>2455</v>
      </c>
    </row>
    <row r="9781" customFormat="false" ht="12.75" hidden="false" customHeight="true" outlineLevel="0" collapsed="false">
      <c r="A9781" s="1" t="n">
        <v>2</v>
      </c>
      <c r="B9781" s="75" t="n">
        <v>46298</v>
      </c>
      <c r="C9781" s="1" t="n">
        <v>11</v>
      </c>
      <c r="D9781" s="1" t="s">
        <v>2482</v>
      </c>
      <c r="E9781" s="1" t="n">
        <v>10096</v>
      </c>
      <c r="F9781" s="1" t="s">
        <v>622</v>
      </c>
      <c r="I9781" s="1" t="n">
        <v>372</v>
      </c>
      <c r="J9781" s="1" t="n">
        <v>61580</v>
      </c>
      <c r="K9781" s="1" t="n">
        <v>2258157</v>
      </c>
      <c r="L9781" s="1" t="s">
        <v>2520</v>
      </c>
      <c r="N9781" s="1" t="n">
        <v>10</v>
      </c>
      <c r="O9781" s="1" t="n">
        <v>120</v>
      </c>
      <c r="P9781" s="1" t="s">
        <v>2455</v>
      </c>
    </row>
    <row r="9782" customFormat="false" ht="12.75" hidden="false" customHeight="true" outlineLevel="0" collapsed="false">
      <c r="A9782" s="1" t="n">
        <v>2</v>
      </c>
      <c r="B9782" s="75" t="n">
        <v>46298</v>
      </c>
      <c r="C9782" s="1" t="n">
        <v>11</v>
      </c>
      <c r="D9782" s="1" t="s">
        <v>2482</v>
      </c>
      <c r="E9782" s="1" t="n">
        <v>10096</v>
      </c>
      <c r="F9782" s="1" t="s">
        <v>622</v>
      </c>
      <c r="I9782" s="1" t="n">
        <v>372</v>
      </c>
      <c r="J9782" s="1" t="n">
        <v>61597</v>
      </c>
      <c r="K9782" s="1" t="n">
        <v>2258188</v>
      </c>
      <c r="L9782" s="1" t="s">
        <v>2521</v>
      </c>
      <c r="N9782" s="1" t="n">
        <v>5</v>
      </c>
      <c r="O9782" s="1" t="n">
        <v>20</v>
      </c>
      <c r="P9782" s="1" t="s">
        <v>2455</v>
      </c>
    </row>
    <row r="9783" customFormat="false" ht="12.75" hidden="false" customHeight="true" outlineLevel="0" collapsed="false">
      <c r="A9783" s="1" t="n">
        <v>2</v>
      </c>
      <c r="B9783" s="75" t="n">
        <v>46298</v>
      </c>
      <c r="C9783" s="1" t="n">
        <v>11</v>
      </c>
      <c r="D9783" s="1" t="s">
        <v>2482</v>
      </c>
      <c r="E9783" s="1" t="n">
        <v>642</v>
      </c>
      <c r="F9783" s="1" t="s">
        <v>123</v>
      </c>
      <c r="I9783" s="1" t="n">
        <v>696</v>
      </c>
      <c r="J9783" s="1" t="n">
        <v>71766</v>
      </c>
      <c r="K9783" s="1" t="n">
        <v>779180</v>
      </c>
      <c r="L9783" s="1" t="s">
        <v>2512</v>
      </c>
      <c r="N9783" s="1" t="n">
        <v>15</v>
      </c>
      <c r="O9783" s="1" t="n">
        <v>180</v>
      </c>
      <c r="P9783" s="1" t="s">
        <v>2455</v>
      </c>
    </row>
    <row r="9784" customFormat="false" ht="12.75" hidden="false" customHeight="true" outlineLevel="0" collapsed="false">
      <c r="A9784" s="1" t="n">
        <v>2</v>
      </c>
      <c r="B9784" s="75" t="n">
        <v>46298</v>
      </c>
      <c r="C9784" s="1" t="n">
        <v>11</v>
      </c>
      <c r="D9784" s="1" t="s">
        <v>2482</v>
      </c>
      <c r="E9784" s="1" t="n">
        <v>1363</v>
      </c>
      <c r="F9784" s="1" t="s">
        <v>174</v>
      </c>
      <c r="I9784" s="1" t="n">
        <v>4046</v>
      </c>
      <c r="J9784" s="1" t="n">
        <v>73511</v>
      </c>
      <c r="K9784" s="1" t="n">
        <v>609963171019</v>
      </c>
      <c r="L9784" s="1" t="s">
        <v>2596</v>
      </c>
      <c r="N9784" s="1" t="n">
        <v>4</v>
      </c>
      <c r="O9784" s="1" t="n">
        <v>24</v>
      </c>
      <c r="P9784" s="1" t="s">
        <v>2455</v>
      </c>
    </row>
    <row r="9785" customFormat="false" ht="12.75" hidden="false" customHeight="true" outlineLevel="0" collapsed="false">
      <c r="A9785" s="1" t="n">
        <v>2</v>
      </c>
      <c r="B9785" s="75" t="n">
        <v>46298</v>
      </c>
      <c r="C9785" s="1" t="n">
        <v>11</v>
      </c>
      <c r="D9785" s="1" t="s">
        <v>2482</v>
      </c>
      <c r="E9785" s="1" t="n">
        <v>1363</v>
      </c>
      <c r="F9785" s="1" t="s">
        <v>174</v>
      </c>
      <c r="I9785" s="1" t="n">
        <v>4046</v>
      </c>
      <c r="J9785" s="1" t="n">
        <v>65493</v>
      </c>
      <c r="K9785" s="1" t="n">
        <v>609963171002</v>
      </c>
      <c r="L9785" s="1" t="s">
        <v>2597</v>
      </c>
      <c r="N9785" s="1" t="n">
        <v>4</v>
      </c>
      <c r="O9785" s="1" t="n">
        <v>24</v>
      </c>
      <c r="P9785" s="1" t="s">
        <v>2455</v>
      </c>
    </row>
    <row r="9786" customFormat="false" ht="12.75" hidden="false" customHeight="true" outlineLevel="0" collapsed="false">
      <c r="A9786" s="1" t="n">
        <v>2</v>
      </c>
      <c r="B9786" s="75" t="n">
        <v>46298</v>
      </c>
      <c r="C9786" s="1" t="n">
        <v>11</v>
      </c>
      <c r="D9786" s="1" t="s">
        <v>2482</v>
      </c>
      <c r="E9786" s="1" t="n">
        <v>1363</v>
      </c>
      <c r="F9786" s="1" t="s">
        <v>174</v>
      </c>
      <c r="I9786" s="1" t="n">
        <v>4046</v>
      </c>
      <c r="J9786" s="1" t="n">
        <v>65494</v>
      </c>
      <c r="K9786" s="1" t="n">
        <v>618231677535</v>
      </c>
      <c r="L9786" s="1" t="s">
        <v>2598</v>
      </c>
      <c r="N9786" s="1" t="n">
        <v>12</v>
      </c>
      <c r="O9786" s="1" t="n">
        <v>72</v>
      </c>
      <c r="P9786" s="1" t="s">
        <v>2455</v>
      </c>
    </row>
    <row r="9787" customFormat="false" ht="12.75" hidden="false" customHeight="true" outlineLevel="0" collapsed="false">
      <c r="A9787" s="1" t="n">
        <v>2</v>
      </c>
      <c r="B9787" s="75" t="n">
        <v>46298</v>
      </c>
      <c r="C9787" s="1" t="n">
        <v>11</v>
      </c>
      <c r="D9787" s="1" t="s">
        <v>2482</v>
      </c>
      <c r="E9787" s="1" t="n">
        <v>1363</v>
      </c>
      <c r="F9787" s="1" t="s">
        <v>174</v>
      </c>
      <c r="I9787" s="1" t="n">
        <v>4046</v>
      </c>
      <c r="J9787" s="1" t="n">
        <v>65496</v>
      </c>
      <c r="K9787" s="1" t="n">
        <v>618231677528</v>
      </c>
      <c r="L9787" s="1" t="s">
        <v>2599</v>
      </c>
      <c r="N9787" s="1" t="n">
        <v>5</v>
      </c>
      <c r="O9787" s="1" t="n">
        <v>30</v>
      </c>
      <c r="P9787" s="1" t="s">
        <v>2455</v>
      </c>
    </row>
    <row r="9788" customFormat="false" ht="12.75" hidden="false" customHeight="true" outlineLevel="0" collapsed="false">
      <c r="A9788" s="1" t="n">
        <v>2</v>
      </c>
      <c r="B9788" s="75" t="n">
        <v>46298</v>
      </c>
      <c r="C9788" s="1" t="n">
        <v>11</v>
      </c>
      <c r="D9788" s="1" t="s">
        <v>2482</v>
      </c>
      <c r="E9788" s="1" t="n">
        <v>1363</v>
      </c>
      <c r="F9788" s="1" t="s">
        <v>174</v>
      </c>
      <c r="I9788" s="1" t="n">
        <v>4046</v>
      </c>
      <c r="J9788" s="1" t="n">
        <v>65621</v>
      </c>
      <c r="K9788" s="1" t="n">
        <v>618231677504</v>
      </c>
      <c r="L9788" s="1" t="s">
        <v>2600</v>
      </c>
      <c r="N9788" s="1" t="n">
        <v>5</v>
      </c>
      <c r="O9788" s="1" t="n">
        <v>35</v>
      </c>
      <c r="P9788" s="1" t="s">
        <v>2455</v>
      </c>
    </row>
    <row r="9789" customFormat="false" ht="12.75" hidden="false" customHeight="true" outlineLevel="0" collapsed="false">
      <c r="A9789" s="1" t="n">
        <v>2</v>
      </c>
      <c r="B9789" s="75" t="n">
        <v>46298</v>
      </c>
      <c r="C9789" s="1" t="n">
        <v>11</v>
      </c>
      <c r="D9789" s="1" t="s">
        <v>2482</v>
      </c>
      <c r="E9789" s="1" t="n">
        <v>1625</v>
      </c>
      <c r="F9789" s="1" t="s">
        <v>270</v>
      </c>
      <c r="I9789" s="1" t="n">
        <v>15523</v>
      </c>
      <c r="J9789" s="1" t="n">
        <v>29079</v>
      </c>
      <c r="K9789" s="1" t="n">
        <v>55515</v>
      </c>
      <c r="L9789" s="1" t="s">
        <v>2460</v>
      </c>
      <c r="N9789" s="1" t="n">
        <v>76</v>
      </c>
      <c r="O9789" s="1" t="n">
        <v>2432</v>
      </c>
      <c r="P9789" s="1" t="s">
        <v>2455</v>
      </c>
    </row>
    <row r="9790" customFormat="false" ht="12.75" hidden="false" customHeight="true" outlineLevel="0" collapsed="false">
      <c r="A9790" s="1" t="n">
        <v>2</v>
      </c>
      <c r="B9790" s="75" t="n">
        <v>46298</v>
      </c>
      <c r="C9790" s="1" t="n">
        <v>11</v>
      </c>
      <c r="D9790" s="1" t="s">
        <v>2482</v>
      </c>
      <c r="E9790" s="1" t="n">
        <v>1625</v>
      </c>
      <c r="F9790" s="1" t="s">
        <v>270</v>
      </c>
      <c r="I9790" s="1" t="n">
        <v>15523</v>
      </c>
      <c r="J9790" s="1" t="n">
        <v>29080</v>
      </c>
      <c r="K9790" s="1" t="n">
        <v>55516</v>
      </c>
      <c r="L9790" s="1" t="s">
        <v>2461</v>
      </c>
      <c r="N9790" s="1" t="n">
        <v>76.5</v>
      </c>
      <c r="O9790" s="1" t="n">
        <v>1683</v>
      </c>
      <c r="P9790" s="1" t="s">
        <v>2455</v>
      </c>
    </row>
    <row r="9791" customFormat="false" ht="12.75" hidden="false" customHeight="true" outlineLevel="0" collapsed="false">
      <c r="A9791" s="1" t="n">
        <v>2</v>
      </c>
      <c r="B9791" s="75" t="n">
        <v>46298</v>
      </c>
      <c r="C9791" s="1" t="n">
        <v>11</v>
      </c>
      <c r="D9791" s="1" t="s">
        <v>2482</v>
      </c>
      <c r="E9791" s="1" t="n">
        <v>1625</v>
      </c>
      <c r="F9791" s="1" t="s">
        <v>270</v>
      </c>
      <c r="I9791" s="1" t="n">
        <v>15523</v>
      </c>
      <c r="J9791" s="1" t="n">
        <v>77455</v>
      </c>
      <c r="K9791" s="1" t="n">
        <v>774567</v>
      </c>
      <c r="L9791" s="1" t="s">
        <v>2635</v>
      </c>
      <c r="N9791" s="1" t="n">
        <v>26</v>
      </c>
      <c r="O9791" s="1" t="n">
        <v>832</v>
      </c>
      <c r="P9791" s="1" t="s">
        <v>2455</v>
      </c>
    </row>
    <row r="9792" customFormat="false" ht="12.75" hidden="false" customHeight="true" outlineLevel="0" collapsed="false">
      <c r="A9792" s="1" t="n">
        <v>2</v>
      </c>
      <c r="B9792" s="75" t="n">
        <v>46298</v>
      </c>
      <c r="C9792" s="1" t="n">
        <v>11</v>
      </c>
      <c r="D9792" s="1" t="s">
        <v>2482</v>
      </c>
      <c r="E9792" s="1" t="n">
        <v>1625</v>
      </c>
      <c r="F9792" s="1" t="s">
        <v>270</v>
      </c>
      <c r="I9792" s="1" t="n">
        <v>15523</v>
      </c>
      <c r="J9792" s="1" t="n">
        <v>77455</v>
      </c>
      <c r="K9792" s="1" t="n">
        <v>774567</v>
      </c>
      <c r="L9792" s="1" t="s">
        <v>2635</v>
      </c>
      <c r="N9792" s="1" t="n">
        <v>25</v>
      </c>
      <c r="O9792" s="1" t="n">
        <v>800</v>
      </c>
      <c r="P9792" s="1" t="s">
        <v>2455</v>
      </c>
    </row>
    <row r="9793" customFormat="false" ht="12.75" hidden="false" customHeight="true" outlineLevel="0" collapsed="false">
      <c r="A9793" s="1" t="n">
        <v>2</v>
      </c>
      <c r="B9793" s="75" t="n">
        <v>46298</v>
      </c>
      <c r="C9793" s="1" t="n">
        <v>22</v>
      </c>
      <c r="D9793" s="1" t="s">
        <v>2490</v>
      </c>
      <c r="E9793" s="1" t="n">
        <v>48</v>
      </c>
      <c r="F9793" s="1" t="s">
        <v>153</v>
      </c>
      <c r="I9793" s="1" t="n">
        <v>2719</v>
      </c>
      <c r="J9793" s="1" t="n">
        <v>100000</v>
      </c>
      <c r="K9793" s="1" t="n">
        <v>1</v>
      </c>
      <c r="L9793" s="1" t="s">
        <v>2491</v>
      </c>
      <c r="N9793" s="1" t="n">
        <v>3.06</v>
      </c>
      <c r="O9793" s="1" t="n">
        <v>56.3</v>
      </c>
      <c r="P9793" s="1" t="s">
        <v>2455</v>
      </c>
    </row>
    <row r="9794" customFormat="false" ht="12.75" hidden="false" customHeight="true" outlineLevel="0" collapsed="false">
      <c r="A9794" s="1" t="n">
        <v>2</v>
      </c>
      <c r="B9794" s="75" t="n">
        <v>46298</v>
      </c>
      <c r="C9794" s="1" t="n">
        <v>22</v>
      </c>
      <c r="D9794" s="1" t="s">
        <v>2490</v>
      </c>
      <c r="E9794" s="1" t="n">
        <v>48</v>
      </c>
      <c r="F9794" s="1" t="s">
        <v>153</v>
      </c>
      <c r="I9794" s="1" t="n">
        <v>2719</v>
      </c>
      <c r="J9794" s="1" t="n">
        <v>100000</v>
      </c>
      <c r="K9794" s="1" t="n">
        <v>1</v>
      </c>
      <c r="L9794" s="1" t="s">
        <v>2491</v>
      </c>
      <c r="N9794" s="1" t="n">
        <v>3.474</v>
      </c>
      <c r="O9794" s="1" t="n">
        <v>69.02</v>
      </c>
      <c r="P9794" s="1" t="s">
        <v>2455</v>
      </c>
    </row>
    <row r="9795" customFormat="false" ht="12.75" hidden="false" customHeight="true" outlineLevel="0" collapsed="false">
      <c r="A9795" s="1" t="n">
        <v>2</v>
      </c>
      <c r="B9795" s="75" t="n">
        <v>46298</v>
      </c>
      <c r="C9795" s="1" t="n">
        <v>22</v>
      </c>
      <c r="D9795" s="1" t="s">
        <v>2490</v>
      </c>
      <c r="E9795" s="1" t="n">
        <v>48</v>
      </c>
      <c r="F9795" s="1" t="s">
        <v>153</v>
      </c>
      <c r="I9795" s="1" t="n">
        <v>2719</v>
      </c>
      <c r="J9795" s="1" t="n">
        <v>100001</v>
      </c>
      <c r="K9795" s="1" t="n">
        <v>2</v>
      </c>
      <c r="L9795" s="1" t="s">
        <v>2492</v>
      </c>
      <c r="N9795" s="1" t="n">
        <v>9.295</v>
      </c>
      <c r="O9795" s="1" t="n">
        <v>185.27</v>
      </c>
      <c r="P9795" s="1" t="s">
        <v>2455</v>
      </c>
    </row>
    <row r="9796" customFormat="false" ht="12.75" hidden="false" customHeight="true" outlineLevel="0" collapsed="false">
      <c r="A9796" s="1" t="n">
        <v>2</v>
      </c>
      <c r="B9796" s="75" t="n">
        <v>46298</v>
      </c>
      <c r="C9796" s="1" t="n">
        <v>22</v>
      </c>
      <c r="D9796" s="1" t="s">
        <v>2490</v>
      </c>
      <c r="E9796" s="1" t="n">
        <v>48</v>
      </c>
      <c r="F9796" s="1" t="s">
        <v>153</v>
      </c>
      <c r="I9796" s="1" t="n">
        <v>2719</v>
      </c>
      <c r="J9796" s="1" t="n">
        <v>100002</v>
      </c>
      <c r="K9796" s="1" t="n">
        <v>3</v>
      </c>
      <c r="L9796" s="1" t="s">
        <v>2493</v>
      </c>
      <c r="N9796" s="1" t="n">
        <v>22.42</v>
      </c>
      <c r="O9796" s="1" t="n">
        <v>515.65</v>
      </c>
      <c r="P9796" s="1" t="s">
        <v>2455</v>
      </c>
    </row>
    <row r="9797" customFormat="false" ht="12.75" hidden="false" customHeight="true" outlineLevel="0" collapsed="false">
      <c r="A9797" s="1" t="n">
        <v>2</v>
      </c>
      <c r="B9797" s="75" t="n">
        <v>46298</v>
      </c>
      <c r="C9797" s="1" t="n">
        <v>22</v>
      </c>
      <c r="D9797" s="1" t="s">
        <v>2490</v>
      </c>
      <c r="E9797" s="1" t="n">
        <v>48</v>
      </c>
      <c r="F9797" s="1" t="s">
        <v>153</v>
      </c>
      <c r="I9797" s="1" t="n">
        <v>2719</v>
      </c>
      <c r="J9797" s="1" t="n">
        <v>100003</v>
      </c>
      <c r="K9797" s="1" t="n">
        <v>4</v>
      </c>
      <c r="L9797" s="1" t="s">
        <v>2494</v>
      </c>
      <c r="N9797" s="1" t="n">
        <v>15.1</v>
      </c>
      <c r="O9797" s="1" t="n">
        <v>370.46</v>
      </c>
      <c r="P9797" s="1" t="s">
        <v>2455</v>
      </c>
    </row>
    <row r="9798" customFormat="false" ht="12.75" hidden="false" customHeight="true" outlineLevel="0" collapsed="false">
      <c r="A9798" s="1" t="n">
        <v>2</v>
      </c>
      <c r="B9798" s="75" t="n">
        <v>46298</v>
      </c>
      <c r="C9798" s="1" t="n">
        <v>22</v>
      </c>
      <c r="D9798" s="1" t="s">
        <v>2490</v>
      </c>
      <c r="E9798" s="1" t="n">
        <v>48</v>
      </c>
      <c r="F9798" s="1" t="s">
        <v>153</v>
      </c>
      <c r="I9798" s="1" t="n">
        <v>2719</v>
      </c>
      <c r="J9798" s="1" t="n">
        <v>100004</v>
      </c>
      <c r="K9798" s="1" t="n">
        <v>5</v>
      </c>
      <c r="L9798" s="1" t="s">
        <v>2495</v>
      </c>
      <c r="N9798" s="1" t="n">
        <v>1.294</v>
      </c>
      <c r="O9798" s="1" t="n">
        <v>31</v>
      </c>
      <c r="P9798" s="1" t="s">
        <v>2455</v>
      </c>
    </row>
    <row r="9799" customFormat="false" ht="12.75" hidden="false" customHeight="true" outlineLevel="0" collapsed="false">
      <c r="A9799" s="1" t="n">
        <v>2</v>
      </c>
      <c r="B9799" s="75" t="n">
        <v>46298</v>
      </c>
      <c r="C9799" s="1" t="n">
        <v>22</v>
      </c>
      <c r="D9799" s="1" t="s">
        <v>2490</v>
      </c>
      <c r="E9799" s="1" t="n">
        <v>48</v>
      </c>
      <c r="F9799" s="1" t="s">
        <v>153</v>
      </c>
      <c r="I9799" s="1" t="n">
        <v>2719</v>
      </c>
      <c r="J9799" s="1" t="n">
        <v>100004</v>
      </c>
      <c r="K9799" s="1" t="n">
        <v>5</v>
      </c>
      <c r="L9799" s="1" t="s">
        <v>2495</v>
      </c>
      <c r="N9799" s="1" t="n">
        <v>1.54</v>
      </c>
      <c r="O9799" s="1" t="n">
        <v>33.06</v>
      </c>
      <c r="P9799" s="1" t="s">
        <v>2455</v>
      </c>
    </row>
    <row r="9800" customFormat="false" ht="12.75" hidden="false" customHeight="true" outlineLevel="0" collapsed="false">
      <c r="A9800" s="1" t="n">
        <v>2</v>
      </c>
      <c r="B9800" s="75" t="n">
        <v>46298</v>
      </c>
      <c r="C9800" s="1" t="n">
        <v>22</v>
      </c>
      <c r="D9800" s="1" t="s">
        <v>2490</v>
      </c>
      <c r="E9800" s="1" t="n">
        <v>48</v>
      </c>
      <c r="F9800" s="1" t="s">
        <v>153</v>
      </c>
      <c r="I9800" s="1" t="n">
        <v>2719</v>
      </c>
      <c r="J9800" s="1" t="n">
        <v>100006</v>
      </c>
      <c r="K9800" s="1" t="n">
        <v>7</v>
      </c>
      <c r="L9800" s="1" t="s">
        <v>2496</v>
      </c>
      <c r="N9800" s="1" t="n">
        <v>2.03</v>
      </c>
      <c r="O9800" s="1" t="n">
        <v>57.14</v>
      </c>
      <c r="P9800" s="1" t="s">
        <v>2455</v>
      </c>
    </row>
    <row r="9801" customFormat="false" ht="12.75" hidden="false" customHeight="true" outlineLevel="0" collapsed="false">
      <c r="A9801" s="1" t="n">
        <v>2</v>
      </c>
      <c r="B9801" s="75" t="n">
        <v>46298</v>
      </c>
      <c r="C9801" s="1" t="n">
        <v>22</v>
      </c>
      <c r="D9801" s="1" t="s">
        <v>2490</v>
      </c>
      <c r="E9801" s="1" t="n">
        <v>48</v>
      </c>
      <c r="F9801" s="1" t="s">
        <v>153</v>
      </c>
      <c r="I9801" s="1" t="n">
        <v>2719</v>
      </c>
      <c r="J9801" s="1" t="n">
        <v>100007</v>
      </c>
      <c r="K9801" s="1" t="n">
        <v>8</v>
      </c>
      <c r="L9801" s="1" t="s">
        <v>2497</v>
      </c>
      <c r="N9801" s="1" t="n">
        <v>1.476</v>
      </c>
      <c r="O9801" s="1" t="n">
        <v>37.89</v>
      </c>
      <c r="P9801" s="1" t="s">
        <v>2455</v>
      </c>
    </row>
    <row r="9802" customFormat="false" ht="12.75" hidden="false" customHeight="true" outlineLevel="0" collapsed="false">
      <c r="A9802" s="1" t="n">
        <v>2</v>
      </c>
      <c r="B9802" s="75" t="n">
        <v>46298</v>
      </c>
      <c r="C9802" s="1" t="n">
        <v>22</v>
      </c>
      <c r="D9802" s="1" t="s">
        <v>2490</v>
      </c>
      <c r="E9802" s="1" t="n">
        <v>48</v>
      </c>
      <c r="F9802" s="1" t="s">
        <v>153</v>
      </c>
      <c r="I9802" s="1" t="n">
        <v>2719</v>
      </c>
      <c r="J9802" s="1" t="n">
        <v>100007</v>
      </c>
      <c r="K9802" s="1" t="n">
        <v>8</v>
      </c>
      <c r="L9802" s="1" t="s">
        <v>2497</v>
      </c>
      <c r="N9802" s="1" t="n">
        <v>1.77</v>
      </c>
      <c r="O9802" s="1" t="n">
        <v>43.96</v>
      </c>
      <c r="P9802" s="1" t="s">
        <v>2455</v>
      </c>
    </row>
    <row r="9803" customFormat="false" ht="12.75" hidden="false" customHeight="true" outlineLevel="0" collapsed="false">
      <c r="A9803" s="1" t="n">
        <v>2</v>
      </c>
      <c r="B9803" s="75" t="n">
        <v>46298</v>
      </c>
      <c r="C9803" s="1" t="n">
        <v>22</v>
      </c>
      <c r="D9803" s="1" t="s">
        <v>2490</v>
      </c>
      <c r="E9803" s="1" t="n">
        <v>48</v>
      </c>
      <c r="F9803" s="1" t="s">
        <v>153</v>
      </c>
      <c r="I9803" s="1" t="n">
        <v>2719</v>
      </c>
      <c r="J9803" s="1" t="n">
        <v>100007</v>
      </c>
      <c r="K9803" s="1" t="n">
        <v>8</v>
      </c>
      <c r="L9803" s="1" t="s">
        <v>2497</v>
      </c>
      <c r="N9803" s="1" t="n">
        <v>14.165</v>
      </c>
      <c r="O9803" s="1" t="n">
        <v>325.79</v>
      </c>
      <c r="P9803" s="1" t="s">
        <v>2455</v>
      </c>
    </row>
    <row r="9804" customFormat="false" ht="12.75" hidden="false" customHeight="true" outlineLevel="0" collapsed="false">
      <c r="A9804" s="1" t="n">
        <v>2</v>
      </c>
      <c r="B9804" s="75" t="n">
        <v>46298</v>
      </c>
      <c r="C9804" s="1" t="n">
        <v>22</v>
      </c>
      <c r="D9804" s="1" t="s">
        <v>2490</v>
      </c>
      <c r="E9804" s="1" t="n">
        <v>48</v>
      </c>
      <c r="F9804" s="1" t="s">
        <v>153</v>
      </c>
      <c r="I9804" s="1" t="n">
        <v>2719</v>
      </c>
      <c r="J9804" s="1" t="n">
        <v>100008</v>
      </c>
      <c r="K9804" s="1" t="n">
        <v>9</v>
      </c>
      <c r="L9804" s="1" t="s">
        <v>2498</v>
      </c>
      <c r="N9804" s="1" t="n">
        <v>24.178</v>
      </c>
      <c r="O9804" s="1" t="n">
        <v>780.4</v>
      </c>
      <c r="P9804" s="1" t="s">
        <v>2455</v>
      </c>
    </row>
    <row r="9805" customFormat="false" ht="12.75" hidden="false" customHeight="true" outlineLevel="0" collapsed="false">
      <c r="A9805" s="1" t="n">
        <v>2</v>
      </c>
      <c r="B9805" s="75" t="n">
        <v>46298</v>
      </c>
      <c r="C9805" s="1" t="n">
        <v>22</v>
      </c>
      <c r="D9805" s="1" t="s">
        <v>2490</v>
      </c>
      <c r="E9805" s="1" t="n">
        <v>48</v>
      </c>
      <c r="F9805" s="1" t="s">
        <v>153</v>
      </c>
      <c r="I9805" s="1" t="n">
        <v>2719</v>
      </c>
      <c r="J9805" s="1" t="n">
        <v>100008</v>
      </c>
      <c r="K9805" s="1" t="n">
        <v>9</v>
      </c>
      <c r="L9805" s="1" t="s">
        <v>2498</v>
      </c>
      <c r="N9805" s="1" t="n">
        <v>13.81</v>
      </c>
      <c r="O9805" s="1" t="n">
        <v>445.91</v>
      </c>
      <c r="P9805" s="1" t="s">
        <v>2455</v>
      </c>
    </row>
    <row r="9806" customFormat="false" ht="12.75" hidden="false" customHeight="true" outlineLevel="0" collapsed="false">
      <c r="A9806" s="1" t="n">
        <v>2</v>
      </c>
      <c r="B9806" s="75" t="n">
        <v>46298</v>
      </c>
      <c r="C9806" s="1" t="n">
        <v>22</v>
      </c>
      <c r="D9806" s="1" t="s">
        <v>2490</v>
      </c>
      <c r="E9806" s="1" t="n">
        <v>48</v>
      </c>
      <c r="F9806" s="1" t="s">
        <v>153</v>
      </c>
      <c r="I9806" s="1" t="n">
        <v>2719</v>
      </c>
      <c r="J9806" s="1" t="n">
        <v>100009</v>
      </c>
      <c r="K9806" s="1" t="n">
        <v>10</v>
      </c>
      <c r="L9806" s="1" t="s">
        <v>4715</v>
      </c>
      <c r="N9806" s="1" t="n">
        <v>5.315</v>
      </c>
      <c r="O9806" s="1" t="n">
        <v>179.31</v>
      </c>
      <c r="P9806" s="1" t="s">
        <v>2455</v>
      </c>
    </row>
    <row r="9807" customFormat="false" ht="12.75" hidden="false" customHeight="true" outlineLevel="0" collapsed="false">
      <c r="A9807" s="1" t="n">
        <v>2</v>
      </c>
      <c r="B9807" s="75" t="n">
        <v>46298</v>
      </c>
      <c r="C9807" s="1" t="n">
        <v>22</v>
      </c>
      <c r="D9807" s="1" t="s">
        <v>2490</v>
      </c>
      <c r="E9807" s="1" t="n">
        <v>48</v>
      </c>
      <c r="F9807" s="1" t="s">
        <v>153</v>
      </c>
      <c r="I9807" s="1" t="n">
        <v>2719</v>
      </c>
      <c r="J9807" s="1" t="n">
        <v>100011</v>
      </c>
      <c r="K9807" s="1" t="n">
        <v>12</v>
      </c>
      <c r="L9807" s="1" t="s">
        <v>2499</v>
      </c>
      <c r="N9807" s="1" t="n">
        <v>10.39</v>
      </c>
      <c r="O9807" s="1" t="n">
        <v>387.11</v>
      </c>
      <c r="P9807" s="1" t="s">
        <v>2455</v>
      </c>
    </row>
    <row r="9808" customFormat="false" ht="12.75" hidden="false" customHeight="true" outlineLevel="0" collapsed="false">
      <c r="A9808" s="1" t="n">
        <v>2</v>
      </c>
      <c r="B9808" s="75" t="n">
        <v>46298</v>
      </c>
      <c r="C9808" s="1" t="n">
        <v>22</v>
      </c>
      <c r="D9808" s="1" t="s">
        <v>2490</v>
      </c>
      <c r="E9808" s="1" t="n">
        <v>48</v>
      </c>
      <c r="F9808" s="1" t="s">
        <v>153</v>
      </c>
      <c r="I9808" s="1" t="n">
        <v>2719</v>
      </c>
      <c r="J9808" s="1" t="n">
        <v>100012</v>
      </c>
      <c r="K9808" s="1" t="n">
        <v>13</v>
      </c>
      <c r="L9808" s="1" t="s">
        <v>2500</v>
      </c>
      <c r="N9808" s="1" t="n">
        <v>5.825</v>
      </c>
      <c r="O9808" s="1" t="n">
        <v>241.15</v>
      </c>
      <c r="P9808" s="1" t="s">
        <v>2455</v>
      </c>
    </row>
    <row r="9809" customFormat="false" ht="12.75" hidden="false" customHeight="true" outlineLevel="0" collapsed="false">
      <c r="A9809" s="1" t="n">
        <v>2</v>
      </c>
      <c r="B9809" s="75" t="n">
        <v>46298</v>
      </c>
      <c r="C9809" s="1" t="n">
        <v>22</v>
      </c>
      <c r="D9809" s="1" t="s">
        <v>2490</v>
      </c>
      <c r="E9809" s="1" t="n">
        <v>48</v>
      </c>
      <c r="F9809" s="1" t="s">
        <v>153</v>
      </c>
      <c r="I9809" s="1" t="n">
        <v>2719</v>
      </c>
      <c r="J9809" s="1" t="n">
        <v>100013</v>
      </c>
      <c r="K9809" s="1" t="n">
        <v>14</v>
      </c>
      <c r="L9809" s="1" t="s">
        <v>2501</v>
      </c>
      <c r="N9809" s="1" t="n">
        <v>11.47</v>
      </c>
      <c r="O9809" s="1" t="n">
        <v>503.34</v>
      </c>
      <c r="P9809" s="1" t="s">
        <v>2455</v>
      </c>
    </row>
    <row r="9810" customFormat="false" ht="12.75" hidden="false" customHeight="true" outlineLevel="0" collapsed="false">
      <c r="A9810" s="1" t="n">
        <v>2</v>
      </c>
      <c r="B9810" s="75" t="n">
        <v>46298</v>
      </c>
      <c r="C9810" s="1" t="n">
        <v>22</v>
      </c>
      <c r="D9810" s="1" t="s">
        <v>2490</v>
      </c>
      <c r="E9810" s="1" t="n">
        <v>48</v>
      </c>
      <c r="F9810" s="1" t="s">
        <v>153</v>
      </c>
      <c r="I9810" s="1" t="n">
        <v>2719</v>
      </c>
      <c r="J9810" s="1" t="n">
        <v>100014</v>
      </c>
      <c r="K9810" s="1" t="n">
        <v>15</v>
      </c>
      <c r="L9810" s="1" t="s">
        <v>2502</v>
      </c>
      <c r="N9810" s="1" t="n">
        <v>5.074</v>
      </c>
      <c r="O9810" s="1" t="n">
        <v>226.86</v>
      </c>
      <c r="P9810" s="1" t="s">
        <v>2455</v>
      </c>
    </row>
    <row r="9811" customFormat="false" ht="12.75" hidden="false" customHeight="true" outlineLevel="0" collapsed="false">
      <c r="A9811" s="1" t="n">
        <v>2</v>
      </c>
      <c r="B9811" s="75" t="n">
        <v>46298</v>
      </c>
      <c r="C9811" s="1" t="n">
        <v>22</v>
      </c>
      <c r="D9811" s="1" t="s">
        <v>2490</v>
      </c>
      <c r="E9811" s="1" t="n">
        <v>48</v>
      </c>
      <c r="F9811" s="1" t="s">
        <v>153</v>
      </c>
      <c r="I9811" s="1" t="n">
        <v>2719</v>
      </c>
      <c r="J9811" s="1" t="n">
        <v>100015</v>
      </c>
      <c r="K9811" s="1" t="n">
        <v>16</v>
      </c>
      <c r="L9811" s="1" t="s">
        <v>2503</v>
      </c>
      <c r="N9811" s="1" t="n">
        <v>1.718</v>
      </c>
      <c r="O9811" s="1" t="n">
        <v>68.28</v>
      </c>
      <c r="P9811" s="1" t="s">
        <v>2455</v>
      </c>
    </row>
    <row r="9812" customFormat="false" ht="12.75" hidden="false" customHeight="true" outlineLevel="0" collapsed="false">
      <c r="A9812" s="1" t="n">
        <v>2</v>
      </c>
      <c r="B9812" s="75" t="n">
        <v>46298</v>
      </c>
      <c r="C9812" s="1" t="n">
        <v>22</v>
      </c>
      <c r="D9812" s="1" t="s">
        <v>2490</v>
      </c>
      <c r="E9812" s="1" t="n">
        <v>48</v>
      </c>
      <c r="F9812" s="1" t="s">
        <v>153</v>
      </c>
      <c r="I9812" s="1" t="n">
        <v>2719</v>
      </c>
      <c r="J9812" s="1" t="n">
        <v>100016</v>
      </c>
      <c r="K9812" s="1" t="n">
        <v>17</v>
      </c>
      <c r="L9812" s="1" t="s">
        <v>2504</v>
      </c>
      <c r="N9812" s="1" t="n">
        <v>2.928</v>
      </c>
      <c r="O9812" s="1" t="n">
        <v>145.46</v>
      </c>
      <c r="P9812" s="1" t="s">
        <v>2455</v>
      </c>
    </row>
    <row r="9813" customFormat="false" ht="12.75" hidden="false" customHeight="true" outlineLevel="0" collapsed="false">
      <c r="A9813" s="1" t="n">
        <v>2</v>
      </c>
      <c r="B9813" s="75" t="n">
        <v>46298</v>
      </c>
      <c r="C9813" s="1" t="n">
        <v>22</v>
      </c>
      <c r="D9813" s="1" t="s">
        <v>2490</v>
      </c>
      <c r="E9813" s="1" t="n">
        <v>48</v>
      </c>
      <c r="F9813" s="1" t="s">
        <v>153</v>
      </c>
      <c r="I9813" s="1" t="n">
        <v>2719</v>
      </c>
      <c r="J9813" s="1" t="n">
        <v>100016</v>
      </c>
      <c r="K9813" s="1" t="n">
        <v>17</v>
      </c>
      <c r="L9813" s="1" t="s">
        <v>2504</v>
      </c>
      <c r="N9813" s="1" t="n">
        <v>6.104</v>
      </c>
      <c r="O9813" s="1" t="n">
        <v>307.15</v>
      </c>
      <c r="P9813" s="1" t="s">
        <v>2455</v>
      </c>
    </row>
    <row r="9814" customFormat="false" ht="12.75" hidden="false" customHeight="true" outlineLevel="0" collapsed="false">
      <c r="A9814" s="1" t="n">
        <v>2</v>
      </c>
      <c r="B9814" s="75" t="n">
        <v>46298</v>
      </c>
      <c r="C9814" s="1" t="n">
        <v>22</v>
      </c>
      <c r="D9814" s="1" t="s">
        <v>2490</v>
      </c>
      <c r="E9814" s="1" t="n">
        <v>48</v>
      </c>
      <c r="F9814" s="1" t="s">
        <v>153</v>
      </c>
      <c r="I9814" s="1" t="n">
        <v>2719</v>
      </c>
      <c r="J9814" s="1" t="n">
        <v>100017</v>
      </c>
      <c r="K9814" s="1" t="n">
        <v>18</v>
      </c>
      <c r="L9814" s="1" t="s">
        <v>2505</v>
      </c>
      <c r="N9814" s="1" t="n">
        <v>1.486</v>
      </c>
      <c r="O9814" s="1" t="n">
        <v>92.28</v>
      </c>
      <c r="P9814" s="1" t="s">
        <v>2455</v>
      </c>
    </row>
    <row r="9815" customFormat="false" ht="12.75" hidden="false" customHeight="true" outlineLevel="0" collapsed="false">
      <c r="A9815" s="1" t="n">
        <v>2</v>
      </c>
      <c r="B9815" s="75" t="n">
        <v>46298</v>
      </c>
      <c r="C9815" s="1" t="n">
        <v>22</v>
      </c>
      <c r="D9815" s="1" t="s">
        <v>2490</v>
      </c>
      <c r="E9815" s="1" t="n">
        <v>48</v>
      </c>
      <c r="F9815" s="1" t="s">
        <v>153</v>
      </c>
      <c r="I9815" s="1" t="n">
        <v>2719</v>
      </c>
      <c r="J9815" s="1" t="n">
        <v>100018</v>
      </c>
      <c r="K9815" s="1" t="n">
        <v>19</v>
      </c>
      <c r="L9815" s="1" t="s">
        <v>3894</v>
      </c>
      <c r="N9815" s="1" t="n">
        <v>5.848</v>
      </c>
      <c r="O9815" s="1" t="n">
        <v>275.26</v>
      </c>
      <c r="P9815" s="1" t="s">
        <v>2455</v>
      </c>
    </row>
    <row r="9816" customFormat="false" ht="12.75" hidden="false" customHeight="true" outlineLevel="0" collapsed="false">
      <c r="A9816" s="1" t="n">
        <v>2</v>
      </c>
      <c r="B9816" s="75" t="n">
        <v>46298</v>
      </c>
      <c r="C9816" s="1" t="n">
        <v>22</v>
      </c>
      <c r="D9816" s="1" t="s">
        <v>2490</v>
      </c>
      <c r="E9816" s="1" t="n">
        <v>48</v>
      </c>
      <c r="F9816" s="1" t="s">
        <v>153</v>
      </c>
      <c r="I9816" s="1" t="n">
        <v>2719</v>
      </c>
      <c r="J9816" s="1" t="n">
        <v>100019</v>
      </c>
      <c r="K9816" s="1" t="n">
        <v>20</v>
      </c>
      <c r="L9816" s="1" t="s">
        <v>3790</v>
      </c>
      <c r="N9816" s="1" t="n">
        <v>0.758</v>
      </c>
      <c r="O9816" s="1" t="n">
        <v>26.36</v>
      </c>
      <c r="P9816" s="1" t="s">
        <v>2455</v>
      </c>
    </row>
    <row r="9817" customFormat="false" ht="12.75" hidden="false" customHeight="true" outlineLevel="0" collapsed="false">
      <c r="A9817" s="1" t="n">
        <v>2</v>
      </c>
      <c r="B9817" s="75" t="n">
        <v>46298</v>
      </c>
      <c r="C9817" s="1" t="n">
        <v>22</v>
      </c>
      <c r="D9817" s="1" t="s">
        <v>2490</v>
      </c>
      <c r="E9817" s="1" t="n">
        <v>48</v>
      </c>
      <c r="F9817" s="1" t="s">
        <v>153</v>
      </c>
      <c r="I9817" s="1" t="n">
        <v>2719</v>
      </c>
      <c r="J9817" s="1" t="n">
        <v>100053</v>
      </c>
      <c r="K9817" s="1" t="n">
        <v>54</v>
      </c>
      <c r="L9817" s="1" t="s">
        <v>2506</v>
      </c>
      <c r="N9817" s="1" t="n">
        <v>1.94</v>
      </c>
      <c r="O9817" s="1" t="n">
        <v>70.67</v>
      </c>
      <c r="P9817" s="1" t="s">
        <v>2455</v>
      </c>
    </row>
    <row r="9818" customFormat="false" ht="12.75" hidden="false" customHeight="true" outlineLevel="0" collapsed="false">
      <c r="A9818" s="1" t="n">
        <v>2</v>
      </c>
      <c r="B9818" s="75" t="n">
        <v>46298</v>
      </c>
      <c r="C9818" s="1" t="n">
        <v>22</v>
      </c>
      <c r="D9818" s="1" t="s">
        <v>2490</v>
      </c>
      <c r="E9818" s="1" t="n">
        <v>48</v>
      </c>
      <c r="F9818" s="1" t="s">
        <v>153</v>
      </c>
      <c r="I9818" s="1" t="n">
        <v>2719</v>
      </c>
      <c r="J9818" s="1" t="n">
        <v>100053</v>
      </c>
      <c r="K9818" s="1" t="n">
        <v>54</v>
      </c>
      <c r="L9818" s="1" t="s">
        <v>2506</v>
      </c>
      <c r="N9818" s="1" t="n">
        <v>4.934</v>
      </c>
      <c r="O9818" s="1" t="n">
        <v>182.18</v>
      </c>
      <c r="P9818" s="1" t="s">
        <v>2455</v>
      </c>
    </row>
    <row r="9819" customFormat="false" ht="12.75" hidden="false" customHeight="true" outlineLevel="0" collapsed="false">
      <c r="A9819" s="1" t="n">
        <v>2</v>
      </c>
      <c r="B9819" s="75" t="n">
        <v>46298</v>
      </c>
      <c r="C9819" s="1" t="n">
        <v>22</v>
      </c>
      <c r="D9819" s="1" t="s">
        <v>2490</v>
      </c>
      <c r="E9819" s="1" t="n">
        <v>48</v>
      </c>
      <c r="F9819" s="1" t="s">
        <v>153</v>
      </c>
      <c r="I9819" s="1" t="n">
        <v>2719</v>
      </c>
      <c r="J9819" s="1" t="n">
        <v>100638</v>
      </c>
      <c r="K9819" s="1" t="n">
        <v>508</v>
      </c>
      <c r="L9819" s="1" t="s">
        <v>2507</v>
      </c>
      <c r="N9819" s="1" t="n">
        <v>0.3</v>
      </c>
      <c r="O9819" s="1" t="n">
        <v>0.74</v>
      </c>
      <c r="P9819" s="1" t="s">
        <v>2455</v>
      </c>
    </row>
    <row r="9820" customFormat="false" ht="12.75" hidden="false" customHeight="true" outlineLevel="0" collapsed="false">
      <c r="A9820" s="1" t="n">
        <v>2</v>
      </c>
      <c r="B9820" s="75" t="n">
        <v>46298</v>
      </c>
      <c r="C9820" s="1" t="n">
        <v>22</v>
      </c>
      <c r="D9820" s="1" t="s">
        <v>2490</v>
      </c>
      <c r="E9820" s="1" t="n">
        <v>48</v>
      </c>
      <c r="F9820" s="1" t="s">
        <v>153</v>
      </c>
      <c r="I9820" s="1" t="n">
        <v>2719</v>
      </c>
      <c r="J9820" s="1" t="n">
        <v>100638</v>
      </c>
      <c r="K9820" s="1" t="n">
        <v>508</v>
      </c>
      <c r="L9820" s="1" t="s">
        <v>2507</v>
      </c>
      <c r="N9820" s="1" t="n">
        <v>1.2</v>
      </c>
      <c r="O9820" s="1" t="n">
        <v>2.75</v>
      </c>
      <c r="P9820" s="1" t="s">
        <v>2455</v>
      </c>
    </row>
    <row r="9821" customFormat="false" ht="12.75" hidden="false" customHeight="true" outlineLevel="0" collapsed="false">
      <c r="A9821" s="1" t="n">
        <v>2</v>
      </c>
      <c r="B9821" s="75" t="n">
        <v>46298</v>
      </c>
      <c r="C9821" s="1" t="n">
        <v>22</v>
      </c>
      <c r="D9821" s="1" t="s">
        <v>2490</v>
      </c>
      <c r="E9821" s="1" t="n">
        <v>48</v>
      </c>
      <c r="F9821" s="1" t="s">
        <v>153</v>
      </c>
      <c r="I9821" s="1" t="n">
        <v>2719</v>
      </c>
      <c r="J9821" s="1" t="n">
        <v>100520</v>
      </c>
      <c r="K9821" s="1" t="n">
        <v>507</v>
      </c>
      <c r="L9821" s="1" t="s">
        <v>2508</v>
      </c>
      <c r="N9821" s="1" t="n">
        <v>7.166</v>
      </c>
      <c r="O9821" s="1" t="n">
        <v>18.12</v>
      </c>
      <c r="P9821" s="1" t="s">
        <v>2455</v>
      </c>
    </row>
    <row r="9822" customFormat="false" ht="12.75" hidden="false" customHeight="true" outlineLevel="0" collapsed="false">
      <c r="A9822" s="1" t="n">
        <v>2</v>
      </c>
      <c r="B9822" s="75" t="n">
        <v>46298</v>
      </c>
      <c r="C9822" s="1" t="n">
        <v>22</v>
      </c>
      <c r="D9822" s="1" t="s">
        <v>2490</v>
      </c>
      <c r="E9822" s="1" t="n">
        <v>48</v>
      </c>
      <c r="F9822" s="1" t="s">
        <v>153</v>
      </c>
      <c r="I9822" s="1" t="n">
        <v>2719</v>
      </c>
      <c r="J9822" s="1" t="n">
        <v>110137</v>
      </c>
      <c r="K9822" s="1" t="n">
        <v>13899</v>
      </c>
      <c r="L9822" s="1" t="s">
        <v>3791</v>
      </c>
      <c r="N9822" s="1" t="n">
        <v>13</v>
      </c>
      <c r="O9822" s="1" t="n">
        <v>53.72</v>
      </c>
      <c r="P9822" s="1" t="s">
        <v>2455</v>
      </c>
    </row>
    <row r="9823" customFormat="false" ht="12.75" hidden="false" customHeight="true" outlineLevel="0" collapsed="false">
      <c r="A9823" s="1" t="n">
        <v>2</v>
      </c>
      <c r="B9823" s="75" t="n">
        <v>46298</v>
      </c>
      <c r="C9823" s="1" t="n">
        <v>22</v>
      </c>
      <c r="D9823" s="1" t="s">
        <v>2490</v>
      </c>
      <c r="E9823" s="1" t="n">
        <v>48</v>
      </c>
      <c r="F9823" s="1" t="s">
        <v>153</v>
      </c>
      <c r="I9823" s="1" t="n">
        <v>2719</v>
      </c>
      <c r="J9823" s="1" t="n">
        <v>110137</v>
      </c>
      <c r="K9823" s="1" t="n">
        <v>13899</v>
      </c>
      <c r="L9823" s="1" t="s">
        <v>3791</v>
      </c>
      <c r="N9823" s="1" t="n">
        <v>3.768</v>
      </c>
      <c r="O9823" s="1" t="n">
        <v>14.42</v>
      </c>
      <c r="P9823" s="1" t="s">
        <v>2455</v>
      </c>
    </row>
    <row r="9824" customFormat="false" ht="12.75" hidden="false" customHeight="true" outlineLevel="0" collapsed="false">
      <c r="A9824" s="1" t="n">
        <v>2</v>
      </c>
      <c r="B9824" s="75" t="n">
        <v>46298</v>
      </c>
      <c r="C9824" s="1" t="n">
        <v>22</v>
      </c>
      <c r="D9824" s="1" t="s">
        <v>2490</v>
      </c>
      <c r="E9824" s="1" t="n">
        <v>48</v>
      </c>
      <c r="F9824" s="1" t="s">
        <v>153</v>
      </c>
      <c r="I9824" s="1" t="n">
        <v>2719</v>
      </c>
      <c r="J9824" s="1" t="n">
        <v>110455</v>
      </c>
      <c r="K9824" s="1" t="n">
        <v>53212</v>
      </c>
      <c r="L9824" s="1" t="s">
        <v>2509</v>
      </c>
      <c r="N9824" s="1" t="n">
        <v>0.637</v>
      </c>
      <c r="O9824" s="1" t="n">
        <v>0</v>
      </c>
      <c r="P9824" s="1" t="s">
        <v>2455</v>
      </c>
    </row>
    <row r="9825" customFormat="false" ht="12.75" hidden="false" customHeight="true" outlineLevel="0" collapsed="false">
      <c r="A9825" s="1" t="n">
        <v>2</v>
      </c>
      <c r="B9825" s="75" t="n">
        <v>46298</v>
      </c>
      <c r="C9825" s="1" t="n">
        <v>22</v>
      </c>
      <c r="D9825" s="1" t="s">
        <v>2490</v>
      </c>
      <c r="E9825" s="1" t="n">
        <v>48</v>
      </c>
      <c r="F9825" s="1" t="s">
        <v>153</v>
      </c>
      <c r="I9825" s="1" t="n">
        <v>2719</v>
      </c>
      <c r="J9825" s="1" t="n">
        <v>110455</v>
      </c>
      <c r="K9825" s="1" t="n">
        <v>53212</v>
      </c>
      <c r="L9825" s="1" t="s">
        <v>2509</v>
      </c>
      <c r="N9825" s="1" t="n">
        <v>0.027</v>
      </c>
      <c r="O9825" s="1" t="n">
        <v>0</v>
      </c>
      <c r="P9825" s="1" t="s">
        <v>2455</v>
      </c>
    </row>
    <row r="9826" customFormat="false" ht="12.75" hidden="false" customHeight="true" outlineLevel="0" collapsed="false">
      <c r="A9826" s="1" t="n">
        <v>2</v>
      </c>
      <c r="B9826" s="75" t="n">
        <v>46298</v>
      </c>
      <c r="C9826" s="1" t="n">
        <v>100</v>
      </c>
      <c r="D9826" s="1" t="s">
        <v>2510</v>
      </c>
      <c r="E9826" s="1" t="n">
        <v>48</v>
      </c>
      <c r="F9826" s="1" t="s">
        <v>153</v>
      </c>
      <c r="I9826" s="1" t="n">
        <v>1793427</v>
      </c>
      <c r="J9826" s="1" t="n">
        <v>100000</v>
      </c>
      <c r="K9826" s="1" t="n">
        <v>1</v>
      </c>
      <c r="L9826" s="1" t="s">
        <v>2491</v>
      </c>
      <c r="N9826" s="1" t="n">
        <v>3.474</v>
      </c>
      <c r="O9826" s="1" t="n">
        <v>69.02</v>
      </c>
      <c r="P9826" s="1" t="s">
        <v>2455</v>
      </c>
    </row>
    <row r="9827" customFormat="false" ht="12.75" hidden="false" customHeight="true" outlineLevel="0" collapsed="false">
      <c r="A9827" s="1" t="n">
        <v>2</v>
      </c>
      <c r="B9827" s="75" t="n">
        <v>46298</v>
      </c>
      <c r="C9827" s="1" t="n">
        <v>100</v>
      </c>
      <c r="D9827" s="1" t="s">
        <v>2510</v>
      </c>
      <c r="E9827" s="1" t="n">
        <v>48</v>
      </c>
      <c r="F9827" s="1" t="s">
        <v>153</v>
      </c>
      <c r="I9827" s="1" t="n">
        <v>1793427</v>
      </c>
      <c r="J9827" s="1" t="n">
        <v>100006</v>
      </c>
      <c r="K9827" s="1" t="n">
        <v>7</v>
      </c>
      <c r="L9827" s="1" t="s">
        <v>2496</v>
      </c>
      <c r="N9827" s="1" t="n">
        <v>2.03</v>
      </c>
      <c r="O9827" s="1" t="n">
        <v>57.14</v>
      </c>
      <c r="P9827" s="1" t="s">
        <v>2455</v>
      </c>
    </row>
    <row r="9828" customFormat="false" ht="12.75" hidden="false" customHeight="true" outlineLevel="0" collapsed="false">
      <c r="A9828" s="1" t="n">
        <v>2</v>
      </c>
      <c r="B9828" s="75" t="n">
        <v>46298</v>
      </c>
      <c r="C9828" s="1" t="n">
        <v>100</v>
      </c>
      <c r="D9828" s="1" t="s">
        <v>2510</v>
      </c>
      <c r="E9828" s="1" t="n">
        <v>48</v>
      </c>
      <c r="F9828" s="1" t="s">
        <v>153</v>
      </c>
      <c r="I9828" s="1" t="n">
        <v>1793427</v>
      </c>
      <c r="J9828" s="1" t="n">
        <v>100007</v>
      </c>
      <c r="K9828" s="1" t="n">
        <v>8</v>
      </c>
      <c r="L9828" s="1" t="s">
        <v>2497</v>
      </c>
      <c r="N9828" s="1" t="n">
        <v>1.77</v>
      </c>
      <c r="O9828" s="1" t="n">
        <v>43.96</v>
      </c>
      <c r="P9828" s="1" t="s">
        <v>2455</v>
      </c>
    </row>
    <row r="9829" customFormat="false" ht="12.75" hidden="false" customHeight="true" outlineLevel="0" collapsed="false">
      <c r="A9829" s="1" t="n">
        <v>2</v>
      </c>
      <c r="B9829" s="75" t="n">
        <v>46298</v>
      </c>
      <c r="C9829" s="1" t="n">
        <v>100</v>
      </c>
      <c r="D9829" s="1" t="s">
        <v>2510</v>
      </c>
      <c r="E9829" s="1" t="n">
        <v>48</v>
      </c>
      <c r="F9829" s="1" t="s">
        <v>153</v>
      </c>
      <c r="I9829" s="1" t="n">
        <v>1793427</v>
      </c>
      <c r="J9829" s="1" t="n">
        <v>100008</v>
      </c>
      <c r="K9829" s="1" t="n">
        <v>9</v>
      </c>
      <c r="L9829" s="1" t="s">
        <v>2498</v>
      </c>
      <c r="N9829" s="1" t="n">
        <v>13.81</v>
      </c>
      <c r="O9829" s="1" t="n">
        <v>445.91</v>
      </c>
      <c r="P9829" s="1" t="s">
        <v>2455</v>
      </c>
    </row>
    <row r="9830" customFormat="false" ht="12.75" hidden="false" customHeight="true" outlineLevel="0" collapsed="false">
      <c r="A9830" s="1" t="n">
        <v>2</v>
      </c>
      <c r="B9830" s="75" t="n">
        <v>46298</v>
      </c>
      <c r="C9830" s="1" t="n">
        <v>100</v>
      </c>
      <c r="D9830" s="1" t="s">
        <v>2510</v>
      </c>
      <c r="E9830" s="1" t="n">
        <v>48</v>
      </c>
      <c r="F9830" s="1" t="s">
        <v>153</v>
      </c>
      <c r="I9830" s="1" t="n">
        <v>1793427</v>
      </c>
      <c r="J9830" s="1" t="n">
        <v>100011</v>
      </c>
      <c r="K9830" s="1" t="n">
        <v>12</v>
      </c>
      <c r="L9830" s="1" t="s">
        <v>2499</v>
      </c>
      <c r="N9830" s="1" t="n">
        <v>10.39</v>
      </c>
      <c r="O9830" s="1" t="n">
        <v>387.11</v>
      </c>
      <c r="P9830" s="1" t="s">
        <v>2455</v>
      </c>
    </row>
    <row r="9831" customFormat="false" ht="12.75" hidden="false" customHeight="true" outlineLevel="0" collapsed="false">
      <c r="A9831" s="1" t="n">
        <v>2</v>
      </c>
      <c r="B9831" s="75" t="n">
        <v>46298</v>
      </c>
      <c r="C9831" s="1" t="n">
        <v>100</v>
      </c>
      <c r="D9831" s="1" t="s">
        <v>2510</v>
      </c>
      <c r="E9831" s="1" t="n">
        <v>48</v>
      </c>
      <c r="F9831" s="1" t="s">
        <v>153</v>
      </c>
      <c r="I9831" s="1" t="n">
        <v>1793427</v>
      </c>
      <c r="J9831" s="1" t="n">
        <v>100012</v>
      </c>
      <c r="K9831" s="1" t="n">
        <v>13</v>
      </c>
      <c r="L9831" s="1" t="s">
        <v>2500</v>
      </c>
      <c r="N9831" s="1" t="n">
        <v>5.825</v>
      </c>
      <c r="O9831" s="1" t="n">
        <v>241.15</v>
      </c>
      <c r="P9831" s="1" t="s">
        <v>2455</v>
      </c>
    </row>
    <row r="9832" customFormat="false" ht="12.75" hidden="false" customHeight="true" outlineLevel="0" collapsed="false">
      <c r="A9832" s="1" t="n">
        <v>2</v>
      </c>
      <c r="B9832" s="75" t="n">
        <v>46298</v>
      </c>
      <c r="C9832" s="1" t="n">
        <v>100</v>
      </c>
      <c r="D9832" s="1" t="s">
        <v>2510</v>
      </c>
      <c r="E9832" s="1" t="n">
        <v>48</v>
      </c>
      <c r="F9832" s="1" t="s">
        <v>153</v>
      </c>
      <c r="I9832" s="1" t="n">
        <v>1793427</v>
      </c>
      <c r="J9832" s="1" t="n">
        <v>100013</v>
      </c>
      <c r="K9832" s="1" t="n">
        <v>14</v>
      </c>
      <c r="L9832" s="1" t="s">
        <v>2501</v>
      </c>
      <c r="N9832" s="1" t="n">
        <v>11.47</v>
      </c>
      <c r="O9832" s="1" t="n">
        <v>503.34</v>
      </c>
      <c r="P9832" s="1" t="s">
        <v>2455</v>
      </c>
    </row>
    <row r="9833" customFormat="false" ht="12.75" hidden="false" customHeight="true" outlineLevel="0" collapsed="false">
      <c r="A9833" s="1" t="n">
        <v>2</v>
      </c>
      <c r="B9833" s="75" t="n">
        <v>46298</v>
      </c>
      <c r="C9833" s="1" t="n">
        <v>100</v>
      </c>
      <c r="D9833" s="1" t="s">
        <v>2510</v>
      </c>
      <c r="E9833" s="1" t="n">
        <v>48</v>
      </c>
      <c r="F9833" s="1" t="s">
        <v>153</v>
      </c>
      <c r="I9833" s="1" t="n">
        <v>1793427</v>
      </c>
      <c r="J9833" s="1" t="n">
        <v>100014</v>
      </c>
      <c r="K9833" s="1" t="n">
        <v>15</v>
      </c>
      <c r="L9833" s="1" t="s">
        <v>2502</v>
      </c>
      <c r="N9833" s="1" t="n">
        <v>5.074</v>
      </c>
      <c r="O9833" s="1" t="n">
        <v>226.86</v>
      </c>
      <c r="P9833" s="1" t="s">
        <v>2455</v>
      </c>
    </row>
    <row r="9834" customFormat="false" ht="12.75" hidden="false" customHeight="true" outlineLevel="0" collapsed="false">
      <c r="A9834" s="1" t="n">
        <v>2</v>
      </c>
      <c r="B9834" s="75" t="n">
        <v>46298</v>
      </c>
      <c r="C9834" s="1" t="n">
        <v>100</v>
      </c>
      <c r="D9834" s="1" t="s">
        <v>2510</v>
      </c>
      <c r="E9834" s="1" t="n">
        <v>48</v>
      </c>
      <c r="F9834" s="1" t="s">
        <v>153</v>
      </c>
      <c r="I9834" s="1" t="n">
        <v>1793427</v>
      </c>
      <c r="J9834" s="1" t="n">
        <v>100015</v>
      </c>
      <c r="K9834" s="1" t="n">
        <v>16</v>
      </c>
      <c r="L9834" s="1" t="s">
        <v>2503</v>
      </c>
      <c r="N9834" s="1" t="n">
        <v>1.718</v>
      </c>
      <c r="O9834" s="1" t="n">
        <v>68.28</v>
      </c>
      <c r="P9834" s="1" t="s">
        <v>2455</v>
      </c>
    </row>
    <row r="9835" customFormat="false" ht="12.75" hidden="false" customHeight="true" outlineLevel="0" collapsed="false">
      <c r="A9835" s="1" t="n">
        <v>2</v>
      </c>
      <c r="B9835" s="75" t="n">
        <v>46298</v>
      </c>
      <c r="C9835" s="1" t="n">
        <v>100</v>
      </c>
      <c r="D9835" s="1" t="s">
        <v>2510</v>
      </c>
      <c r="E9835" s="1" t="n">
        <v>48</v>
      </c>
      <c r="F9835" s="1" t="s">
        <v>153</v>
      </c>
      <c r="I9835" s="1" t="n">
        <v>1793427</v>
      </c>
      <c r="J9835" s="1" t="n">
        <v>100016</v>
      </c>
      <c r="K9835" s="1" t="n">
        <v>17</v>
      </c>
      <c r="L9835" s="1" t="s">
        <v>2504</v>
      </c>
      <c r="N9835" s="1" t="n">
        <v>2.928</v>
      </c>
      <c r="O9835" s="1" t="n">
        <v>145.46</v>
      </c>
      <c r="P9835" s="1" t="s">
        <v>2455</v>
      </c>
    </row>
    <row r="9836" customFormat="false" ht="12.75" hidden="false" customHeight="true" outlineLevel="0" collapsed="false">
      <c r="A9836" s="1" t="n">
        <v>2</v>
      </c>
      <c r="B9836" s="75" t="n">
        <v>46298</v>
      </c>
      <c r="C9836" s="1" t="n">
        <v>100</v>
      </c>
      <c r="D9836" s="1" t="s">
        <v>2510</v>
      </c>
      <c r="E9836" s="1" t="n">
        <v>48</v>
      </c>
      <c r="F9836" s="1" t="s">
        <v>153</v>
      </c>
      <c r="I9836" s="1" t="n">
        <v>1793427</v>
      </c>
      <c r="J9836" s="1" t="n">
        <v>100017</v>
      </c>
      <c r="K9836" s="1" t="n">
        <v>18</v>
      </c>
      <c r="L9836" s="1" t="s">
        <v>2505</v>
      </c>
      <c r="N9836" s="1" t="n">
        <v>1.486</v>
      </c>
      <c r="O9836" s="1" t="n">
        <v>92.28</v>
      </c>
      <c r="P9836" s="1" t="s">
        <v>2455</v>
      </c>
    </row>
    <row r="9837" customFormat="false" ht="12.75" hidden="false" customHeight="true" outlineLevel="0" collapsed="false">
      <c r="A9837" s="1" t="n">
        <v>2</v>
      </c>
      <c r="B9837" s="75" t="n">
        <v>46298</v>
      </c>
      <c r="C9837" s="1" t="n">
        <v>100</v>
      </c>
      <c r="D9837" s="1" t="s">
        <v>2510</v>
      </c>
      <c r="E9837" s="1" t="n">
        <v>48</v>
      </c>
      <c r="F9837" s="1" t="s">
        <v>153</v>
      </c>
      <c r="I9837" s="1" t="n">
        <v>1793427</v>
      </c>
      <c r="J9837" s="1" t="n">
        <v>100019</v>
      </c>
      <c r="K9837" s="1" t="n">
        <v>20</v>
      </c>
      <c r="L9837" s="1" t="s">
        <v>3790</v>
      </c>
      <c r="N9837" s="1" t="n">
        <v>0.758</v>
      </c>
      <c r="O9837" s="1" t="n">
        <v>26.36</v>
      </c>
      <c r="P9837" s="1" t="s">
        <v>2455</v>
      </c>
    </row>
    <row r="9838" customFormat="false" ht="12.75" hidden="false" customHeight="true" outlineLevel="0" collapsed="false">
      <c r="A9838" s="1" t="n">
        <v>2</v>
      </c>
      <c r="B9838" s="75" t="n">
        <v>46298</v>
      </c>
      <c r="C9838" s="1" t="n">
        <v>100</v>
      </c>
      <c r="D9838" s="1" t="s">
        <v>2510</v>
      </c>
      <c r="E9838" s="1" t="n">
        <v>48</v>
      </c>
      <c r="F9838" s="1" t="s">
        <v>153</v>
      </c>
      <c r="I9838" s="1" t="n">
        <v>1793427</v>
      </c>
      <c r="J9838" s="1" t="n">
        <v>100053</v>
      </c>
      <c r="K9838" s="1" t="n">
        <v>54</v>
      </c>
      <c r="L9838" s="1" t="s">
        <v>2506</v>
      </c>
      <c r="N9838" s="1" t="n">
        <v>1.94</v>
      </c>
      <c r="O9838" s="1" t="n">
        <v>70.67</v>
      </c>
      <c r="P9838" s="1" t="s">
        <v>2455</v>
      </c>
    </row>
    <row r="9839" customFormat="false" ht="12.75" hidden="false" customHeight="true" outlineLevel="0" collapsed="false">
      <c r="A9839" s="1" t="n">
        <v>2</v>
      </c>
      <c r="B9839" s="75" t="n">
        <v>46298</v>
      </c>
      <c r="C9839" s="1" t="n">
        <v>100</v>
      </c>
      <c r="D9839" s="1" t="s">
        <v>2510</v>
      </c>
      <c r="E9839" s="1" t="n">
        <v>48</v>
      </c>
      <c r="F9839" s="1" t="s">
        <v>153</v>
      </c>
      <c r="I9839" s="1" t="n">
        <v>1793427</v>
      </c>
      <c r="J9839" s="1" t="n">
        <v>100638</v>
      </c>
      <c r="K9839" s="1" t="n">
        <v>508</v>
      </c>
      <c r="L9839" s="1" t="s">
        <v>2507</v>
      </c>
      <c r="N9839" s="1" t="n">
        <v>0.3</v>
      </c>
      <c r="O9839" s="1" t="n">
        <v>0.74</v>
      </c>
      <c r="P9839" s="1" t="s">
        <v>2455</v>
      </c>
    </row>
    <row r="9840" customFormat="false" ht="12.75" hidden="false" customHeight="true" outlineLevel="0" collapsed="false">
      <c r="A9840" s="1" t="n">
        <v>2</v>
      </c>
      <c r="B9840" s="75" t="n">
        <v>46298</v>
      </c>
      <c r="C9840" s="1" t="n">
        <v>100</v>
      </c>
      <c r="D9840" s="1" t="s">
        <v>2510</v>
      </c>
      <c r="E9840" s="1" t="n">
        <v>48</v>
      </c>
      <c r="F9840" s="1" t="s">
        <v>153</v>
      </c>
      <c r="I9840" s="1" t="n">
        <v>1793427</v>
      </c>
      <c r="J9840" s="1" t="n">
        <v>110137</v>
      </c>
      <c r="K9840" s="1" t="n">
        <v>13899</v>
      </c>
      <c r="L9840" s="1" t="s">
        <v>3791</v>
      </c>
      <c r="N9840" s="1" t="n">
        <v>13</v>
      </c>
      <c r="O9840" s="1" t="n">
        <v>53.72</v>
      </c>
      <c r="P9840" s="1" t="s">
        <v>2455</v>
      </c>
    </row>
    <row r="9841" customFormat="false" ht="12.75" hidden="false" customHeight="true" outlineLevel="0" collapsed="false">
      <c r="A9841" s="1" t="n">
        <v>2</v>
      </c>
      <c r="B9841" s="75" t="n">
        <v>46298</v>
      </c>
      <c r="C9841" s="1" t="n">
        <v>100</v>
      </c>
      <c r="D9841" s="1" t="s">
        <v>2510</v>
      </c>
      <c r="E9841" s="1" t="n">
        <v>48</v>
      </c>
      <c r="F9841" s="1" t="s">
        <v>153</v>
      </c>
      <c r="I9841" s="1" t="n">
        <v>1793427</v>
      </c>
      <c r="J9841" s="1" t="n">
        <v>110455</v>
      </c>
      <c r="K9841" s="1" t="n">
        <v>53212</v>
      </c>
      <c r="L9841" s="1" t="s">
        <v>2509</v>
      </c>
      <c r="N9841" s="1" t="n">
        <v>0.027</v>
      </c>
      <c r="O9841" s="1" t="n">
        <v>0</v>
      </c>
      <c r="P9841" s="1" t="s">
        <v>2455</v>
      </c>
    </row>
    <row r="9842" customFormat="false" ht="12.75" hidden="false" customHeight="true" outlineLevel="0" collapsed="false">
      <c r="A9842" s="1" t="n">
        <v>2</v>
      </c>
      <c r="B9842" s="75" t="n">
        <v>46298</v>
      </c>
      <c r="C9842" s="1" t="n">
        <v>100</v>
      </c>
      <c r="D9842" s="1" t="s">
        <v>2510</v>
      </c>
      <c r="E9842" s="1" t="n">
        <v>48</v>
      </c>
      <c r="F9842" s="1" t="s">
        <v>153</v>
      </c>
      <c r="I9842" s="1" t="n">
        <v>1793433</v>
      </c>
      <c r="J9842" s="1" t="n">
        <v>100000</v>
      </c>
      <c r="K9842" s="1" t="n">
        <v>1</v>
      </c>
      <c r="L9842" s="1" t="s">
        <v>2491</v>
      </c>
      <c r="N9842" s="1" t="n">
        <v>3.06</v>
      </c>
      <c r="O9842" s="1" t="n">
        <v>56.3</v>
      </c>
      <c r="P9842" s="1" t="s">
        <v>2455</v>
      </c>
    </row>
    <row r="9843" customFormat="false" ht="12.75" hidden="false" customHeight="true" outlineLevel="0" collapsed="false">
      <c r="A9843" s="1" t="n">
        <v>2</v>
      </c>
      <c r="B9843" s="75" t="n">
        <v>46298</v>
      </c>
      <c r="C9843" s="1" t="n">
        <v>100</v>
      </c>
      <c r="D9843" s="1" t="s">
        <v>2510</v>
      </c>
      <c r="E9843" s="1" t="n">
        <v>48</v>
      </c>
      <c r="F9843" s="1" t="s">
        <v>153</v>
      </c>
      <c r="I9843" s="1" t="n">
        <v>1793433</v>
      </c>
      <c r="J9843" s="1" t="n">
        <v>100001</v>
      </c>
      <c r="K9843" s="1" t="n">
        <v>2</v>
      </c>
      <c r="L9843" s="1" t="s">
        <v>2492</v>
      </c>
      <c r="N9843" s="1" t="n">
        <v>9.295</v>
      </c>
      <c r="O9843" s="1" t="n">
        <v>185.27</v>
      </c>
      <c r="P9843" s="1" t="s">
        <v>2455</v>
      </c>
    </row>
    <row r="9844" customFormat="false" ht="12.75" hidden="false" customHeight="true" outlineLevel="0" collapsed="false">
      <c r="A9844" s="1" t="n">
        <v>2</v>
      </c>
      <c r="B9844" s="75" t="n">
        <v>46298</v>
      </c>
      <c r="C9844" s="1" t="n">
        <v>100</v>
      </c>
      <c r="D9844" s="1" t="s">
        <v>2510</v>
      </c>
      <c r="E9844" s="1" t="n">
        <v>48</v>
      </c>
      <c r="F9844" s="1" t="s">
        <v>153</v>
      </c>
      <c r="I9844" s="1" t="n">
        <v>1793433</v>
      </c>
      <c r="J9844" s="1" t="n">
        <v>100002</v>
      </c>
      <c r="K9844" s="1" t="n">
        <v>3</v>
      </c>
      <c r="L9844" s="1" t="s">
        <v>2493</v>
      </c>
      <c r="N9844" s="1" t="n">
        <v>22.42</v>
      </c>
      <c r="O9844" s="1" t="n">
        <v>515.65</v>
      </c>
      <c r="P9844" s="1" t="s">
        <v>2455</v>
      </c>
    </row>
    <row r="9845" customFormat="false" ht="12.75" hidden="false" customHeight="true" outlineLevel="0" collapsed="false">
      <c r="A9845" s="1" t="n">
        <v>2</v>
      </c>
      <c r="B9845" s="75" t="n">
        <v>46298</v>
      </c>
      <c r="C9845" s="1" t="n">
        <v>100</v>
      </c>
      <c r="D9845" s="1" t="s">
        <v>2510</v>
      </c>
      <c r="E9845" s="1" t="n">
        <v>48</v>
      </c>
      <c r="F9845" s="1" t="s">
        <v>153</v>
      </c>
      <c r="I9845" s="1" t="n">
        <v>1793433</v>
      </c>
      <c r="J9845" s="1" t="n">
        <v>100003</v>
      </c>
      <c r="K9845" s="1" t="n">
        <v>4</v>
      </c>
      <c r="L9845" s="1" t="s">
        <v>2494</v>
      </c>
      <c r="N9845" s="1" t="n">
        <v>15.1</v>
      </c>
      <c r="O9845" s="1" t="n">
        <v>370.46</v>
      </c>
      <c r="P9845" s="1" t="s">
        <v>2455</v>
      </c>
    </row>
    <row r="9846" customFormat="false" ht="12.75" hidden="false" customHeight="true" outlineLevel="0" collapsed="false">
      <c r="A9846" s="1" t="n">
        <v>2</v>
      </c>
      <c r="B9846" s="75" t="n">
        <v>46298</v>
      </c>
      <c r="C9846" s="1" t="n">
        <v>100</v>
      </c>
      <c r="D9846" s="1" t="s">
        <v>2510</v>
      </c>
      <c r="E9846" s="1" t="n">
        <v>48</v>
      </c>
      <c r="F9846" s="1" t="s">
        <v>153</v>
      </c>
      <c r="I9846" s="1" t="n">
        <v>1793433</v>
      </c>
      <c r="J9846" s="1" t="n">
        <v>100004</v>
      </c>
      <c r="K9846" s="1" t="n">
        <v>5</v>
      </c>
      <c r="L9846" s="1" t="s">
        <v>2495</v>
      </c>
      <c r="N9846" s="1" t="n">
        <v>1.54</v>
      </c>
      <c r="O9846" s="1" t="n">
        <v>33.06</v>
      </c>
      <c r="P9846" s="1" t="s">
        <v>2455</v>
      </c>
    </row>
    <row r="9847" customFormat="false" ht="12.75" hidden="false" customHeight="true" outlineLevel="0" collapsed="false">
      <c r="A9847" s="1" t="n">
        <v>2</v>
      </c>
      <c r="B9847" s="75" t="n">
        <v>46298</v>
      </c>
      <c r="C9847" s="1" t="n">
        <v>100</v>
      </c>
      <c r="D9847" s="1" t="s">
        <v>2510</v>
      </c>
      <c r="E9847" s="1" t="n">
        <v>48</v>
      </c>
      <c r="F9847" s="1" t="s">
        <v>153</v>
      </c>
      <c r="I9847" s="1" t="n">
        <v>1793433</v>
      </c>
      <c r="J9847" s="1" t="n">
        <v>100007</v>
      </c>
      <c r="K9847" s="1" t="n">
        <v>8</v>
      </c>
      <c r="L9847" s="1" t="s">
        <v>2497</v>
      </c>
      <c r="N9847" s="1" t="n">
        <v>14.165</v>
      </c>
      <c r="O9847" s="1" t="n">
        <v>325.79</v>
      </c>
      <c r="P9847" s="1" t="s">
        <v>2455</v>
      </c>
    </row>
    <row r="9848" customFormat="false" ht="12.75" hidden="false" customHeight="true" outlineLevel="0" collapsed="false">
      <c r="A9848" s="1" t="n">
        <v>2</v>
      </c>
      <c r="B9848" s="75" t="n">
        <v>46298</v>
      </c>
      <c r="C9848" s="1" t="n">
        <v>100</v>
      </c>
      <c r="D9848" s="1" t="s">
        <v>2510</v>
      </c>
      <c r="E9848" s="1" t="n">
        <v>48</v>
      </c>
      <c r="F9848" s="1" t="s">
        <v>153</v>
      </c>
      <c r="I9848" s="1" t="n">
        <v>1793433</v>
      </c>
      <c r="J9848" s="1" t="n">
        <v>100009</v>
      </c>
      <c r="K9848" s="1" t="n">
        <v>10</v>
      </c>
      <c r="L9848" s="1" t="s">
        <v>4715</v>
      </c>
      <c r="N9848" s="1" t="n">
        <v>5.315</v>
      </c>
      <c r="O9848" s="1" t="n">
        <v>179.31</v>
      </c>
      <c r="P9848" s="1" t="s">
        <v>2455</v>
      </c>
    </row>
    <row r="9849" customFormat="false" ht="12.75" hidden="false" customHeight="true" outlineLevel="0" collapsed="false">
      <c r="A9849" s="1" t="n">
        <v>2</v>
      </c>
      <c r="B9849" s="75" t="n">
        <v>46298</v>
      </c>
      <c r="C9849" s="1" t="n">
        <v>100</v>
      </c>
      <c r="D9849" s="1" t="s">
        <v>2510</v>
      </c>
      <c r="E9849" s="1" t="n">
        <v>48</v>
      </c>
      <c r="F9849" s="1" t="s">
        <v>153</v>
      </c>
      <c r="I9849" s="1" t="n">
        <v>1793433</v>
      </c>
      <c r="J9849" s="1" t="n">
        <v>100638</v>
      </c>
      <c r="K9849" s="1" t="n">
        <v>508</v>
      </c>
      <c r="L9849" s="1" t="s">
        <v>2507</v>
      </c>
      <c r="N9849" s="1" t="n">
        <v>1.2</v>
      </c>
      <c r="O9849" s="1" t="n">
        <v>2.75</v>
      </c>
      <c r="P9849" s="1" t="s">
        <v>2455</v>
      </c>
    </row>
    <row r="9850" customFormat="false" ht="12.75" hidden="false" customHeight="true" outlineLevel="0" collapsed="false">
      <c r="A9850" s="1" t="n">
        <v>2</v>
      </c>
      <c r="B9850" s="75" t="n">
        <v>46298</v>
      </c>
      <c r="C9850" s="1" t="n">
        <v>100</v>
      </c>
      <c r="D9850" s="1" t="s">
        <v>2510</v>
      </c>
      <c r="E9850" s="1" t="n">
        <v>48</v>
      </c>
      <c r="F9850" s="1" t="s">
        <v>153</v>
      </c>
      <c r="I9850" s="1" t="n">
        <v>1793433</v>
      </c>
      <c r="J9850" s="1" t="n">
        <v>110137</v>
      </c>
      <c r="K9850" s="1" t="n">
        <v>13899</v>
      </c>
      <c r="L9850" s="1" t="s">
        <v>3791</v>
      </c>
      <c r="N9850" s="1" t="n">
        <v>3.768</v>
      </c>
      <c r="O9850" s="1" t="n">
        <v>14.42</v>
      </c>
      <c r="P9850" s="1" t="s">
        <v>2455</v>
      </c>
    </row>
    <row r="9851" customFormat="false" ht="12.75" hidden="false" customHeight="true" outlineLevel="0" collapsed="false">
      <c r="A9851" s="1" t="n">
        <v>2</v>
      </c>
      <c r="B9851" s="75" t="n">
        <v>46298</v>
      </c>
      <c r="C9851" s="1" t="n">
        <v>100</v>
      </c>
      <c r="D9851" s="1" t="s">
        <v>2510</v>
      </c>
      <c r="E9851" s="1" t="n">
        <v>48</v>
      </c>
      <c r="F9851" s="1" t="s">
        <v>153</v>
      </c>
      <c r="I9851" s="1" t="n">
        <v>1793433</v>
      </c>
      <c r="J9851" s="1" t="n">
        <v>110455</v>
      </c>
      <c r="K9851" s="1" t="n">
        <v>53212</v>
      </c>
      <c r="L9851" s="1" t="s">
        <v>2509</v>
      </c>
      <c r="N9851" s="1" t="n">
        <v>0.637</v>
      </c>
      <c r="O9851" s="1" t="n">
        <v>0</v>
      </c>
      <c r="P9851" s="1" t="s">
        <v>2455</v>
      </c>
    </row>
    <row r="9852" customFormat="false" ht="12.75" hidden="false" customHeight="true" outlineLevel="0" collapsed="false">
      <c r="A9852" s="1" t="n">
        <v>2</v>
      </c>
      <c r="B9852" s="75" t="n">
        <v>46298</v>
      </c>
      <c r="C9852" s="1" t="n">
        <v>100</v>
      </c>
      <c r="D9852" s="1" t="s">
        <v>2510</v>
      </c>
      <c r="E9852" s="1" t="n">
        <v>48</v>
      </c>
      <c r="F9852" s="1" t="s">
        <v>153</v>
      </c>
      <c r="I9852" s="1" t="n">
        <v>1793438</v>
      </c>
      <c r="J9852" s="1" t="n">
        <v>100004</v>
      </c>
      <c r="K9852" s="1" t="n">
        <v>5</v>
      </c>
      <c r="L9852" s="1" t="s">
        <v>2495</v>
      </c>
      <c r="N9852" s="1" t="n">
        <v>1.294</v>
      </c>
      <c r="O9852" s="1" t="n">
        <v>31</v>
      </c>
      <c r="P9852" s="1" t="s">
        <v>2455</v>
      </c>
    </row>
    <row r="9853" customFormat="false" ht="12.75" hidden="false" customHeight="true" outlineLevel="0" collapsed="false">
      <c r="A9853" s="1" t="n">
        <v>2</v>
      </c>
      <c r="B9853" s="75" t="n">
        <v>46298</v>
      </c>
      <c r="C9853" s="1" t="n">
        <v>100</v>
      </c>
      <c r="D9853" s="1" t="s">
        <v>2510</v>
      </c>
      <c r="E9853" s="1" t="n">
        <v>48</v>
      </c>
      <c r="F9853" s="1" t="s">
        <v>153</v>
      </c>
      <c r="I9853" s="1" t="n">
        <v>1793438</v>
      </c>
      <c r="J9853" s="1" t="n">
        <v>100007</v>
      </c>
      <c r="K9853" s="1" t="n">
        <v>8</v>
      </c>
      <c r="L9853" s="1" t="s">
        <v>2497</v>
      </c>
      <c r="N9853" s="1" t="n">
        <v>1.476</v>
      </c>
      <c r="O9853" s="1" t="n">
        <v>37.89</v>
      </c>
      <c r="P9853" s="1" t="s">
        <v>2455</v>
      </c>
    </row>
    <row r="9854" customFormat="false" ht="12.75" hidden="false" customHeight="true" outlineLevel="0" collapsed="false">
      <c r="A9854" s="1" t="n">
        <v>2</v>
      </c>
      <c r="B9854" s="75" t="n">
        <v>46298</v>
      </c>
      <c r="C9854" s="1" t="n">
        <v>100</v>
      </c>
      <c r="D9854" s="1" t="s">
        <v>2510</v>
      </c>
      <c r="E9854" s="1" t="n">
        <v>48</v>
      </c>
      <c r="F9854" s="1" t="s">
        <v>153</v>
      </c>
      <c r="I9854" s="1" t="n">
        <v>1793438</v>
      </c>
      <c r="J9854" s="1" t="n">
        <v>100008</v>
      </c>
      <c r="K9854" s="1" t="n">
        <v>9</v>
      </c>
      <c r="L9854" s="1" t="s">
        <v>2498</v>
      </c>
      <c r="N9854" s="1" t="n">
        <v>5.332</v>
      </c>
      <c r="O9854" s="1" t="n">
        <v>177.95</v>
      </c>
      <c r="P9854" s="1" t="s">
        <v>2455</v>
      </c>
    </row>
    <row r="9855" customFormat="false" ht="12.75" hidden="false" customHeight="true" outlineLevel="0" collapsed="false">
      <c r="A9855" s="1" t="n">
        <v>2</v>
      </c>
      <c r="B9855" s="75" t="n">
        <v>46298</v>
      </c>
      <c r="C9855" s="1" t="n">
        <v>100</v>
      </c>
      <c r="D9855" s="1" t="s">
        <v>2510</v>
      </c>
      <c r="E9855" s="1" t="n">
        <v>48</v>
      </c>
      <c r="F9855" s="1" t="s">
        <v>153</v>
      </c>
      <c r="I9855" s="1" t="n">
        <v>1793438</v>
      </c>
      <c r="J9855" s="1" t="n">
        <v>100016</v>
      </c>
      <c r="K9855" s="1" t="n">
        <v>17</v>
      </c>
      <c r="L9855" s="1" t="s">
        <v>2504</v>
      </c>
      <c r="N9855" s="1" t="n">
        <v>3.2</v>
      </c>
      <c r="O9855" s="1" t="n">
        <v>164.32</v>
      </c>
      <c r="P9855" s="1" t="s">
        <v>2455</v>
      </c>
    </row>
    <row r="9856" customFormat="false" ht="12.75" hidden="false" customHeight="true" outlineLevel="0" collapsed="false">
      <c r="A9856" s="1" t="n">
        <v>2</v>
      </c>
      <c r="B9856" s="75" t="n">
        <v>46298</v>
      </c>
      <c r="C9856" s="1" t="n">
        <v>100</v>
      </c>
      <c r="D9856" s="1" t="s">
        <v>2510</v>
      </c>
      <c r="E9856" s="1" t="n">
        <v>48</v>
      </c>
      <c r="F9856" s="1" t="s">
        <v>153</v>
      </c>
      <c r="I9856" s="1" t="n">
        <v>1793438</v>
      </c>
      <c r="J9856" s="1" t="n">
        <v>100018</v>
      </c>
      <c r="K9856" s="1" t="n">
        <v>19</v>
      </c>
      <c r="L9856" s="1" t="s">
        <v>3894</v>
      </c>
      <c r="N9856" s="1" t="n">
        <v>5.848</v>
      </c>
      <c r="O9856" s="1" t="n">
        <v>275.26</v>
      </c>
      <c r="P9856" s="1" t="s">
        <v>2455</v>
      </c>
    </row>
    <row r="9857" customFormat="false" ht="12.75" hidden="false" customHeight="true" outlineLevel="0" collapsed="false">
      <c r="A9857" s="1" t="n">
        <v>2</v>
      </c>
      <c r="B9857" s="75" t="n">
        <v>46298</v>
      </c>
      <c r="C9857" s="1" t="n">
        <v>100</v>
      </c>
      <c r="D9857" s="1" t="s">
        <v>2510</v>
      </c>
      <c r="E9857" s="1" t="n">
        <v>48</v>
      </c>
      <c r="F9857" s="1" t="s">
        <v>153</v>
      </c>
      <c r="I9857" s="1" t="n">
        <v>1793438</v>
      </c>
      <c r="J9857" s="1" t="n">
        <v>100053</v>
      </c>
      <c r="K9857" s="1" t="n">
        <v>54</v>
      </c>
      <c r="L9857" s="1" t="s">
        <v>2506</v>
      </c>
      <c r="N9857" s="1" t="n">
        <v>2.664</v>
      </c>
      <c r="O9857" s="1" t="n">
        <v>100.31</v>
      </c>
      <c r="P9857" s="1" t="s">
        <v>2455</v>
      </c>
    </row>
    <row r="9858" customFormat="false" ht="12.75" hidden="false" customHeight="true" outlineLevel="0" collapsed="false">
      <c r="A9858" s="1" t="n">
        <v>2</v>
      </c>
      <c r="B9858" s="75" t="n">
        <v>46298</v>
      </c>
      <c r="C9858" s="1" t="n">
        <v>100</v>
      </c>
      <c r="D9858" s="1" t="s">
        <v>2510</v>
      </c>
      <c r="E9858" s="1" t="n">
        <v>48</v>
      </c>
      <c r="F9858" s="1" t="s">
        <v>153</v>
      </c>
      <c r="I9858" s="1" t="n">
        <v>1793438</v>
      </c>
      <c r="J9858" s="1" t="n">
        <v>100520</v>
      </c>
      <c r="K9858" s="1" t="n">
        <v>507</v>
      </c>
      <c r="L9858" s="1" t="s">
        <v>2508</v>
      </c>
      <c r="N9858" s="1" t="n">
        <v>5.186</v>
      </c>
      <c r="O9858" s="1" t="n">
        <v>13.27</v>
      </c>
      <c r="P9858" s="1" t="s">
        <v>2455</v>
      </c>
    </row>
    <row r="9859" customFormat="false" ht="12.75" hidden="false" customHeight="true" outlineLevel="0" collapsed="false">
      <c r="A9859" s="1" t="n">
        <v>2</v>
      </c>
      <c r="B9859" s="75" t="n">
        <v>46298</v>
      </c>
      <c r="C9859" s="1" t="n">
        <v>100</v>
      </c>
      <c r="D9859" s="1" t="s">
        <v>2510</v>
      </c>
      <c r="E9859" s="1" t="n">
        <v>48</v>
      </c>
      <c r="F9859" s="1" t="s">
        <v>153</v>
      </c>
      <c r="I9859" s="1" t="n">
        <v>1793444</v>
      </c>
      <c r="J9859" s="1" t="n">
        <v>100008</v>
      </c>
      <c r="K9859" s="1" t="n">
        <v>9</v>
      </c>
      <c r="L9859" s="1" t="s">
        <v>2498</v>
      </c>
      <c r="N9859" s="1" t="n">
        <v>18.846</v>
      </c>
      <c r="O9859" s="1" t="n">
        <v>602.45</v>
      </c>
      <c r="P9859" s="1" t="s">
        <v>2455</v>
      </c>
    </row>
    <row r="9860" customFormat="false" ht="12.75" hidden="false" customHeight="true" outlineLevel="0" collapsed="false">
      <c r="A9860" s="1" t="n">
        <v>2</v>
      </c>
      <c r="B9860" s="75" t="n">
        <v>46298</v>
      </c>
      <c r="C9860" s="1" t="n">
        <v>100</v>
      </c>
      <c r="D9860" s="1" t="s">
        <v>2510</v>
      </c>
      <c r="E9860" s="1" t="n">
        <v>48</v>
      </c>
      <c r="F9860" s="1" t="s">
        <v>153</v>
      </c>
      <c r="I9860" s="1" t="n">
        <v>1793444</v>
      </c>
      <c r="J9860" s="1" t="n">
        <v>100016</v>
      </c>
      <c r="K9860" s="1" t="n">
        <v>17</v>
      </c>
      <c r="L9860" s="1" t="s">
        <v>2504</v>
      </c>
      <c r="N9860" s="1" t="n">
        <v>2.904</v>
      </c>
      <c r="O9860" s="1" t="n">
        <v>142.83</v>
      </c>
      <c r="P9860" s="1" t="s">
        <v>2455</v>
      </c>
    </row>
    <row r="9861" customFormat="false" ht="12.75" hidden="false" customHeight="true" outlineLevel="0" collapsed="false">
      <c r="A9861" s="1" t="n">
        <v>2</v>
      </c>
      <c r="B9861" s="75" t="n">
        <v>46298</v>
      </c>
      <c r="C9861" s="1" t="n">
        <v>100</v>
      </c>
      <c r="D9861" s="1" t="s">
        <v>2510</v>
      </c>
      <c r="E9861" s="1" t="n">
        <v>48</v>
      </c>
      <c r="F9861" s="1" t="s">
        <v>153</v>
      </c>
      <c r="I9861" s="1" t="n">
        <v>1793444</v>
      </c>
      <c r="J9861" s="1" t="n">
        <v>100053</v>
      </c>
      <c r="K9861" s="1" t="n">
        <v>54</v>
      </c>
      <c r="L9861" s="1" t="s">
        <v>2506</v>
      </c>
      <c r="N9861" s="1" t="n">
        <v>2.27</v>
      </c>
      <c r="O9861" s="1" t="n">
        <v>81.87</v>
      </c>
      <c r="P9861" s="1" t="s">
        <v>2455</v>
      </c>
    </row>
    <row r="9862" customFormat="false" ht="12.75" hidden="false" customHeight="true" outlineLevel="0" collapsed="false">
      <c r="A9862" s="1" t="n">
        <v>2</v>
      </c>
      <c r="B9862" s="75" t="n">
        <v>46298</v>
      </c>
      <c r="C9862" s="1" t="n">
        <v>100</v>
      </c>
      <c r="D9862" s="1" t="s">
        <v>2510</v>
      </c>
      <c r="E9862" s="1" t="n">
        <v>48</v>
      </c>
      <c r="F9862" s="1" t="s">
        <v>153</v>
      </c>
      <c r="I9862" s="1" t="n">
        <v>1793444</v>
      </c>
      <c r="J9862" s="1" t="n">
        <v>100520</v>
      </c>
      <c r="K9862" s="1" t="n">
        <v>507</v>
      </c>
      <c r="L9862" s="1" t="s">
        <v>2508</v>
      </c>
      <c r="N9862" s="1" t="n">
        <v>1.98</v>
      </c>
      <c r="O9862" s="1" t="n">
        <v>4.85</v>
      </c>
      <c r="P9862" s="1" t="s">
        <v>2455</v>
      </c>
    </row>
    <row r="9863" customFormat="false" ht="12.75" hidden="false" customHeight="true" outlineLevel="0" collapsed="false">
      <c r="A9863" s="1" t="n">
        <v>2</v>
      </c>
      <c r="B9863" s="75" t="n">
        <v>46300</v>
      </c>
      <c r="C9863" s="1" t="n">
        <v>6</v>
      </c>
      <c r="D9863" s="1" t="s">
        <v>2564</v>
      </c>
      <c r="E9863" s="1" t="n">
        <v>48</v>
      </c>
      <c r="F9863" s="1" t="s">
        <v>153</v>
      </c>
      <c r="I9863" s="1" t="n">
        <v>2720</v>
      </c>
      <c r="J9863" s="1" t="n">
        <v>42564</v>
      </c>
      <c r="K9863" s="1" t="n">
        <v>574</v>
      </c>
      <c r="L9863" s="1" t="s">
        <v>2545</v>
      </c>
      <c r="N9863" s="1" t="n">
        <v>20</v>
      </c>
      <c r="O9863" s="1" t="n">
        <v>300</v>
      </c>
      <c r="P9863" s="1" t="s">
        <v>2455</v>
      </c>
    </row>
    <row r="9864" customFormat="false" ht="12.75" hidden="false" customHeight="true" outlineLevel="0" collapsed="false">
      <c r="A9864" s="1" t="n">
        <v>2</v>
      </c>
      <c r="B9864" s="75" t="n">
        <v>46300</v>
      </c>
      <c r="C9864" s="1" t="n">
        <v>6</v>
      </c>
      <c r="D9864" s="1" t="s">
        <v>2564</v>
      </c>
      <c r="E9864" s="1" t="n">
        <v>48</v>
      </c>
      <c r="F9864" s="1" t="s">
        <v>153</v>
      </c>
      <c r="I9864" s="1" t="n">
        <v>2721</v>
      </c>
      <c r="J9864" s="1" t="n">
        <v>110142</v>
      </c>
      <c r="K9864" s="1" t="n">
        <v>16699</v>
      </c>
      <c r="L9864" s="1" t="s">
        <v>2560</v>
      </c>
      <c r="N9864" s="1" t="n">
        <v>40</v>
      </c>
      <c r="O9864" s="1" t="n">
        <v>240</v>
      </c>
      <c r="P9864" s="1" t="s">
        <v>2455</v>
      </c>
    </row>
    <row r="9865" customFormat="false" ht="12.75" hidden="false" customHeight="true" outlineLevel="0" collapsed="false">
      <c r="A9865" s="1" t="n">
        <v>2</v>
      </c>
      <c r="B9865" s="75" t="n">
        <v>46300</v>
      </c>
      <c r="C9865" s="1" t="n">
        <v>11</v>
      </c>
      <c r="D9865" s="1" t="s">
        <v>2482</v>
      </c>
      <c r="E9865" s="1" t="n">
        <v>10096</v>
      </c>
      <c r="F9865" s="1" t="s">
        <v>622</v>
      </c>
      <c r="I9865" s="1" t="n">
        <v>376</v>
      </c>
      <c r="J9865" s="1" t="n">
        <v>61580</v>
      </c>
      <c r="K9865" s="1" t="n">
        <v>2258157</v>
      </c>
      <c r="L9865" s="1" t="s">
        <v>2520</v>
      </c>
      <c r="N9865" s="1" t="n">
        <v>10</v>
      </c>
      <c r="O9865" s="1" t="n">
        <v>120</v>
      </c>
      <c r="P9865" s="1" t="s">
        <v>2455</v>
      </c>
    </row>
    <row r="9866" customFormat="false" ht="12.75" hidden="false" customHeight="true" outlineLevel="0" collapsed="false">
      <c r="A9866" s="1" t="n">
        <v>2</v>
      </c>
      <c r="B9866" s="75" t="n">
        <v>46300</v>
      </c>
      <c r="C9866" s="1" t="n">
        <v>11</v>
      </c>
      <c r="D9866" s="1" t="s">
        <v>2482</v>
      </c>
      <c r="E9866" s="1" t="n">
        <v>10096</v>
      </c>
      <c r="F9866" s="1" t="s">
        <v>622</v>
      </c>
      <c r="I9866" s="1" t="n">
        <v>376</v>
      </c>
      <c r="J9866" s="1" t="n">
        <v>61597</v>
      </c>
      <c r="K9866" s="1" t="n">
        <v>2258188</v>
      </c>
      <c r="L9866" s="1" t="s">
        <v>2521</v>
      </c>
      <c r="N9866" s="1" t="n">
        <v>5</v>
      </c>
      <c r="O9866" s="1" t="n">
        <v>20</v>
      </c>
      <c r="P9866" s="1" t="s">
        <v>2455</v>
      </c>
    </row>
    <row r="9867" customFormat="false" ht="12.75" hidden="false" customHeight="true" outlineLevel="0" collapsed="false">
      <c r="A9867" s="1" t="n">
        <v>2</v>
      </c>
      <c r="B9867" s="75" t="n">
        <v>46300</v>
      </c>
      <c r="C9867" s="1" t="n">
        <v>11</v>
      </c>
      <c r="D9867" s="1" t="s">
        <v>2482</v>
      </c>
      <c r="E9867" s="1" t="n">
        <v>10018</v>
      </c>
      <c r="F9867" s="1" t="s">
        <v>216</v>
      </c>
      <c r="I9867" s="1" t="n">
        <v>400</v>
      </c>
      <c r="J9867" s="1" t="n">
        <v>100933</v>
      </c>
      <c r="K9867" s="1" t="n">
        <v>7896982100059</v>
      </c>
      <c r="L9867" s="1" t="s">
        <v>2511</v>
      </c>
      <c r="N9867" s="1" t="n">
        <v>1080</v>
      </c>
      <c r="O9867" s="1" t="n">
        <v>519</v>
      </c>
      <c r="P9867" s="1" t="s">
        <v>2455</v>
      </c>
    </row>
    <row r="9868" customFormat="false" ht="12.75" hidden="false" customHeight="true" outlineLevel="0" collapsed="false">
      <c r="A9868" s="1" t="n">
        <v>2</v>
      </c>
      <c r="B9868" s="75" t="n">
        <v>46300</v>
      </c>
      <c r="C9868" s="1" t="n">
        <v>11</v>
      </c>
      <c r="D9868" s="1" t="s">
        <v>2482</v>
      </c>
      <c r="E9868" s="1" t="n">
        <v>1899</v>
      </c>
      <c r="F9868" s="1" t="s">
        <v>204</v>
      </c>
      <c r="I9868" s="1" t="n">
        <v>838</v>
      </c>
      <c r="J9868" s="1" t="n">
        <v>44588</v>
      </c>
      <c r="K9868" s="1" t="n">
        <v>7898904331091</v>
      </c>
      <c r="L9868" s="1" t="s">
        <v>2454</v>
      </c>
      <c r="N9868" s="1" t="n">
        <v>10</v>
      </c>
      <c r="O9868" s="1" t="n">
        <v>49.9</v>
      </c>
      <c r="P9868" s="1" t="s">
        <v>2455</v>
      </c>
    </row>
    <row r="9869" customFormat="false" ht="12.75" hidden="false" customHeight="true" outlineLevel="0" collapsed="false">
      <c r="A9869" s="1" t="n">
        <v>2</v>
      </c>
      <c r="B9869" s="75" t="n">
        <v>46300</v>
      </c>
      <c r="C9869" s="1" t="n">
        <v>11</v>
      </c>
      <c r="D9869" s="1" t="s">
        <v>2482</v>
      </c>
      <c r="E9869" s="1" t="n">
        <v>1899</v>
      </c>
      <c r="F9869" s="1" t="s">
        <v>204</v>
      </c>
      <c r="I9869" s="1" t="n">
        <v>838</v>
      </c>
      <c r="J9869" s="1" t="n">
        <v>77463</v>
      </c>
      <c r="K9869" s="1" t="n">
        <v>774642</v>
      </c>
      <c r="L9869" s="1" t="s">
        <v>2456</v>
      </c>
      <c r="N9869" s="1" t="n">
        <v>20</v>
      </c>
      <c r="O9869" s="1" t="n">
        <v>90</v>
      </c>
      <c r="P9869" s="1" t="s">
        <v>2455</v>
      </c>
    </row>
    <row r="9870" customFormat="false" ht="12.75" hidden="false" customHeight="true" outlineLevel="0" collapsed="false">
      <c r="A9870" s="1" t="n">
        <v>2</v>
      </c>
      <c r="B9870" s="75" t="n">
        <v>46300</v>
      </c>
      <c r="C9870" s="1" t="n">
        <v>11</v>
      </c>
      <c r="D9870" s="1" t="s">
        <v>2482</v>
      </c>
      <c r="E9870" s="1" t="n">
        <v>1899</v>
      </c>
      <c r="F9870" s="1" t="s">
        <v>204</v>
      </c>
      <c r="I9870" s="1" t="n">
        <v>838</v>
      </c>
      <c r="J9870" s="1" t="n">
        <v>78013</v>
      </c>
      <c r="K9870" s="1" t="n">
        <v>780148</v>
      </c>
      <c r="L9870" s="1" t="s">
        <v>2595</v>
      </c>
      <c r="N9870" s="1" t="n">
        <v>5</v>
      </c>
      <c r="O9870" s="1" t="n">
        <v>22.5</v>
      </c>
      <c r="P9870" s="1" t="s">
        <v>2455</v>
      </c>
    </row>
    <row r="9871" customFormat="false" ht="12.75" hidden="false" customHeight="true" outlineLevel="0" collapsed="false">
      <c r="A9871" s="1" t="n">
        <v>2</v>
      </c>
      <c r="B9871" s="75" t="n">
        <v>46300</v>
      </c>
      <c r="C9871" s="1" t="n">
        <v>11</v>
      </c>
      <c r="D9871" s="1" t="s">
        <v>2482</v>
      </c>
      <c r="E9871" s="1" t="n">
        <v>1292</v>
      </c>
      <c r="F9871" s="1" t="s">
        <v>209</v>
      </c>
      <c r="I9871" s="1" t="n">
        <v>4230</v>
      </c>
      <c r="J9871" s="1" t="n">
        <v>58633</v>
      </c>
      <c r="K9871" s="1" t="n">
        <v>7891164025250</v>
      </c>
      <c r="L9871" s="1" t="s">
        <v>2459</v>
      </c>
      <c r="N9871" s="1" t="n">
        <v>50</v>
      </c>
      <c r="O9871" s="1" t="n">
        <v>449.5</v>
      </c>
      <c r="P9871" s="1" t="s">
        <v>2455</v>
      </c>
    </row>
    <row r="9872" customFormat="false" ht="12.75" hidden="false" customHeight="true" outlineLevel="0" collapsed="false">
      <c r="A9872" s="1" t="n">
        <v>2</v>
      </c>
      <c r="B9872" s="75" t="n">
        <v>46300</v>
      </c>
      <c r="C9872" s="1" t="n">
        <v>11</v>
      </c>
      <c r="D9872" s="1" t="s">
        <v>2482</v>
      </c>
      <c r="E9872" s="1" t="n">
        <v>1292</v>
      </c>
      <c r="F9872" s="1" t="s">
        <v>209</v>
      </c>
      <c r="I9872" s="1" t="n">
        <v>4230</v>
      </c>
      <c r="J9872" s="1" t="n">
        <v>82078</v>
      </c>
      <c r="K9872" s="1" t="n">
        <v>87946594534</v>
      </c>
      <c r="L9872" s="1" t="s">
        <v>4692</v>
      </c>
      <c r="N9872" s="1" t="n">
        <v>30</v>
      </c>
      <c r="O9872" s="1" t="n">
        <v>168</v>
      </c>
      <c r="P9872" s="1" t="s">
        <v>2455</v>
      </c>
    </row>
    <row r="9873" customFormat="false" ht="12.75" hidden="false" customHeight="true" outlineLevel="0" collapsed="false">
      <c r="A9873" s="1" t="n">
        <v>2</v>
      </c>
      <c r="B9873" s="75" t="n">
        <v>46300</v>
      </c>
      <c r="C9873" s="1" t="n">
        <v>11</v>
      </c>
      <c r="D9873" s="1" t="s">
        <v>2482</v>
      </c>
      <c r="E9873" s="1" t="n">
        <v>1631</v>
      </c>
      <c r="F9873" s="1" t="s">
        <v>299</v>
      </c>
      <c r="I9873" s="1" t="n">
        <v>15466</v>
      </c>
      <c r="J9873" s="1" t="n">
        <v>108539</v>
      </c>
      <c r="K9873" s="1" t="n">
        <v>7898185800170</v>
      </c>
      <c r="L9873" s="1" t="s">
        <v>2462</v>
      </c>
      <c r="N9873" s="1" t="n">
        <v>5</v>
      </c>
      <c r="O9873" s="1" t="n">
        <v>20.67</v>
      </c>
      <c r="P9873" s="1" t="s">
        <v>2455</v>
      </c>
    </row>
    <row r="9874" customFormat="false" ht="12.75" hidden="false" customHeight="true" outlineLevel="0" collapsed="false">
      <c r="A9874" s="1" t="n">
        <v>2</v>
      </c>
      <c r="B9874" s="75" t="n">
        <v>46300</v>
      </c>
      <c r="C9874" s="1" t="n">
        <v>11</v>
      </c>
      <c r="D9874" s="1" t="s">
        <v>2482</v>
      </c>
      <c r="E9874" s="1" t="n">
        <v>1631</v>
      </c>
      <c r="F9874" s="1" t="s">
        <v>299</v>
      </c>
      <c r="I9874" s="1" t="n">
        <v>15466</v>
      </c>
      <c r="J9874" s="1" t="n">
        <v>14393</v>
      </c>
      <c r="K9874" s="1" t="n">
        <v>7898185800125</v>
      </c>
      <c r="L9874" s="1" t="s">
        <v>2464</v>
      </c>
      <c r="N9874" s="1" t="n">
        <v>10</v>
      </c>
      <c r="O9874" s="1" t="n">
        <v>41.35</v>
      </c>
      <c r="P9874" s="1" t="s">
        <v>2455</v>
      </c>
    </row>
    <row r="9875" customFormat="false" ht="12.75" hidden="false" customHeight="true" outlineLevel="0" collapsed="false">
      <c r="A9875" s="1" t="n">
        <v>2</v>
      </c>
      <c r="B9875" s="75" t="n">
        <v>46300</v>
      </c>
      <c r="C9875" s="1" t="n">
        <v>11</v>
      </c>
      <c r="D9875" s="1" t="s">
        <v>2482</v>
      </c>
      <c r="E9875" s="1" t="n">
        <v>1631</v>
      </c>
      <c r="F9875" s="1" t="s">
        <v>299</v>
      </c>
      <c r="I9875" s="1" t="n">
        <v>15466</v>
      </c>
      <c r="J9875" s="1" t="n">
        <v>19882</v>
      </c>
      <c r="K9875" s="1" t="n">
        <v>7898185800156</v>
      </c>
      <c r="L9875" s="1" t="s">
        <v>2465</v>
      </c>
      <c r="N9875" s="1" t="n">
        <v>3</v>
      </c>
      <c r="O9875" s="1" t="n">
        <v>12.4</v>
      </c>
      <c r="P9875" s="1" t="s">
        <v>2455</v>
      </c>
    </row>
    <row r="9876" customFormat="false" ht="12.75" hidden="false" customHeight="true" outlineLevel="0" collapsed="false">
      <c r="A9876" s="1" t="n">
        <v>2</v>
      </c>
      <c r="B9876" s="75" t="n">
        <v>46300</v>
      </c>
      <c r="C9876" s="1" t="n">
        <v>11</v>
      </c>
      <c r="D9876" s="1" t="s">
        <v>2482</v>
      </c>
      <c r="E9876" s="1" t="n">
        <v>1631</v>
      </c>
      <c r="F9876" s="1" t="s">
        <v>299</v>
      </c>
      <c r="I9876" s="1" t="n">
        <v>15466</v>
      </c>
      <c r="J9876" s="1" t="n">
        <v>24098</v>
      </c>
      <c r="K9876" s="1" t="n">
        <v>7898185800385</v>
      </c>
      <c r="L9876" s="1" t="s">
        <v>2466</v>
      </c>
      <c r="N9876" s="1" t="n">
        <v>20</v>
      </c>
      <c r="O9876" s="1" t="n">
        <v>75.18</v>
      </c>
      <c r="P9876" s="1" t="s">
        <v>2455</v>
      </c>
    </row>
    <row r="9877" customFormat="false" ht="12.75" hidden="false" customHeight="true" outlineLevel="0" collapsed="false">
      <c r="A9877" s="1" t="n">
        <v>2</v>
      </c>
      <c r="B9877" s="75" t="n">
        <v>46300</v>
      </c>
      <c r="C9877" s="1" t="n">
        <v>11</v>
      </c>
      <c r="D9877" s="1" t="s">
        <v>2482</v>
      </c>
      <c r="E9877" s="1" t="n">
        <v>1631</v>
      </c>
      <c r="F9877" s="1" t="s">
        <v>299</v>
      </c>
      <c r="I9877" s="1" t="n">
        <v>15466</v>
      </c>
      <c r="J9877" s="1" t="n">
        <v>25555</v>
      </c>
      <c r="K9877" s="1" t="n">
        <v>7898185800200</v>
      </c>
      <c r="L9877" s="1" t="s">
        <v>2467</v>
      </c>
      <c r="N9877" s="1" t="n">
        <v>3</v>
      </c>
      <c r="O9877" s="1" t="n">
        <v>24.81</v>
      </c>
      <c r="P9877" s="1" t="s">
        <v>2455</v>
      </c>
    </row>
    <row r="9878" customFormat="false" ht="12.75" hidden="false" customHeight="true" outlineLevel="0" collapsed="false">
      <c r="A9878" s="1" t="n">
        <v>2</v>
      </c>
      <c r="B9878" s="75" t="n">
        <v>46300</v>
      </c>
      <c r="C9878" s="1" t="n">
        <v>11</v>
      </c>
      <c r="D9878" s="1" t="s">
        <v>2482</v>
      </c>
      <c r="E9878" s="1" t="n">
        <v>1631</v>
      </c>
      <c r="F9878" s="1" t="s">
        <v>299</v>
      </c>
      <c r="I9878" s="1" t="n">
        <v>15466</v>
      </c>
      <c r="J9878" s="1" t="n">
        <v>26574</v>
      </c>
      <c r="K9878" s="1" t="n">
        <v>7898185800217</v>
      </c>
      <c r="L9878" s="1" t="s">
        <v>2469</v>
      </c>
      <c r="N9878" s="1" t="n">
        <v>3</v>
      </c>
      <c r="O9878" s="1" t="n">
        <v>24.81</v>
      </c>
      <c r="P9878" s="1" t="s">
        <v>2455</v>
      </c>
    </row>
    <row r="9879" customFormat="false" ht="12.75" hidden="false" customHeight="true" outlineLevel="0" collapsed="false">
      <c r="A9879" s="1" t="n">
        <v>2</v>
      </c>
      <c r="B9879" s="75" t="n">
        <v>46300</v>
      </c>
      <c r="C9879" s="1" t="n">
        <v>11</v>
      </c>
      <c r="D9879" s="1" t="s">
        <v>2482</v>
      </c>
      <c r="E9879" s="1" t="n">
        <v>1631</v>
      </c>
      <c r="F9879" s="1" t="s">
        <v>299</v>
      </c>
      <c r="I9879" s="1" t="n">
        <v>15466</v>
      </c>
      <c r="J9879" s="1" t="n">
        <v>30684</v>
      </c>
      <c r="K9879" s="1" t="n">
        <v>7898185800453</v>
      </c>
      <c r="L9879" s="1" t="s">
        <v>2470</v>
      </c>
      <c r="N9879" s="1" t="n">
        <v>30</v>
      </c>
      <c r="O9879" s="1" t="n">
        <v>33.83</v>
      </c>
      <c r="P9879" s="1" t="s">
        <v>2455</v>
      </c>
    </row>
    <row r="9880" customFormat="false" ht="12.75" hidden="false" customHeight="true" outlineLevel="0" collapsed="false">
      <c r="A9880" s="1" t="n">
        <v>2</v>
      </c>
      <c r="B9880" s="75" t="n">
        <v>46300</v>
      </c>
      <c r="C9880" s="1" t="n">
        <v>11</v>
      </c>
      <c r="D9880" s="1" t="s">
        <v>2482</v>
      </c>
      <c r="E9880" s="1" t="n">
        <v>1631</v>
      </c>
      <c r="F9880" s="1" t="s">
        <v>299</v>
      </c>
      <c r="I9880" s="1" t="n">
        <v>15466</v>
      </c>
      <c r="J9880" s="1" t="n">
        <v>41356</v>
      </c>
      <c r="K9880" s="1" t="n">
        <v>7898185800163</v>
      </c>
      <c r="L9880" s="1" t="s">
        <v>2471</v>
      </c>
      <c r="N9880" s="1" t="n">
        <v>5</v>
      </c>
      <c r="O9880" s="1" t="n">
        <v>20.67</v>
      </c>
      <c r="P9880" s="1" t="s">
        <v>2455</v>
      </c>
    </row>
    <row r="9881" customFormat="false" ht="12.75" hidden="false" customHeight="true" outlineLevel="0" collapsed="false">
      <c r="A9881" s="1" t="n">
        <v>2</v>
      </c>
      <c r="B9881" s="75" t="n">
        <v>46300</v>
      </c>
      <c r="C9881" s="1" t="n">
        <v>11</v>
      </c>
      <c r="D9881" s="1" t="s">
        <v>2482</v>
      </c>
      <c r="E9881" s="1" t="n">
        <v>1625</v>
      </c>
      <c r="F9881" s="1" t="s">
        <v>270</v>
      </c>
      <c r="I9881" s="1" t="n">
        <v>15538</v>
      </c>
      <c r="J9881" s="1" t="n">
        <v>29079</v>
      </c>
      <c r="K9881" s="1" t="n">
        <v>55515</v>
      </c>
      <c r="L9881" s="1" t="s">
        <v>2460</v>
      </c>
      <c r="N9881" s="1" t="n">
        <v>83</v>
      </c>
      <c r="O9881" s="1" t="n">
        <v>2656</v>
      </c>
      <c r="P9881" s="1" t="s">
        <v>2455</v>
      </c>
    </row>
    <row r="9882" customFormat="false" ht="12.75" hidden="false" customHeight="true" outlineLevel="0" collapsed="false">
      <c r="A9882" s="1" t="n">
        <v>2</v>
      </c>
      <c r="B9882" s="75" t="n">
        <v>46300</v>
      </c>
      <c r="C9882" s="1" t="n">
        <v>11</v>
      </c>
      <c r="D9882" s="1" t="s">
        <v>2482</v>
      </c>
      <c r="E9882" s="1" t="n">
        <v>1695</v>
      </c>
      <c r="F9882" s="1" t="s">
        <v>390</v>
      </c>
      <c r="I9882" s="1" t="n">
        <v>20936</v>
      </c>
      <c r="J9882" s="1" t="n">
        <v>78209</v>
      </c>
      <c r="K9882" s="1" t="n">
        <v>611269991000</v>
      </c>
      <c r="L9882" s="1" t="s">
        <v>3970</v>
      </c>
      <c r="N9882" s="1" t="n">
        <v>48</v>
      </c>
      <c r="O9882" s="1" t="n">
        <v>381.6</v>
      </c>
      <c r="P9882" s="1" t="s">
        <v>2455</v>
      </c>
    </row>
    <row r="9883" customFormat="false" ht="12.75" hidden="false" customHeight="true" outlineLevel="0" collapsed="false">
      <c r="A9883" s="1" t="n">
        <v>2</v>
      </c>
      <c r="B9883" s="75" t="n">
        <v>46300</v>
      </c>
      <c r="C9883" s="1" t="n">
        <v>11</v>
      </c>
      <c r="D9883" s="1" t="s">
        <v>2482</v>
      </c>
      <c r="E9883" s="1" t="n">
        <v>581</v>
      </c>
      <c r="F9883" s="1" t="s">
        <v>147</v>
      </c>
      <c r="I9883" s="1" t="n">
        <v>32674</v>
      </c>
      <c r="J9883" s="1" t="n">
        <v>48008</v>
      </c>
      <c r="K9883" s="1" t="n">
        <v>798190027999</v>
      </c>
      <c r="L9883" s="1" t="s">
        <v>2590</v>
      </c>
      <c r="N9883" s="1" t="n">
        <v>20</v>
      </c>
      <c r="O9883" s="1" t="n">
        <v>130</v>
      </c>
      <c r="P9883" s="1" t="s">
        <v>2455</v>
      </c>
    </row>
    <row r="9884" customFormat="false" ht="12.75" hidden="false" customHeight="true" outlineLevel="0" collapsed="false">
      <c r="A9884" s="1" t="n">
        <v>2</v>
      </c>
      <c r="B9884" s="75" t="n">
        <v>46300</v>
      </c>
      <c r="C9884" s="1" t="n">
        <v>11</v>
      </c>
      <c r="D9884" s="1" t="s">
        <v>2482</v>
      </c>
      <c r="E9884" s="1" t="n">
        <v>581</v>
      </c>
      <c r="F9884" s="1" t="s">
        <v>147</v>
      </c>
      <c r="I9884" s="1" t="n">
        <v>32674</v>
      </c>
      <c r="J9884" s="1" t="n">
        <v>48009</v>
      </c>
      <c r="K9884" s="1" t="n">
        <v>798190028002</v>
      </c>
      <c r="L9884" s="1" t="s">
        <v>2591</v>
      </c>
      <c r="N9884" s="1" t="n">
        <v>20</v>
      </c>
      <c r="O9884" s="1" t="n">
        <v>69</v>
      </c>
      <c r="P9884" s="1" t="s">
        <v>2455</v>
      </c>
    </row>
    <row r="9885" customFormat="false" ht="12.75" hidden="false" customHeight="true" outlineLevel="0" collapsed="false">
      <c r="A9885" s="1" t="n">
        <v>2</v>
      </c>
      <c r="B9885" s="75" t="n">
        <v>46300</v>
      </c>
      <c r="C9885" s="1" t="n">
        <v>11</v>
      </c>
      <c r="D9885" s="1" t="s">
        <v>2482</v>
      </c>
      <c r="E9885" s="1" t="n">
        <v>581</v>
      </c>
      <c r="F9885" s="1" t="s">
        <v>147</v>
      </c>
      <c r="I9885" s="1" t="n">
        <v>32674</v>
      </c>
      <c r="J9885" s="1" t="n">
        <v>48380</v>
      </c>
      <c r="K9885" s="1" t="n">
        <v>798190189116</v>
      </c>
      <c r="L9885" s="1" t="s">
        <v>2957</v>
      </c>
      <c r="N9885" s="1" t="n">
        <v>10</v>
      </c>
      <c r="O9885" s="1" t="n">
        <v>65</v>
      </c>
      <c r="P9885" s="1" t="s">
        <v>2455</v>
      </c>
    </row>
    <row r="9886" customFormat="false" ht="12.75" hidden="false" customHeight="true" outlineLevel="0" collapsed="false">
      <c r="A9886" s="1" t="n">
        <v>2</v>
      </c>
      <c r="B9886" s="75" t="n">
        <v>46300</v>
      </c>
      <c r="C9886" s="1" t="n">
        <v>11</v>
      </c>
      <c r="D9886" s="1" t="s">
        <v>2482</v>
      </c>
      <c r="E9886" s="1" t="n">
        <v>1626</v>
      </c>
      <c r="F9886" s="1" t="s">
        <v>77</v>
      </c>
      <c r="I9886" s="1" t="n">
        <v>324423</v>
      </c>
      <c r="J9886" s="1" t="n">
        <v>29990</v>
      </c>
      <c r="K9886" s="1" t="n">
        <v>7894904574780</v>
      </c>
      <c r="L9886" s="1" t="s">
        <v>5662</v>
      </c>
      <c r="N9886" s="1" t="n">
        <v>24</v>
      </c>
      <c r="O9886" s="1" t="n">
        <v>90</v>
      </c>
      <c r="P9886" s="1" t="s">
        <v>2455</v>
      </c>
    </row>
    <row r="9887" customFormat="false" ht="12.75" hidden="false" customHeight="true" outlineLevel="0" collapsed="false">
      <c r="A9887" s="1" t="n">
        <v>2</v>
      </c>
      <c r="B9887" s="75" t="n">
        <v>46300</v>
      </c>
      <c r="C9887" s="1" t="n">
        <v>11</v>
      </c>
      <c r="D9887" s="1" t="s">
        <v>2482</v>
      </c>
      <c r="E9887" s="1" t="n">
        <v>1626</v>
      </c>
      <c r="F9887" s="1" t="s">
        <v>77</v>
      </c>
      <c r="I9887" s="1" t="n">
        <v>324423</v>
      </c>
      <c r="J9887" s="1" t="n">
        <v>31353</v>
      </c>
      <c r="K9887" s="1" t="n">
        <v>7894904571956</v>
      </c>
      <c r="L9887" s="1" t="s">
        <v>3595</v>
      </c>
      <c r="N9887" s="1" t="n">
        <v>12</v>
      </c>
      <c r="O9887" s="1" t="n">
        <v>85.16</v>
      </c>
      <c r="P9887" s="1" t="s">
        <v>2455</v>
      </c>
    </row>
    <row r="9888" customFormat="false" ht="12.75" hidden="false" customHeight="true" outlineLevel="0" collapsed="false">
      <c r="A9888" s="1" t="n">
        <v>2</v>
      </c>
      <c r="B9888" s="75" t="n">
        <v>46300</v>
      </c>
      <c r="C9888" s="1" t="n">
        <v>11</v>
      </c>
      <c r="D9888" s="1" t="s">
        <v>2482</v>
      </c>
      <c r="E9888" s="1" t="n">
        <v>1626</v>
      </c>
      <c r="F9888" s="1" t="s">
        <v>77</v>
      </c>
      <c r="I9888" s="1" t="n">
        <v>324423</v>
      </c>
      <c r="J9888" s="1" t="n">
        <v>33893</v>
      </c>
      <c r="K9888" s="1" t="n">
        <v>7898921567114</v>
      </c>
      <c r="L9888" s="1" t="s">
        <v>3597</v>
      </c>
      <c r="N9888" s="1" t="n">
        <v>14</v>
      </c>
      <c r="O9888" s="1" t="n">
        <v>209.86</v>
      </c>
      <c r="P9888" s="1" t="s">
        <v>2455</v>
      </c>
    </row>
    <row r="9889" customFormat="false" ht="12.75" hidden="false" customHeight="true" outlineLevel="0" collapsed="false">
      <c r="A9889" s="1" t="n">
        <v>2</v>
      </c>
      <c r="B9889" s="75" t="n">
        <v>46300</v>
      </c>
      <c r="C9889" s="1" t="n">
        <v>11</v>
      </c>
      <c r="D9889" s="1" t="s">
        <v>2482</v>
      </c>
      <c r="E9889" s="1" t="n">
        <v>1626</v>
      </c>
      <c r="F9889" s="1" t="s">
        <v>77</v>
      </c>
      <c r="I9889" s="1" t="n">
        <v>324423</v>
      </c>
      <c r="J9889" s="1" t="n">
        <v>37747</v>
      </c>
      <c r="K9889" s="1" t="n">
        <v>7898968009004</v>
      </c>
      <c r="L9889" s="1" t="s">
        <v>2615</v>
      </c>
      <c r="N9889" s="1" t="n">
        <v>64</v>
      </c>
      <c r="O9889" s="1" t="n">
        <v>521.54</v>
      </c>
      <c r="P9889" s="1" t="s">
        <v>2455</v>
      </c>
    </row>
    <row r="9890" customFormat="false" ht="12.75" hidden="false" customHeight="true" outlineLevel="0" collapsed="false">
      <c r="A9890" s="1" t="n">
        <v>2</v>
      </c>
      <c r="B9890" s="75" t="n">
        <v>46300</v>
      </c>
      <c r="C9890" s="1" t="n">
        <v>11</v>
      </c>
      <c r="D9890" s="1" t="s">
        <v>2482</v>
      </c>
      <c r="E9890" s="1" t="n">
        <v>1626</v>
      </c>
      <c r="F9890" s="1" t="s">
        <v>77</v>
      </c>
      <c r="I9890" s="1" t="n">
        <v>324423</v>
      </c>
      <c r="J9890" s="1" t="n">
        <v>82787</v>
      </c>
      <c r="K9890" s="1" t="n">
        <v>7908250500000</v>
      </c>
      <c r="L9890" s="1" t="s">
        <v>5663</v>
      </c>
      <c r="N9890" s="1" t="n">
        <v>64</v>
      </c>
      <c r="O9890" s="1" t="n">
        <v>302.65</v>
      </c>
      <c r="P9890" s="1" t="s">
        <v>2455</v>
      </c>
    </row>
    <row r="9891" customFormat="false" ht="12.75" hidden="false" customHeight="true" outlineLevel="0" collapsed="false">
      <c r="A9891" s="1" t="n">
        <v>2</v>
      </c>
      <c r="B9891" s="75" t="n">
        <v>46300</v>
      </c>
      <c r="C9891" s="1" t="n">
        <v>22</v>
      </c>
      <c r="D9891" s="1" t="s">
        <v>2490</v>
      </c>
      <c r="E9891" s="1" t="n">
        <v>48</v>
      </c>
      <c r="F9891" s="1" t="s">
        <v>153</v>
      </c>
      <c r="I9891" s="1" t="n">
        <v>2723</v>
      </c>
      <c r="J9891" s="1" t="n">
        <v>100000</v>
      </c>
      <c r="K9891" s="1" t="n">
        <v>1</v>
      </c>
      <c r="L9891" s="1" t="s">
        <v>2491</v>
      </c>
      <c r="N9891" s="1" t="n">
        <v>0.836</v>
      </c>
      <c r="O9891" s="1" t="n">
        <v>14.61</v>
      </c>
      <c r="P9891" s="1" t="s">
        <v>2455</v>
      </c>
    </row>
    <row r="9892" customFormat="false" ht="12.75" hidden="false" customHeight="true" outlineLevel="0" collapsed="false">
      <c r="A9892" s="1" t="n">
        <v>2</v>
      </c>
      <c r="B9892" s="75" t="n">
        <v>46300</v>
      </c>
      <c r="C9892" s="1" t="n">
        <v>22</v>
      </c>
      <c r="D9892" s="1" t="s">
        <v>2490</v>
      </c>
      <c r="E9892" s="1" t="n">
        <v>48</v>
      </c>
      <c r="F9892" s="1" t="s">
        <v>153</v>
      </c>
      <c r="I9892" s="1" t="n">
        <v>2723</v>
      </c>
      <c r="J9892" s="1" t="n">
        <v>100003</v>
      </c>
      <c r="K9892" s="1" t="n">
        <v>4</v>
      </c>
      <c r="L9892" s="1" t="s">
        <v>2494</v>
      </c>
      <c r="N9892" s="1" t="n">
        <v>13</v>
      </c>
      <c r="O9892" s="1" t="n">
        <v>303.03</v>
      </c>
      <c r="P9892" s="1" t="s">
        <v>2455</v>
      </c>
    </row>
    <row r="9893" customFormat="false" ht="12.75" hidden="false" customHeight="true" outlineLevel="0" collapsed="false">
      <c r="A9893" s="1" t="n">
        <v>2</v>
      </c>
      <c r="B9893" s="75" t="n">
        <v>46300</v>
      </c>
      <c r="C9893" s="1" t="n">
        <v>22</v>
      </c>
      <c r="D9893" s="1" t="s">
        <v>2490</v>
      </c>
      <c r="E9893" s="1" t="n">
        <v>48</v>
      </c>
      <c r="F9893" s="1" t="s">
        <v>153</v>
      </c>
      <c r="I9893" s="1" t="n">
        <v>2723</v>
      </c>
      <c r="J9893" s="1" t="n">
        <v>100006</v>
      </c>
      <c r="K9893" s="1" t="n">
        <v>7</v>
      </c>
      <c r="L9893" s="1" t="s">
        <v>2496</v>
      </c>
      <c r="N9893" s="1" t="n">
        <v>2.308</v>
      </c>
      <c r="O9893" s="1" t="n">
        <v>57.16</v>
      </c>
      <c r="P9893" s="1" t="s">
        <v>2455</v>
      </c>
    </row>
    <row r="9894" customFormat="false" ht="12.75" hidden="false" customHeight="true" outlineLevel="0" collapsed="false">
      <c r="A9894" s="1" t="n">
        <v>2</v>
      </c>
      <c r="B9894" s="75" t="n">
        <v>46300</v>
      </c>
      <c r="C9894" s="1" t="n">
        <v>22</v>
      </c>
      <c r="D9894" s="1" t="s">
        <v>2490</v>
      </c>
      <c r="E9894" s="1" t="n">
        <v>48</v>
      </c>
      <c r="F9894" s="1" t="s">
        <v>153</v>
      </c>
      <c r="I9894" s="1" t="n">
        <v>2723</v>
      </c>
      <c r="J9894" s="1" t="n">
        <v>100007</v>
      </c>
      <c r="K9894" s="1" t="n">
        <v>8</v>
      </c>
      <c r="L9894" s="1" t="s">
        <v>2497</v>
      </c>
      <c r="N9894" s="1" t="n">
        <v>2.258</v>
      </c>
      <c r="O9894" s="1" t="n">
        <v>49.34</v>
      </c>
      <c r="P9894" s="1" t="s">
        <v>2455</v>
      </c>
    </row>
    <row r="9895" customFormat="false" ht="12.75" hidden="false" customHeight="true" outlineLevel="0" collapsed="false">
      <c r="A9895" s="1" t="n">
        <v>2</v>
      </c>
      <c r="B9895" s="75" t="n">
        <v>46300</v>
      </c>
      <c r="C9895" s="1" t="n">
        <v>22</v>
      </c>
      <c r="D9895" s="1" t="s">
        <v>2490</v>
      </c>
      <c r="E9895" s="1" t="n">
        <v>48</v>
      </c>
      <c r="F9895" s="1" t="s">
        <v>153</v>
      </c>
      <c r="I9895" s="1" t="n">
        <v>2723</v>
      </c>
      <c r="J9895" s="1" t="n">
        <v>100008</v>
      </c>
      <c r="K9895" s="1" t="n">
        <v>9</v>
      </c>
      <c r="L9895" s="1" t="s">
        <v>2498</v>
      </c>
      <c r="N9895" s="1" t="n">
        <v>19.66</v>
      </c>
      <c r="O9895" s="1" t="n">
        <v>558.56</v>
      </c>
      <c r="P9895" s="1" t="s">
        <v>2455</v>
      </c>
    </row>
    <row r="9896" customFormat="false" ht="12.75" hidden="false" customHeight="true" outlineLevel="0" collapsed="false">
      <c r="A9896" s="1" t="n">
        <v>2</v>
      </c>
      <c r="B9896" s="75" t="n">
        <v>46300</v>
      </c>
      <c r="C9896" s="1" t="n">
        <v>22</v>
      </c>
      <c r="D9896" s="1" t="s">
        <v>2490</v>
      </c>
      <c r="E9896" s="1" t="n">
        <v>48</v>
      </c>
      <c r="F9896" s="1" t="s">
        <v>153</v>
      </c>
      <c r="I9896" s="1" t="n">
        <v>2723</v>
      </c>
      <c r="J9896" s="1" t="n">
        <v>100011</v>
      </c>
      <c r="K9896" s="1" t="n">
        <v>12</v>
      </c>
      <c r="L9896" s="1" t="s">
        <v>2499</v>
      </c>
      <c r="N9896" s="1" t="n">
        <v>10.315</v>
      </c>
      <c r="O9896" s="1" t="n">
        <v>338.16</v>
      </c>
      <c r="P9896" s="1" t="s">
        <v>2455</v>
      </c>
    </row>
    <row r="9897" customFormat="false" ht="12.75" hidden="false" customHeight="true" outlineLevel="0" collapsed="false">
      <c r="A9897" s="1" t="n">
        <v>2</v>
      </c>
      <c r="B9897" s="75" t="n">
        <v>46300</v>
      </c>
      <c r="C9897" s="1" t="n">
        <v>22</v>
      </c>
      <c r="D9897" s="1" t="s">
        <v>2490</v>
      </c>
      <c r="E9897" s="1" t="n">
        <v>48</v>
      </c>
      <c r="F9897" s="1" t="s">
        <v>153</v>
      </c>
      <c r="I9897" s="1" t="n">
        <v>2723</v>
      </c>
      <c r="J9897" s="1" t="n">
        <v>100012</v>
      </c>
      <c r="K9897" s="1" t="n">
        <v>13</v>
      </c>
      <c r="L9897" s="1" t="s">
        <v>2500</v>
      </c>
      <c r="N9897" s="1" t="n">
        <v>10.715</v>
      </c>
      <c r="O9897" s="1" t="n">
        <v>390.31</v>
      </c>
      <c r="P9897" s="1" t="s">
        <v>2455</v>
      </c>
    </row>
    <row r="9898" customFormat="false" ht="12.75" hidden="false" customHeight="true" outlineLevel="0" collapsed="false">
      <c r="A9898" s="1" t="n">
        <v>2</v>
      </c>
      <c r="B9898" s="75" t="n">
        <v>46300</v>
      </c>
      <c r="C9898" s="1" t="n">
        <v>22</v>
      </c>
      <c r="D9898" s="1" t="s">
        <v>2490</v>
      </c>
      <c r="E9898" s="1" t="n">
        <v>48</v>
      </c>
      <c r="F9898" s="1" t="s">
        <v>153</v>
      </c>
      <c r="I9898" s="1" t="n">
        <v>2723</v>
      </c>
      <c r="J9898" s="1" t="n">
        <v>100013</v>
      </c>
      <c r="K9898" s="1" t="n">
        <v>14</v>
      </c>
      <c r="L9898" s="1" t="s">
        <v>2501</v>
      </c>
      <c r="N9898" s="1" t="n">
        <v>10.73</v>
      </c>
      <c r="O9898" s="1" t="n">
        <v>414.31</v>
      </c>
      <c r="P9898" s="1" t="s">
        <v>2455</v>
      </c>
    </row>
    <row r="9899" customFormat="false" ht="12.75" hidden="false" customHeight="true" outlineLevel="0" collapsed="false">
      <c r="A9899" s="1" t="n">
        <v>2</v>
      </c>
      <c r="B9899" s="75" t="n">
        <v>46300</v>
      </c>
      <c r="C9899" s="1" t="n">
        <v>22</v>
      </c>
      <c r="D9899" s="1" t="s">
        <v>2490</v>
      </c>
      <c r="E9899" s="1" t="n">
        <v>48</v>
      </c>
      <c r="F9899" s="1" t="s">
        <v>153</v>
      </c>
      <c r="I9899" s="1" t="n">
        <v>2723</v>
      </c>
      <c r="J9899" s="1" t="n">
        <v>100014</v>
      </c>
      <c r="K9899" s="1" t="n">
        <v>15</v>
      </c>
      <c r="L9899" s="1" t="s">
        <v>2502</v>
      </c>
      <c r="N9899" s="1" t="n">
        <v>5.008</v>
      </c>
      <c r="O9899" s="1" t="n">
        <v>197.02</v>
      </c>
      <c r="P9899" s="1" t="s">
        <v>2455</v>
      </c>
    </row>
    <row r="9900" customFormat="false" ht="12.75" hidden="false" customHeight="true" outlineLevel="0" collapsed="false">
      <c r="A9900" s="1" t="n">
        <v>2</v>
      </c>
      <c r="B9900" s="75" t="n">
        <v>46300</v>
      </c>
      <c r="C9900" s="1" t="n">
        <v>22</v>
      </c>
      <c r="D9900" s="1" t="s">
        <v>2490</v>
      </c>
      <c r="E9900" s="1" t="n">
        <v>48</v>
      </c>
      <c r="F9900" s="1" t="s">
        <v>153</v>
      </c>
      <c r="I9900" s="1" t="n">
        <v>2723</v>
      </c>
      <c r="J9900" s="1" t="n">
        <v>100015</v>
      </c>
      <c r="K9900" s="1" t="n">
        <v>16</v>
      </c>
      <c r="L9900" s="1" t="s">
        <v>2503</v>
      </c>
      <c r="N9900" s="1" t="n">
        <v>2.074</v>
      </c>
      <c r="O9900" s="1" t="n">
        <v>72.53</v>
      </c>
      <c r="P9900" s="1" t="s">
        <v>2455</v>
      </c>
    </row>
    <row r="9901" customFormat="false" ht="12.75" hidden="false" customHeight="true" outlineLevel="0" collapsed="false">
      <c r="A9901" s="1" t="n">
        <v>2</v>
      </c>
      <c r="B9901" s="75" t="n">
        <v>46300</v>
      </c>
      <c r="C9901" s="1" t="n">
        <v>22</v>
      </c>
      <c r="D9901" s="1" t="s">
        <v>2490</v>
      </c>
      <c r="E9901" s="1" t="n">
        <v>48</v>
      </c>
      <c r="F9901" s="1" t="s">
        <v>153</v>
      </c>
      <c r="I9901" s="1" t="n">
        <v>2723</v>
      </c>
      <c r="J9901" s="1" t="n">
        <v>100016</v>
      </c>
      <c r="K9901" s="1" t="n">
        <v>17</v>
      </c>
      <c r="L9901" s="1" t="s">
        <v>2504</v>
      </c>
      <c r="N9901" s="1" t="n">
        <v>1.854</v>
      </c>
      <c r="O9901" s="1" t="n">
        <v>81.04</v>
      </c>
      <c r="P9901" s="1" t="s">
        <v>2455</v>
      </c>
    </row>
    <row r="9902" customFormat="false" ht="12.75" hidden="false" customHeight="true" outlineLevel="0" collapsed="false">
      <c r="A9902" s="1" t="n">
        <v>2</v>
      </c>
      <c r="B9902" s="75" t="n">
        <v>46300</v>
      </c>
      <c r="C9902" s="1" t="n">
        <v>22</v>
      </c>
      <c r="D9902" s="1" t="s">
        <v>2490</v>
      </c>
      <c r="E9902" s="1" t="n">
        <v>48</v>
      </c>
      <c r="F9902" s="1" t="s">
        <v>153</v>
      </c>
      <c r="I9902" s="1" t="n">
        <v>2723</v>
      </c>
      <c r="J9902" s="1" t="n">
        <v>100017</v>
      </c>
      <c r="K9902" s="1" t="n">
        <v>18</v>
      </c>
      <c r="L9902" s="1" t="s">
        <v>2505</v>
      </c>
      <c r="N9902" s="1" t="n">
        <v>2.25</v>
      </c>
      <c r="O9902" s="1" t="n">
        <v>122.95</v>
      </c>
      <c r="P9902" s="1" t="s">
        <v>2455</v>
      </c>
    </row>
    <row r="9903" customFormat="false" ht="12.75" hidden="false" customHeight="true" outlineLevel="0" collapsed="false">
      <c r="A9903" s="1" t="n">
        <v>2</v>
      </c>
      <c r="B9903" s="75" t="n">
        <v>46300</v>
      </c>
      <c r="C9903" s="1" t="n">
        <v>22</v>
      </c>
      <c r="D9903" s="1" t="s">
        <v>2490</v>
      </c>
      <c r="E9903" s="1" t="n">
        <v>48</v>
      </c>
      <c r="F9903" s="1" t="s">
        <v>153</v>
      </c>
      <c r="I9903" s="1" t="n">
        <v>2723</v>
      </c>
      <c r="J9903" s="1" t="n">
        <v>100019</v>
      </c>
      <c r="K9903" s="1" t="n">
        <v>20</v>
      </c>
      <c r="L9903" s="1" t="s">
        <v>3790</v>
      </c>
      <c r="N9903" s="1" t="n">
        <v>1.044</v>
      </c>
      <c r="O9903" s="1" t="n">
        <v>31.94</v>
      </c>
      <c r="P9903" s="1" t="s">
        <v>2455</v>
      </c>
    </row>
    <row r="9904" customFormat="false" ht="12.75" hidden="false" customHeight="true" outlineLevel="0" collapsed="false">
      <c r="A9904" s="1" t="n">
        <v>2</v>
      </c>
      <c r="B9904" s="75" t="n">
        <v>46300</v>
      </c>
      <c r="C9904" s="1" t="n">
        <v>22</v>
      </c>
      <c r="D9904" s="1" t="s">
        <v>2490</v>
      </c>
      <c r="E9904" s="1" t="n">
        <v>48</v>
      </c>
      <c r="F9904" s="1" t="s">
        <v>153</v>
      </c>
      <c r="I9904" s="1" t="n">
        <v>2723</v>
      </c>
      <c r="J9904" s="1" t="n">
        <v>100053</v>
      </c>
      <c r="K9904" s="1" t="n">
        <v>54</v>
      </c>
      <c r="L9904" s="1" t="s">
        <v>2506</v>
      </c>
      <c r="N9904" s="1" t="n">
        <v>0.774</v>
      </c>
      <c r="O9904" s="1" t="n">
        <v>24.81</v>
      </c>
      <c r="P9904" s="1" t="s">
        <v>2455</v>
      </c>
    </row>
    <row r="9905" customFormat="false" ht="12.75" hidden="false" customHeight="true" outlineLevel="0" collapsed="false">
      <c r="A9905" s="1" t="n">
        <v>2</v>
      </c>
      <c r="B9905" s="75" t="n">
        <v>46300</v>
      </c>
      <c r="C9905" s="1" t="n">
        <v>22</v>
      </c>
      <c r="D9905" s="1" t="s">
        <v>2490</v>
      </c>
      <c r="E9905" s="1" t="n">
        <v>48</v>
      </c>
      <c r="F9905" s="1" t="s">
        <v>153</v>
      </c>
      <c r="I9905" s="1" t="n">
        <v>2723</v>
      </c>
      <c r="J9905" s="1" t="n">
        <v>100638</v>
      </c>
      <c r="K9905" s="1" t="n">
        <v>508</v>
      </c>
      <c r="L9905" s="1" t="s">
        <v>2507</v>
      </c>
      <c r="N9905" s="1" t="n">
        <v>0.1</v>
      </c>
      <c r="O9905" s="1" t="n">
        <v>0.22</v>
      </c>
      <c r="P9905" s="1" t="s">
        <v>2455</v>
      </c>
    </row>
    <row r="9906" customFormat="false" ht="12.75" hidden="false" customHeight="true" outlineLevel="0" collapsed="false">
      <c r="A9906" s="1" t="n">
        <v>2</v>
      </c>
      <c r="B9906" s="75" t="n">
        <v>46300</v>
      </c>
      <c r="C9906" s="1" t="n">
        <v>22</v>
      </c>
      <c r="D9906" s="1" t="s">
        <v>2490</v>
      </c>
      <c r="E9906" s="1" t="n">
        <v>48</v>
      </c>
      <c r="F9906" s="1" t="s">
        <v>153</v>
      </c>
      <c r="I9906" s="1" t="n">
        <v>2723</v>
      </c>
      <c r="J9906" s="1" t="n">
        <v>110455</v>
      </c>
      <c r="K9906" s="1" t="n">
        <v>53212</v>
      </c>
      <c r="L9906" s="1" t="s">
        <v>2509</v>
      </c>
      <c r="N9906" s="1" t="n">
        <v>0.074</v>
      </c>
      <c r="O9906" s="1" t="n">
        <v>0.01</v>
      </c>
      <c r="P9906" s="1" t="s">
        <v>2455</v>
      </c>
    </row>
    <row r="9907" customFormat="false" ht="12.75" hidden="false" customHeight="true" outlineLevel="0" collapsed="false">
      <c r="A9907" s="1" t="n">
        <v>2</v>
      </c>
      <c r="B9907" s="75" t="n">
        <v>46300</v>
      </c>
      <c r="C9907" s="1" t="n">
        <v>100</v>
      </c>
      <c r="D9907" s="1" t="s">
        <v>2510</v>
      </c>
      <c r="E9907" s="1" t="n">
        <v>48</v>
      </c>
      <c r="F9907" s="1" t="s">
        <v>153</v>
      </c>
      <c r="I9907" s="1" t="n">
        <v>1806992</v>
      </c>
      <c r="J9907" s="1" t="n">
        <v>100000</v>
      </c>
      <c r="K9907" s="1" t="n">
        <v>1</v>
      </c>
      <c r="L9907" s="1" t="s">
        <v>2491</v>
      </c>
      <c r="N9907" s="1" t="n">
        <v>0.836</v>
      </c>
      <c r="O9907" s="1" t="n">
        <v>14.61</v>
      </c>
      <c r="P9907" s="1" t="s">
        <v>2455</v>
      </c>
    </row>
    <row r="9908" customFormat="false" ht="12.75" hidden="false" customHeight="true" outlineLevel="0" collapsed="false">
      <c r="A9908" s="1" t="n">
        <v>2</v>
      </c>
      <c r="B9908" s="75" t="n">
        <v>46300</v>
      </c>
      <c r="C9908" s="1" t="n">
        <v>100</v>
      </c>
      <c r="D9908" s="1" t="s">
        <v>2510</v>
      </c>
      <c r="E9908" s="1" t="n">
        <v>48</v>
      </c>
      <c r="F9908" s="1" t="s">
        <v>153</v>
      </c>
      <c r="I9908" s="1" t="n">
        <v>1806992</v>
      </c>
      <c r="J9908" s="1" t="n">
        <v>100003</v>
      </c>
      <c r="K9908" s="1" t="n">
        <v>4</v>
      </c>
      <c r="L9908" s="1" t="s">
        <v>2494</v>
      </c>
      <c r="N9908" s="1" t="n">
        <v>13</v>
      </c>
      <c r="O9908" s="1" t="n">
        <v>303.03</v>
      </c>
      <c r="P9908" s="1" t="s">
        <v>2455</v>
      </c>
    </row>
    <row r="9909" customFormat="false" ht="12.75" hidden="false" customHeight="true" outlineLevel="0" collapsed="false">
      <c r="A9909" s="1" t="n">
        <v>2</v>
      </c>
      <c r="B9909" s="75" t="n">
        <v>46300</v>
      </c>
      <c r="C9909" s="1" t="n">
        <v>100</v>
      </c>
      <c r="D9909" s="1" t="s">
        <v>2510</v>
      </c>
      <c r="E9909" s="1" t="n">
        <v>48</v>
      </c>
      <c r="F9909" s="1" t="s">
        <v>153</v>
      </c>
      <c r="I9909" s="1" t="n">
        <v>1806992</v>
      </c>
      <c r="J9909" s="1" t="n">
        <v>100006</v>
      </c>
      <c r="K9909" s="1" t="n">
        <v>7</v>
      </c>
      <c r="L9909" s="1" t="s">
        <v>2496</v>
      </c>
      <c r="N9909" s="1" t="n">
        <v>2.308</v>
      </c>
      <c r="O9909" s="1" t="n">
        <v>57.16</v>
      </c>
      <c r="P9909" s="1" t="s">
        <v>2455</v>
      </c>
    </row>
    <row r="9910" customFormat="false" ht="12.75" hidden="false" customHeight="true" outlineLevel="0" collapsed="false">
      <c r="A9910" s="1" t="n">
        <v>2</v>
      </c>
      <c r="B9910" s="75" t="n">
        <v>46300</v>
      </c>
      <c r="C9910" s="1" t="n">
        <v>100</v>
      </c>
      <c r="D9910" s="1" t="s">
        <v>2510</v>
      </c>
      <c r="E9910" s="1" t="n">
        <v>48</v>
      </c>
      <c r="F9910" s="1" t="s">
        <v>153</v>
      </c>
      <c r="I9910" s="1" t="n">
        <v>1806992</v>
      </c>
      <c r="J9910" s="1" t="n">
        <v>100007</v>
      </c>
      <c r="K9910" s="1" t="n">
        <v>8</v>
      </c>
      <c r="L9910" s="1" t="s">
        <v>2497</v>
      </c>
      <c r="N9910" s="1" t="n">
        <v>2.258</v>
      </c>
      <c r="O9910" s="1" t="n">
        <v>49.34</v>
      </c>
      <c r="P9910" s="1" t="s">
        <v>2455</v>
      </c>
    </row>
    <row r="9911" customFormat="false" ht="12.75" hidden="false" customHeight="true" outlineLevel="0" collapsed="false">
      <c r="A9911" s="1" t="n">
        <v>2</v>
      </c>
      <c r="B9911" s="75" t="n">
        <v>46300</v>
      </c>
      <c r="C9911" s="1" t="n">
        <v>100</v>
      </c>
      <c r="D9911" s="1" t="s">
        <v>2510</v>
      </c>
      <c r="E9911" s="1" t="n">
        <v>48</v>
      </c>
      <c r="F9911" s="1" t="s">
        <v>153</v>
      </c>
      <c r="I9911" s="1" t="n">
        <v>1806992</v>
      </c>
      <c r="J9911" s="1" t="n">
        <v>100008</v>
      </c>
      <c r="K9911" s="1" t="n">
        <v>9</v>
      </c>
      <c r="L9911" s="1" t="s">
        <v>2498</v>
      </c>
      <c r="N9911" s="1" t="n">
        <v>19.66</v>
      </c>
      <c r="O9911" s="1" t="n">
        <v>558.56</v>
      </c>
      <c r="P9911" s="1" t="s">
        <v>2455</v>
      </c>
    </row>
    <row r="9912" customFormat="false" ht="12.75" hidden="false" customHeight="true" outlineLevel="0" collapsed="false">
      <c r="A9912" s="1" t="n">
        <v>2</v>
      </c>
      <c r="B9912" s="75" t="n">
        <v>46300</v>
      </c>
      <c r="C9912" s="1" t="n">
        <v>100</v>
      </c>
      <c r="D9912" s="1" t="s">
        <v>2510</v>
      </c>
      <c r="E9912" s="1" t="n">
        <v>48</v>
      </c>
      <c r="F9912" s="1" t="s">
        <v>153</v>
      </c>
      <c r="I9912" s="1" t="n">
        <v>1806992</v>
      </c>
      <c r="J9912" s="1" t="n">
        <v>100011</v>
      </c>
      <c r="K9912" s="1" t="n">
        <v>12</v>
      </c>
      <c r="L9912" s="1" t="s">
        <v>2499</v>
      </c>
      <c r="N9912" s="1" t="n">
        <v>10.315</v>
      </c>
      <c r="O9912" s="1" t="n">
        <v>338.16</v>
      </c>
      <c r="P9912" s="1" t="s">
        <v>2455</v>
      </c>
    </row>
    <row r="9913" customFormat="false" ht="12.75" hidden="false" customHeight="true" outlineLevel="0" collapsed="false">
      <c r="A9913" s="1" t="n">
        <v>2</v>
      </c>
      <c r="B9913" s="75" t="n">
        <v>46300</v>
      </c>
      <c r="C9913" s="1" t="n">
        <v>100</v>
      </c>
      <c r="D9913" s="1" t="s">
        <v>2510</v>
      </c>
      <c r="E9913" s="1" t="n">
        <v>48</v>
      </c>
      <c r="F9913" s="1" t="s">
        <v>153</v>
      </c>
      <c r="I9913" s="1" t="n">
        <v>1806992</v>
      </c>
      <c r="J9913" s="1" t="n">
        <v>100012</v>
      </c>
      <c r="K9913" s="1" t="n">
        <v>13</v>
      </c>
      <c r="L9913" s="1" t="s">
        <v>2500</v>
      </c>
      <c r="N9913" s="1" t="n">
        <v>10.715</v>
      </c>
      <c r="O9913" s="1" t="n">
        <v>390.31</v>
      </c>
      <c r="P9913" s="1" t="s">
        <v>2455</v>
      </c>
    </row>
    <row r="9914" customFormat="false" ht="12.75" hidden="false" customHeight="true" outlineLevel="0" collapsed="false">
      <c r="A9914" s="1" t="n">
        <v>2</v>
      </c>
      <c r="B9914" s="75" t="n">
        <v>46300</v>
      </c>
      <c r="C9914" s="1" t="n">
        <v>100</v>
      </c>
      <c r="D9914" s="1" t="s">
        <v>2510</v>
      </c>
      <c r="E9914" s="1" t="n">
        <v>48</v>
      </c>
      <c r="F9914" s="1" t="s">
        <v>153</v>
      </c>
      <c r="I9914" s="1" t="n">
        <v>1806992</v>
      </c>
      <c r="J9914" s="1" t="n">
        <v>100013</v>
      </c>
      <c r="K9914" s="1" t="n">
        <v>14</v>
      </c>
      <c r="L9914" s="1" t="s">
        <v>2501</v>
      </c>
      <c r="N9914" s="1" t="n">
        <v>10.73</v>
      </c>
      <c r="O9914" s="1" t="n">
        <v>414.31</v>
      </c>
      <c r="P9914" s="1" t="s">
        <v>2455</v>
      </c>
    </row>
    <row r="9915" customFormat="false" ht="12.75" hidden="false" customHeight="true" outlineLevel="0" collapsed="false">
      <c r="A9915" s="1" t="n">
        <v>2</v>
      </c>
      <c r="B9915" s="75" t="n">
        <v>46300</v>
      </c>
      <c r="C9915" s="1" t="n">
        <v>100</v>
      </c>
      <c r="D9915" s="1" t="s">
        <v>2510</v>
      </c>
      <c r="E9915" s="1" t="n">
        <v>48</v>
      </c>
      <c r="F9915" s="1" t="s">
        <v>153</v>
      </c>
      <c r="I9915" s="1" t="n">
        <v>1806992</v>
      </c>
      <c r="J9915" s="1" t="n">
        <v>100014</v>
      </c>
      <c r="K9915" s="1" t="n">
        <v>15</v>
      </c>
      <c r="L9915" s="1" t="s">
        <v>2502</v>
      </c>
      <c r="N9915" s="1" t="n">
        <v>5.008</v>
      </c>
      <c r="O9915" s="1" t="n">
        <v>197.02</v>
      </c>
      <c r="P9915" s="1" t="s">
        <v>2455</v>
      </c>
    </row>
    <row r="9916" customFormat="false" ht="12.75" hidden="false" customHeight="true" outlineLevel="0" collapsed="false">
      <c r="A9916" s="1" t="n">
        <v>2</v>
      </c>
      <c r="B9916" s="75" t="n">
        <v>46300</v>
      </c>
      <c r="C9916" s="1" t="n">
        <v>100</v>
      </c>
      <c r="D9916" s="1" t="s">
        <v>2510</v>
      </c>
      <c r="E9916" s="1" t="n">
        <v>48</v>
      </c>
      <c r="F9916" s="1" t="s">
        <v>153</v>
      </c>
      <c r="I9916" s="1" t="n">
        <v>1806992</v>
      </c>
      <c r="J9916" s="1" t="n">
        <v>100015</v>
      </c>
      <c r="K9916" s="1" t="n">
        <v>16</v>
      </c>
      <c r="L9916" s="1" t="s">
        <v>2503</v>
      </c>
      <c r="N9916" s="1" t="n">
        <v>2.074</v>
      </c>
      <c r="O9916" s="1" t="n">
        <v>72.53</v>
      </c>
      <c r="P9916" s="1" t="s">
        <v>2455</v>
      </c>
    </row>
    <row r="9917" customFormat="false" ht="12.75" hidden="false" customHeight="true" outlineLevel="0" collapsed="false">
      <c r="A9917" s="1" t="n">
        <v>2</v>
      </c>
      <c r="B9917" s="75" t="n">
        <v>46300</v>
      </c>
      <c r="C9917" s="1" t="n">
        <v>100</v>
      </c>
      <c r="D9917" s="1" t="s">
        <v>2510</v>
      </c>
      <c r="E9917" s="1" t="n">
        <v>48</v>
      </c>
      <c r="F9917" s="1" t="s">
        <v>153</v>
      </c>
      <c r="I9917" s="1" t="n">
        <v>1806992</v>
      </c>
      <c r="J9917" s="1" t="n">
        <v>100016</v>
      </c>
      <c r="K9917" s="1" t="n">
        <v>17</v>
      </c>
      <c r="L9917" s="1" t="s">
        <v>2504</v>
      </c>
      <c r="N9917" s="1" t="n">
        <v>1.854</v>
      </c>
      <c r="O9917" s="1" t="n">
        <v>81.04</v>
      </c>
      <c r="P9917" s="1" t="s">
        <v>2455</v>
      </c>
    </row>
    <row r="9918" customFormat="false" ht="12.75" hidden="false" customHeight="true" outlineLevel="0" collapsed="false">
      <c r="A9918" s="1" t="n">
        <v>2</v>
      </c>
      <c r="B9918" s="75" t="n">
        <v>46300</v>
      </c>
      <c r="C9918" s="1" t="n">
        <v>100</v>
      </c>
      <c r="D9918" s="1" t="s">
        <v>2510</v>
      </c>
      <c r="E9918" s="1" t="n">
        <v>48</v>
      </c>
      <c r="F9918" s="1" t="s">
        <v>153</v>
      </c>
      <c r="I9918" s="1" t="n">
        <v>1806992</v>
      </c>
      <c r="J9918" s="1" t="n">
        <v>100017</v>
      </c>
      <c r="K9918" s="1" t="n">
        <v>18</v>
      </c>
      <c r="L9918" s="1" t="s">
        <v>2505</v>
      </c>
      <c r="N9918" s="1" t="n">
        <v>2.25</v>
      </c>
      <c r="O9918" s="1" t="n">
        <v>122.95</v>
      </c>
      <c r="P9918" s="1" t="s">
        <v>2455</v>
      </c>
    </row>
    <row r="9919" customFormat="false" ht="12.75" hidden="false" customHeight="true" outlineLevel="0" collapsed="false">
      <c r="A9919" s="1" t="n">
        <v>2</v>
      </c>
      <c r="B9919" s="75" t="n">
        <v>46300</v>
      </c>
      <c r="C9919" s="1" t="n">
        <v>100</v>
      </c>
      <c r="D9919" s="1" t="s">
        <v>2510</v>
      </c>
      <c r="E9919" s="1" t="n">
        <v>48</v>
      </c>
      <c r="F9919" s="1" t="s">
        <v>153</v>
      </c>
      <c r="I9919" s="1" t="n">
        <v>1806992</v>
      </c>
      <c r="J9919" s="1" t="n">
        <v>100019</v>
      </c>
      <c r="K9919" s="1" t="n">
        <v>20</v>
      </c>
      <c r="L9919" s="1" t="s">
        <v>3790</v>
      </c>
      <c r="N9919" s="1" t="n">
        <v>1.044</v>
      </c>
      <c r="O9919" s="1" t="n">
        <v>31.94</v>
      </c>
      <c r="P9919" s="1" t="s">
        <v>2455</v>
      </c>
    </row>
    <row r="9920" customFormat="false" ht="12.75" hidden="false" customHeight="true" outlineLevel="0" collapsed="false">
      <c r="A9920" s="1" t="n">
        <v>2</v>
      </c>
      <c r="B9920" s="75" t="n">
        <v>46300</v>
      </c>
      <c r="C9920" s="1" t="n">
        <v>100</v>
      </c>
      <c r="D9920" s="1" t="s">
        <v>2510</v>
      </c>
      <c r="E9920" s="1" t="n">
        <v>48</v>
      </c>
      <c r="F9920" s="1" t="s">
        <v>153</v>
      </c>
      <c r="I9920" s="1" t="n">
        <v>1806992</v>
      </c>
      <c r="J9920" s="1" t="n">
        <v>100053</v>
      </c>
      <c r="K9920" s="1" t="n">
        <v>54</v>
      </c>
      <c r="L9920" s="1" t="s">
        <v>2506</v>
      </c>
      <c r="N9920" s="1" t="n">
        <v>0.774</v>
      </c>
      <c r="O9920" s="1" t="n">
        <v>24.81</v>
      </c>
      <c r="P9920" s="1" t="s">
        <v>2455</v>
      </c>
    </row>
    <row r="9921" customFormat="false" ht="12.75" hidden="false" customHeight="false" outlineLevel="0" collapsed="false">
      <c r="A9921" s="0" t="n">
        <v>2</v>
      </c>
      <c r="B9921" s="76" t="n">
        <v>46300</v>
      </c>
      <c r="C9921" s="0" t="n">
        <v>100</v>
      </c>
      <c r="D9921" s="0" t="s">
        <v>2510</v>
      </c>
      <c r="E9921" s="0" t="n">
        <v>48</v>
      </c>
      <c r="F9921" s="0" t="s">
        <v>153</v>
      </c>
      <c r="I9921" s="0" t="n">
        <v>1806992</v>
      </c>
      <c r="J9921" s="0" t="n">
        <v>100638</v>
      </c>
      <c r="K9921" s="0" t="n">
        <v>508</v>
      </c>
      <c r="L9921" s="0" t="s">
        <v>2507</v>
      </c>
      <c r="N9921" s="0" t="n">
        <v>0.1</v>
      </c>
      <c r="O9921" s="0" t="n">
        <v>0.22</v>
      </c>
      <c r="P9921" s="0" t="s">
        <v>2455</v>
      </c>
    </row>
    <row r="9922" customFormat="false" ht="12.75" hidden="false" customHeight="false" outlineLevel="0" collapsed="false">
      <c r="A9922" s="0" t="n">
        <v>2</v>
      </c>
      <c r="B9922" s="76" t="n">
        <v>46300</v>
      </c>
      <c r="C9922" s="0" t="n">
        <v>100</v>
      </c>
      <c r="D9922" s="0" t="s">
        <v>2510</v>
      </c>
      <c r="E9922" s="0" t="n">
        <v>48</v>
      </c>
      <c r="F9922" s="0" t="s">
        <v>153</v>
      </c>
      <c r="I9922" s="0" t="n">
        <v>1806992</v>
      </c>
      <c r="J9922" s="0" t="n">
        <v>110455</v>
      </c>
      <c r="K9922" s="0" t="n">
        <v>53212</v>
      </c>
      <c r="L9922" s="0" t="s">
        <v>2509</v>
      </c>
      <c r="N9922" s="0" t="n">
        <v>0.074</v>
      </c>
      <c r="O9922" s="0" t="n">
        <v>0.01</v>
      </c>
      <c r="P9922" s="0" t="s">
        <v>2455</v>
      </c>
    </row>
    <row r="9923" customFormat="false" ht="12.75" hidden="false" customHeight="false" outlineLevel="0" collapsed="false">
      <c r="A9923" s="0" t="n">
        <v>2</v>
      </c>
      <c r="B9923" s="76" t="n">
        <v>46301</v>
      </c>
      <c r="C9923" s="0" t="n">
        <v>6</v>
      </c>
      <c r="D9923" s="0" t="s">
        <v>2564</v>
      </c>
      <c r="E9923" s="0" t="n">
        <v>48</v>
      </c>
      <c r="F9923" s="0" t="s">
        <v>153</v>
      </c>
      <c r="I9923" s="0" t="n">
        <v>2724</v>
      </c>
      <c r="J9923" s="0" t="n">
        <v>110263</v>
      </c>
      <c r="K9923" s="0" t="n">
        <v>41228</v>
      </c>
      <c r="L9923" s="0" t="s">
        <v>2670</v>
      </c>
      <c r="N9923" s="0" t="n">
        <v>5</v>
      </c>
      <c r="O9923" s="0" t="n">
        <v>100</v>
      </c>
      <c r="P9923" s="0" t="s">
        <v>2455</v>
      </c>
    </row>
    <row r="9924" customFormat="false" ht="12.75" hidden="false" customHeight="false" outlineLevel="0" collapsed="false">
      <c r="A9924" s="0" t="n">
        <v>2</v>
      </c>
      <c r="B9924" s="76" t="n">
        <v>46301</v>
      </c>
      <c r="C9924" s="0" t="n">
        <v>6</v>
      </c>
      <c r="D9924" s="0" t="s">
        <v>2564</v>
      </c>
      <c r="E9924" s="0" t="n">
        <v>48</v>
      </c>
      <c r="F9924" s="0" t="s">
        <v>153</v>
      </c>
      <c r="I9924" s="0" t="n">
        <v>2725</v>
      </c>
      <c r="J9924" s="0" t="n">
        <v>100112</v>
      </c>
      <c r="K9924" s="0" t="n">
        <v>113</v>
      </c>
      <c r="L9924" s="0" t="s">
        <v>2549</v>
      </c>
      <c r="N9924" s="0" t="n">
        <v>15</v>
      </c>
      <c r="O9924" s="0" t="n">
        <v>67</v>
      </c>
      <c r="P9924" s="0" t="s">
        <v>2455</v>
      </c>
    </row>
    <row r="9925" customFormat="false" ht="12.75" hidden="false" customHeight="false" outlineLevel="0" collapsed="false">
      <c r="A9925" s="0" t="n">
        <v>2</v>
      </c>
      <c r="B9925" s="76" t="n">
        <v>46301</v>
      </c>
      <c r="C9925" s="0" t="n">
        <v>6</v>
      </c>
      <c r="D9925" s="0" t="s">
        <v>2564</v>
      </c>
      <c r="E9925" s="0" t="n">
        <v>48</v>
      </c>
      <c r="F9925" s="0" t="s">
        <v>153</v>
      </c>
      <c r="I9925" s="0" t="n">
        <v>2725</v>
      </c>
      <c r="J9925" s="0" t="n">
        <v>100115</v>
      </c>
      <c r="K9925" s="0" t="n">
        <v>116</v>
      </c>
      <c r="L9925" s="0" t="s">
        <v>2705</v>
      </c>
      <c r="N9925" s="0" t="n">
        <v>15</v>
      </c>
      <c r="O9925" s="0" t="n">
        <v>200</v>
      </c>
      <c r="P9925" s="0" t="s">
        <v>2455</v>
      </c>
    </row>
    <row r="9926" customFormat="false" ht="12.75" hidden="false" customHeight="false" outlineLevel="0" collapsed="false">
      <c r="A9926" s="0" t="n">
        <v>2</v>
      </c>
      <c r="B9926" s="76" t="n">
        <v>46301</v>
      </c>
      <c r="C9926" s="0" t="n">
        <v>6</v>
      </c>
      <c r="D9926" s="0" t="s">
        <v>2564</v>
      </c>
      <c r="E9926" s="0" t="n">
        <v>48</v>
      </c>
      <c r="F9926" s="0" t="s">
        <v>153</v>
      </c>
      <c r="I9926" s="0" t="n">
        <v>2725</v>
      </c>
      <c r="J9926" s="0" t="n">
        <v>100116</v>
      </c>
      <c r="K9926" s="0" t="n">
        <v>117</v>
      </c>
      <c r="L9926" s="0" t="s">
        <v>2551</v>
      </c>
      <c r="N9926" s="0" t="n">
        <v>2</v>
      </c>
      <c r="O9926" s="0" t="n">
        <v>20</v>
      </c>
      <c r="P9926" s="0" t="s">
        <v>2455</v>
      </c>
    </row>
    <row r="9927" customFormat="false" ht="12.75" hidden="false" customHeight="false" outlineLevel="0" collapsed="false">
      <c r="A9927" s="0" t="n">
        <v>2</v>
      </c>
      <c r="B9927" s="76" t="n">
        <v>46301</v>
      </c>
      <c r="C9927" s="0" t="n">
        <v>6</v>
      </c>
      <c r="D9927" s="0" t="s">
        <v>2564</v>
      </c>
      <c r="E9927" s="0" t="n">
        <v>48</v>
      </c>
      <c r="F9927" s="0" t="s">
        <v>153</v>
      </c>
      <c r="I9927" s="0" t="n">
        <v>2725</v>
      </c>
      <c r="J9927" s="0" t="n">
        <v>100118</v>
      </c>
      <c r="K9927" s="0" t="n">
        <v>119</v>
      </c>
      <c r="L9927" s="0" t="s">
        <v>2552</v>
      </c>
      <c r="N9927" s="0" t="n">
        <v>5</v>
      </c>
      <c r="O9927" s="0" t="n">
        <v>15</v>
      </c>
      <c r="P9927" s="0" t="s">
        <v>2455</v>
      </c>
    </row>
    <row r="9928" customFormat="false" ht="12.75" hidden="false" customHeight="false" outlineLevel="0" collapsed="false">
      <c r="A9928" s="0" t="n">
        <v>2</v>
      </c>
      <c r="B9928" s="76" t="n">
        <v>46301</v>
      </c>
      <c r="C9928" s="0" t="n">
        <v>6</v>
      </c>
      <c r="D9928" s="0" t="s">
        <v>2564</v>
      </c>
      <c r="E9928" s="0" t="n">
        <v>48</v>
      </c>
      <c r="F9928" s="0" t="s">
        <v>153</v>
      </c>
      <c r="I9928" s="0" t="n">
        <v>2725</v>
      </c>
      <c r="J9928" s="0" t="n">
        <v>100121</v>
      </c>
      <c r="K9928" s="0" t="n">
        <v>122</v>
      </c>
      <c r="L9928" s="0" t="s">
        <v>2553</v>
      </c>
      <c r="N9928" s="0" t="n">
        <v>3</v>
      </c>
      <c r="O9928" s="0" t="n">
        <v>84</v>
      </c>
      <c r="P9928" s="0" t="s">
        <v>2455</v>
      </c>
    </row>
    <row r="9929" customFormat="false" ht="12.75" hidden="false" customHeight="false" outlineLevel="0" collapsed="false">
      <c r="A9929" s="0" t="n">
        <v>2</v>
      </c>
      <c r="B9929" s="76" t="n">
        <v>46301</v>
      </c>
      <c r="C9929" s="0" t="n">
        <v>6</v>
      </c>
      <c r="D9929" s="0" t="s">
        <v>2564</v>
      </c>
      <c r="E9929" s="0" t="n">
        <v>48</v>
      </c>
      <c r="F9929" s="0" t="s">
        <v>153</v>
      </c>
      <c r="I9929" s="0" t="n">
        <v>2725</v>
      </c>
      <c r="J9929" s="0" t="n">
        <v>100122</v>
      </c>
      <c r="K9929" s="0" t="n">
        <v>123</v>
      </c>
      <c r="L9929" s="0" t="s">
        <v>2554</v>
      </c>
      <c r="N9929" s="0" t="n">
        <v>3</v>
      </c>
      <c r="O9929" s="0" t="n">
        <v>45</v>
      </c>
      <c r="P9929" s="0" t="s">
        <v>2455</v>
      </c>
    </row>
    <row r="9930" customFormat="false" ht="12.75" hidden="false" customHeight="false" outlineLevel="0" collapsed="false">
      <c r="A9930" s="0" t="n">
        <v>2</v>
      </c>
      <c r="B9930" s="76" t="n">
        <v>46301</v>
      </c>
      <c r="C9930" s="0" t="n">
        <v>6</v>
      </c>
      <c r="D9930" s="0" t="s">
        <v>2564</v>
      </c>
      <c r="E9930" s="0" t="n">
        <v>48</v>
      </c>
      <c r="F9930" s="0" t="s">
        <v>153</v>
      </c>
      <c r="I9930" s="0" t="n">
        <v>2725</v>
      </c>
      <c r="J9930" s="0" t="n">
        <v>100123</v>
      </c>
      <c r="K9930" s="0" t="n">
        <v>124</v>
      </c>
      <c r="L9930" s="0" t="s">
        <v>2555</v>
      </c>
      <c r="N9930" s="0" t="n">
        <v>2</v>
      </c>
      <c r="O9930" s="0" t="n">
        <v>20</v>
      </c>
      <c r="P9930" s="0" t="s">
        <v>2455</v>
      </c>
    </row>
    <row r="9931" customFormat="false" ht="12.75" hidden="false" customHeight="false" outlineLevel="0" collapsed="false">
      <c r="A9931" s="0" t="n">
        <v>2</v>
      </c>
      <c r="B9931" s="76" t="n">
        <v>46301</v>
      </c>
      <c r="C9931" s="0" t="n">
        <v>6</v>
      </c>
      <c r="D9931" s="0" t="s">
        <v>2564</v>
      </c>
      <c r="E9931" s="0" t="n">
        <v>48</v>
      </c>
      <c r="F9931" s="0" t="s">
        <v>153</v>
      </c>
      <c r="I9931" s="0" t="n">
        <v>2725</v>
      </c>
      <c r="J9931" s="0" t="n">
        <v>100124</v>
      </c>
      <c r="K9931" s="0" t="n">
        <v>125</v>
      </c>
      <c r="L9931" s="0" t="s">
        <v>2706</v>
      </c>
      <c r="N9931" s="0" t="n">
        <v>5</v>
      </c>
      <c r="O9931" s="0" t="n">
        <v>55</v>
      </c>
      <c r="P9931" s="0" t="s">
        <v>2455</v>
      </c>
    </row>
    <row r="9932" customFormat="false" ht="12.75" hidden="false" customHeight="false" outlineLevel="0" collapsed="false">
      <c r="A9932" s="0" t="n">
        <v>2</v>
      </c>
      <c r="B9932" s="76" t="n">
        <v>46301</v>
      </c>
      <c r="C9932" s="0" t="n">
        <v>6</v>
      </c>
      <c r="D9932" s="0" t="s">
        <v>2564</v>
      </c>
      <c r="E9932" s="0" t="n">
        <v>48</v>
      </c>
      <c r="F9932" s="0" t="s">
        <v>153</v>
      </c>
      <c r="I9932" s="0" t="n">
        <v>2725</v>
      </c>
      <c r="J9932" s="0" t="n">
        <v>100129</v>
      </c>
      <c r="K9932" s="0" t="n">
        <v>130</v>
      </c>
      <c r="L9932" s="0" t="s">
        <v>2609</v>
      </c>
      <c r="N9932" s="0" t="n">
        <v>13</v>
      </c>
      <c r="O9932" s="0" t="n">
        <v>100</v>
      </c>
      <c r="P9932" s="0" t="s">
        <v>2455</v>
      </c>
    </row>
    <row r="9933" customFormat="false" ht="12.75" hidden="false" customHeight="false" outlineLevel="0" collapsed="false">
      <c r="A9933" s="0" t="n">
        <v>2</v>
      </c>
      <c r="B9933" s="76" t="n">
        <v>46301</v>
      </c>
      <c r="C9933" s="0" t="n">
        <v>6</v>
      </c>
      <c r="D9933" s="0" t="s">
        <v>2564</v>
      </c>
      <c r="E9933" s="0" t="n">
        <v>48</v>
      </c>
      <c r="F9933" s="0" t="s">
        <v>153</v>
      </c>
      <c r="I9933" s="0" t="n">
        <v>2725</v>
      </c>
      <c r="J9933" s="0" t="n">
        <v>100132</v>
      </c>
      <c r="K9933" s="0" t="n">
        <v>133</v>
      </c>
      <c r="L9933" s="0" t="s">
        <v>2557</v>
      </c>
      <c r="N9933" s="0" t="n">
        <v>95</v>
      </c>
      <c r="O9933" s="0" t="n">
        <v>231</v>
      </c>
      <c r="P9933" s="0" t="s">
        <v>2455</v>
      </c>
    </row>
    <row r="9934" customFormat="false" ht="12.75" hidden="false" customHeight="false" outlineLevel="0" collapsed="false">
      <c r="A9934" s="0" t="n">
        <v>2</v>
      </c>
      <c r="B9934" s="76" t="n">
        <v>46301</v>
      </c>
      <c r="C9934" s="0" t="n">
        <v>6</v>
      </c>
      <c r="D9934" s="0" t="s">
        <v>2564</v>
      </c>
      <c r="E9934" s="0" t="n">
        <v>48</v>
      </c>
      <c r="F9934" s="0" t="s">
        <v>153</v>
      </c>
      <c r="I9934" s="0" t="n">
        <v>2725</v>
      </c>
      <c r="J9934" s="0" t="n">
        <v>100133</v>
      </c>
      <c r="K9934" s="0" t="n">
        <v>134</v>
      </c>
      <c r="L9934" s="0" t="s">
        <v>2558</v>
      </c>
      <c r="N9934" s="0" t="n">
        <v>20</v>
      </c>
      <c r="O9934" s="0" t="n">
        <v>50</v>
      </c>
      <c r="P9934" s="0" t="s">
        <v>2455</v>
      </c>
    </row>
    <row r="9935" customFormat="false" ht="12.75" hidden="false" customHeight="false" outlineLevel="0" collapsed="false">
      <c r="A9935" s="0" t="n">
        <v>2</v>
      </c>
      <c r="B9935" s="76" t="n">
        <v>46301</v>
      </c>
      <c r="C9935" s="0" t="n">
        <v>6</v>
      </c>
      <c r="D9935" s="0" t="s">
        <v>2564</v>
      </c>
      <c r="E9935" s="0" t="n">
        <v>48</v>
      </c>
      <c r="F9935" s="0" t="s">
        <v>153</v>
      </c>
      <c r="I9935" s="0" t="n">
        <v>2725</v>
      </c>
      <c r="J9935" s="0" t="n">
        <v>100135</v>
      </c>
      <c r="K9935" s="0" t="n">
        <v>136</v>
      </c>
      <c r="L9935" s="0" t="s">
        <v>2610</v>
      </c>
      <c r="N9935" s="0" t="n">
        <v>18</v>
      </c>
      <c r="O9935" s="0" t="n">
        <v>130</v>
      </c>
      <c r="P9935" s="0" t="s">
        <v>2455</v>
      </c>
    </row>
    <row r="9936" customFormat="false" ht="12.75" hidden="false" customHeight="false" outlineLevel="0" collapsed="false">
      <c r="A9936" s="0" t="n">
        <v>2</v>
      </c>
      <c r="B9936" s="76" t="n">
        <v>46301</v>
      </c>
      <c r="C9936" s="0" t="n">
        <v>6</v>
      </c>
      <c r="D9936" s="0" t="s">
        <v>2564</v>
      </c>
      <c r="E9936" s="0" t="n">
        <v>48</v>
      </c>
      <c r="F9936" s="0" t="s">
        <v>153</v>
      </c>
      <c r="I9936" s="0" t="n">
        <v>2725</v>
      </c>
      <c r="J9936" s="0" t="n">
        <v>100148</v>
      </c>
      <c r="K9936" s="0" t="n">
        <v>149</v>
      </c>
      <c r="L9936" s="0" t="s">
        <v>2611</v>
      </c>
      <c r="N9936" s="0" t="n">
        <v>18</v>
      </c>
      <c r="O9936" s="0" t="n">
        <v>135</v>
      </c>
      <c r="P9936" s="0" t="s">
        <v>2455</v>
      </c>
    </row>
    <row r="9937" customFormat="false" ht="12.75" hidden="false" customHeight="false" outlineLevel="0" collapsed="false">
      <c r="A9937" s="0" t="n">
        <v>2</v>
      </c>
      <c r="B9937" s="76" t="n">
        <v>46301</v>
      </c>
      <c r="C9937" s="0" t="n">
        <v>6</v>
      </c>
      <c r="D9937" s="0" t="s">
        <v>2564</v>
      </c>
      <c r="E9937" s="0" t="n">
        <v>48</v>
      </c>
      <c r="F9937" s="0" t="s">
        <v>153</v>
      </c>
      <c r="I9937" s="0" t="n">
        <v>2725</v>
      </c>
      <c r="J9937" s="0" t="n">
        <v>43627</v>
      </c>
      <c r="K9937" s="0" t="n">
        <v>1175</v>
      </c>
      <c r="L9937" s="0" t="s">
        <v>4228</v>
      </c>
      <c r="N9937" s="0" t="n">
        <v>10</v>
      </c>
      <c r="O9937" s="0" t="n">
        <v>45</v>
      </c>
      <c r="P9937" s="0" t="s">
        <v>2455</v>
      </c>
    </row>
    <row r="9938" customFormat="false" ht="12.75" hidden="false" customHeight="false" outlineLevel="0" collapsed="false">
      <c r="A9938" s="0" t="n">
        <v>2</v>
      </c>
      <c r="B9938" s="76" t="n">
        <v>46301</v>
      </c>
      <c r="C9938" s="0" t="n">
        <v>6</v>
      </c>
      <c r="D9938" s="0" t="s">
        <v>2564</v>
      </c>
      <c r="E9938" s="0" t="n">
        <v>48</v>
      </c>
      <c r="F9938" s="0" t="s">
        <v>153</v>
      </c>
      <c r="I9938" s="0" t="n">
        <v>2725</v>
      </c>
      <c r="J9938" s="0" t="n">
        <v>110489</v>
      </c>
      <c r="K9938" s="0" t="n">
        <v>54743</v>
      </c>
      <c r="L9938" s="0" t="s">
        <v>2561</v>
      </c>
      <c r="N9938" s="0" t="n">
        <v>40</v>
      </c>
      <c r="O9938" s="0" t="n">
        <v>260</v>
      </c>
      <c r="P9938" s="0" t="s">
        <v>2455</v>
      </c>
    </row>
    <row r="9939" customFormat="false" ht="12.75" hidden="false" customHeight="false" outlineLevel="0" collapsed="false">
      <c r="A9939" s="0" t="n">
        <v>2</v>
      </c>
      <c r="B9939" s="76" t="n">
        <v>46301</v>
      </c>
      <c r="C9939" s="0" t="n">
        <v>6</v>
      </c>
      <c r="D9939" s="0" t="s">
        <v>2564</v>
      </c>
      <c r="E9939" s="0" t="n">
        <v>48</v>
      </c>
      <c r="F9939" s="0" t="s">
        <v>153</v>
      </c>
      <c r="I9939" s="0" t="n">
        <v>2725</v>
      </c>
      <c r="J9939" s="0" t="n">
        <v>74674</v>
      </c>
      <c r="K9939" s="0" t="n">
        <v>741</v>
      </c>
      <c r="L9939" s="0" t="s">
        <v>2749</v>
      </c>
      <c r="N9939" s="0" t="n">
        <v>20</v>
      </c>
      <c r="O9939" s="0" t="n">
        <v>280</v>
      </c>
      <c r="P9939" s="0" t="s">
        <v>2455</v>
      </c>
    </row>
    <row r="9940" customFormat="false" ht="12.75" hidden="false" customHeight="false" outlineLevel="0" collapsed="false">
      <c r="A9940" s="0" t="n">
        <v>2</v>
      </c>
      <c r="B9940" s="76" t="n">
        <v>46301</v>
      </c>
      <c r="C9940" s="0" t="n">
        <v>6</v>
      </c>
      <c r="D9940" s="0" t="s">
        <v>2564</v>
      </c>
      <c r="E9940" s="0" t="n">
        <v>48</v>
      </c>
      <c r="F9940" s="0" t="s">
        <v>153</v>
      </c>
      <c r="I9940" s="0" t="n">
        <v>2725</v>
      </c>
      <c r="J9940" s="0" t="n">
        <v>80078</v>
      </c>
      <c r="K9940" s="0" t="n">
        <v>710</v>
      </c>
      <c r="L9940" s="0" t="s">
        <v>2562</v>
      </c>
      <c r="N9940" s="0" t="n">
        <v>5</v>
      </c>
      <c r="O9940" s="0" t="n">
        <v>15</v>
      </c>
      <c r="P9940" s="0" t="s">
        <v>2455</v>
      </c>
    </row>
    <row r="9941" customFormat="false" ht="12.75" hidden="false" customHeight="false" outlineLevel="0" collapsed="false">
      <c r="A9941" s="0" t="n">
        <v>2</v>
      </c>
      <c r="B9941" s="76" t="n">
        <v>46301</v>
      </c>
      <c r="C9941" s="0" t="n">
        <v>6</v>
      </c>
      <c r="D9941" s="0" t="s">
        <v>2564</v>
      </c>
      <c r="E9941" s="0" t="n">
        <v>48</v>
      </c>
      <c r="F9941" s="0" t="s">
        <v>153</v>
      </c>
      <c r="I9941" s="0" t="n">
        <v>2726</v>
      </c>
      <c r="J9941" s="0" t="n">
        <v>100113</v>
      </c>
      <c r="K9941" s="0" t="n">
        <v>114</v>
      </c>
      <c r="L9941" s="0" t="s">
        <v>2550</v>
      </c>
      <c r="N9941" s="0" t="n">
        <v>20</v>
      </c>
      <c r="O9941" s="0" t="n">
        <v>170</v>
      </c>
      <c r="P9941" s="0" t="s">
        <v>2455</v>
      </c>
    </row>
    <row r="9942" customFormat="false" ht="12.75" hidden="false" customHeight="false" outlineLevel="0" collapsed="false">
      <c r="A9942" s="0" t="n">
        <v>2</v>
      </c>
      <c r="B9942" s="76" t="n">
        <v>46301</v>
      </c>
      <c r="C9942" s="0" t="n">
        <v>6</v>
      </c>
      <c r="D9942" s="0" t="s">
        <v>2564</v>
      </c>
      <c r="E9942" s="0" t="n">
        <v>48</v>
      </c>
      <c r="F9942" s="0" t="s">
        <v>153</v>
      </c>
      <c r="I9942" s="0" t="n">
        <v>2726</v>
      </c>
      <c r="J9942" s="0" t="n">
        <v>110142</v>
      </c>
      <c r="K9942" s="0" t="n">
        <v>16699</v>
      </c>
      <c r="L9942" s="0" t="s">
        <v>2560</v>
      </c>
      <c r="N9942" s="0" t="n">
        <v>20</v>
      </c>
      <c r="O9942" s="0" t="n">
        <v>120</v>
      </c>
      <c r="P9942" s="0" t="s">
        <v>2455</v>
      </c>
    </row>
    <row r="9943" customFormat="false" ht="12.75" hidden="false" customHeight="false" outlineLevel="0" collapsed="false">
      <c r="A9943" s="0" t="n">
        <v>2</v>
      </c>
      <c r="B9943" s="76" t="n">
        <v>46301</v>
      </c>
      <c r="C9943" s="0" t="n">
        <v>11</v>
      </c>
      <c r="D9943" s="0" t="s">
        <v>2482</v>
      </c>
      <c r="E9943" s="0" t="n">
        <v>10121</v>
      </c>
      <c r="F9943" s="0" t="s">
        <v>2442</v>
      </c>
      <c r="I9943" s="0" t="n">
        <v>1</v>
      </c>
      <c r="J9943" s="0" t="n">
        <v>64459</v>
      </c>
      <c r="K9943" s="0" t="n">
        <v>7898260901686</v>
      </c>
      <c r="L9943" s="0" t="s">
        <v>5664</v>
      </c>
      <c r="N9943" s="0" t="n">
        <v>2</v>
      </c>
      <c r="O9943" s="0" t="n">
        <v>44</v>
      </c>
      <c r="P9943" s="0" t="s">
        <v>2455</v>
      </c>
    </row>
    <row r="9944" customFormat="false" ht="12.75" hidden="false" customHeight="false" outlineLevel="0" collapsed="false">
      <c r="A9944" s="0" t="n">
        <v>2</v>
      </c>
      <c r="B9944" s="76" t="n">
        <v>46301</v>
      </c>
      <c r="C9944" s="0" t="n">
        <v>11</v>
      </c>
      <c r="D9944" s="0" t="s">
        <v>2482</v>
      </c>
      <c r="E9944" s="0" t="n">
        <v>10121</v>
      </c>
      <c r="F9944" s="0" t="s">
        <v>2442</v>
      </c>
      <c r="I9944" s="0" t="n">
        <v>1</v>
      </c>
      <c r="J9944" s="0" t="n">
        <v>77582</v>
      </c>
      <c r="K9944" s="0" t="n">
        <v>7908478013665</v>
      </c>
      <c r="L9944" s="0" t="s">
        <v>5665</v>
      </c>
      <c r="N9944" s="0" t="n">
        <v>10</v>
      </c>
      <c r="O9944" s="0" t="n">
        <v>220</v>
      </c>
      <c r="P9944" s="0" t="s">
        <v>2455</v>
      </c>
    </row>
    <row r="9945" customFormat="false" ht="12.75" hidden="false" customHeight="false" outlineLevel="0" collapsed="false">
      <c r="A9945" s="0" t="n">
        <v>2</v>
      </c>
      <c r="B9945" s="76" t="n">
        <v>46301</v>
      </c>
      <c r="C9945" s="0" t="n">
        <v>11</v>
      </c>
      <c r="D9945" s="0" t="s">
        <v>2482</v>
      </c>
      <c r="E9945" s="0" t="n">
        <v>10121</v>
      </c>
      <c r="F9945" s="0" t="s">
        <v>2442</v>
      </c>
      <c r="I9945" s="0" t="n">
        <v>1</v>
      </c>
      <c r="J9945" s="0" t="n">
        <v>81519</v>
      </c>
      <c r="K9945" s="0" t="n">
        <v>7898624606998</v>
      </c>
      <c r="L9945" s="0" t="s">
        <v>3746</v>
      </c>
      <c r="N9945" s="0" t="n">
        <v>9</v>
      </c>
      <c r="O9945" s="0" t="n">
        <v>117</v>
      </c>
      <c r="P9945" s="0" t="s">
        <v>2455</v>
      </c>
    </row>
    <row r="9946" customFormat="false" ht="12.75" hidden="false" customHeight="false" outlineLevel="0" collapsed="false">
      <c r="A9946" s="0" t="n">
        <v>2</v>
      </c>
      <c r="B9946" s="76" t="n">
        <v>46301</v>
      </c>
      <c r="C9946" s="0" t="n">
        <v>11</v>
      </c>
      <c r="D9946" s="0" t="s">
        <v>2482</v>
      </c>
      <c r="E9946" s="0" t="n">
        <v>10121</v>
      </c>
      <c r="F9946" s="0" t="s">
        <v>2442</v>
      </c>
      <c r="I9946" s="0" t="n">
        <v>1</v>
      </c>
      <c r="J9946" s="0" t="n">
        <v>82671</v>
      </c>
      <c r="K9946" s="0" t="n">
        <v>1060340164014</v>
      </c>
      <c r="L9946" s="0" t="s">
        <v>5666</v>
      </c>
      <c r="N9946" s="0" t="n">
        <v>12</v>
      </c>
      <c r="O9946" s="0" t="n">
        <v>84</v>
      </c>
      <c r="P9946" s="0" t="s">
        <v>2455</v>
      </c>
    </row>
    <row r="9947" customFormat="false" ht="12.75" hidden="false" customHeight="false" outlineLevel="0" collapsed="false">
      <c r="A9947" s="0" t="n">
        <v>2</v>
      </c>
      <c r="B9947" s="76" t="n">
        <v>46301</v>
      </c>
      <c r="C9947" s="0" t="n">
        <v>11</v>
      </c>
      <c r="D9947" s="0" t="s">
        <v>2482</v>
      </c>
      <c r="E9947" s="0" t="n">
        <v>10121</v>
      </c>
      <c r="F9947" s="0" t="s">
        <v>2442</v>
      </c>
      <c r="I9947" s="0" t="n">
        <v>1</v>
      </c>
      <c r="J9947" s="0" t="n">
        <v>82677</v>
      </c>
      <c r="K9947" s="0" t="n">
        <v>7899262605329</v>
      </c>
      <c r="L9947" s="0" t="s">
        <v>5667</v>
      </c>
      <c r="N9947" s="0" t="n">
        <v>6</v>
      </c>
      <c r="O9947" s="0" t="n">
        <v>21</v>
      </c>
      <c r="P9947" s="0" t="s">
        <v>2455</v>
      </c>
    </row>
    <row r="9948" customFormat="false" ht="12.75" hidden="false" customHeight="false" outlineLevel="0" collapsed="false">
      <c r="A9948" s="0" t="n">
        <v>2</v>
      </c>
      <c r="B9948" s="76" t="n">
        <v>46301</v>
      </c>
      <c r="C9948" s="0" t="n">
        <v>11</v>
      </c>
      <c r="D9948" s="0" t="s">
        <v>2482</v>
      </c>
      <c r="E9948" s="0" t="n">
        <v>10121</v>
      </c>
      <c r="F9948" s="0" t="s">
        <v>2442</v>
      </c>
      <c r="I9948" s="0" t="n">
        <v>1</v>
      </c>
      <c r="J9948" s="0" t="n">
        <v>82684</v>
      </c>
      <c r="K9948" s="0" t="n">
        <v>7899901659638</v>
      </c>
      <c r="L9948" s="0" t="s">
        <v>5668</v>
      </c>
      <c r="N9948" s="0" t="n">
        <v>36</v>
      </c>
      <c r="O9948" s="0" t="n">
        <v>648</v>
      </c>
      <c r="P9948" s="0" t="s">
        <v>2455</v>
      </c>
    </row>
    <row r="9949" customFormat="false" ht="12.75" hidden="false" customHeight="false" outlineLevel="0" collapsed="false">
      <c r="A9949" s="0" t="n">
        <v>2</v>
      </c>
      <c r="B9949" s="76" t="n">
        <v>46301</v>
      </c>
      <c r="C9949" s="0" t="n">
        <v>11</v>
      </c>
      <c r="D9949" s="0" t="s">
        <v>2482</v>
      </c>
      <c r="E9949" s="0" t="n">
        <v>10121</v>
      </c>
      <c r="F9949" s="0" t="s">
        <v>2442</v>
      </c>
      <c r="I9949" s="0" t="n">
        <v>1</v>
      </c>
      <c r="J9949" s="0" t="n">
        <v>82748</v>
      </c>
      <c r="K9949" s="0" t="n">
        <v>7899262605596</v>
      </c>
      <c r="L9949" s="0" t="s">
        <v>5669</v>
      </c>
      <c r="N9949" s="0" t="n">
        <v>4</v>
      </c>
      <c r="O9949" s="0" t="n">
        <v>104</v>
      </c>
      <c r="P9949" s="0" t="s">
        <v>2455</v>
      </c>
    </row>
    <row r="9950" customFormat="false" ht="12.75" hidden="false" customHeight="false" outlineLevel="0" collapsed="false">
      <c r="A9950" s="0" t="n">
        <v>2</v>
      </c>
      <c r="B9950" s="76" t="n">
        <v>46301</v>
      </c>
      <c r="C9950" s="0" t="n">
        <v>11</v>
      </c>
      <c r="D9950" s="0" t="s">
        <v>2482</v>
      </c>
      <c r="E9950" s="0" t="n">
        <v>10121</v>
      </c>
      <c r="F9950" s="0" t="s">
        <v>2442</v>
      </c>
      <c r="I9950" s="0" t="n">
        <v>1</v>
      </c>
      <c r="J9950" s="0" t="n">
        <v>82749</v>
      </c>
      <c r="K9950" s="0" t="n">
        <v>7449463026081</v>
      </c>
      <c r="L9950" s="0" t="s">
        <v>5670</v>
      </c>
      <c r="N9950" s="0" t="n">
        <v>3</v>
      </c>
      <c r="O9950" s="0" t="n">
        <v>66</v>
      </c>
      <c r="P9950" s="0" t="s">
        <v>2455</v>
      </c>
    </row>
    <row r="9951" customFormat="false" ht="12.75" hidden="false" customHeight="false" outlineLevel="0" collapsed="false">
      <c r="A9951" s="0" t="n">
        <v>2</v>
      </c>
      <c r="B9951" s="76" t="n">
        <v>46301</v>
      </c>
      <c r="C9951" s="0" t="n">
        <v>11</v>
      </c>
      <c r="D9951" s="0" t="s">
        <v>2482</v>
      </c>
      <c r="E9951" s="0" t="n">
        <v>10121</v>
      </c>
      <c r="F9951" s="0" t="s">
        <v>2442</v>
      </c>
      <c r="I9951" s="0" t="n">
        <v>1</v>
      </c>
      <c r="J9951" s="0" t="n">
        <v>82750</v>
      </c>
      <c r="K9951" s="0" t="n">
        <v>7892023239528</v>
      </c>
      <c r="L9951" s="0" t="s">
        <v>5671</v>
      </c>
      <c r="N9951" s="0" t="n">
        <v>3</v>
      </c>
      <c r="O9951" s="0" t="n">
        <v>54</v>
      </c>
      <c r="P9951" s="0" t="s">
        <v>2455</v>
      </c>
    </row>
    <row r="9952" customFormat="false" ht="12.75" hidden="false" customHeight="false" outlineLevel="0" collapsed="false">
      <c r="A9952" s="0" t="n">
        <v>2</v>
      </c>
      <c r="B9952" s="76" t="n">
        <v>46301</v>
      </c>
      <c r="C9952" s="0" t="n">
        <v>11</v>
      </c>
      <c r="D9952" s="0" t="s">
        <v>2482</v>
      </c>
      <c r="E9952" s="0" t="n">
        <v>10121</v>
      </c>
      <c r="F9952" s="0" t="s">
        <v>2442</v>
      </c>
      <c r="I9952" s="0" t="n">
        <v>1</v>
      </c>
      <c r="J9952" s="0" t="n">
        <v>82764</v>
      </c>
      <c r="K9952" s="0" t="n">
        <v>7908478003161</v>
      </c>
      <c r="L9952" s="0" t="s">
        <v>5672</v>
      </c>
      <c r="N9952" s="0" t="n">
        <v>3</v>
      </c>
      <c r="O9952" s="0" t="n">
        <v>54</v>
      </c>
      <c r="P9952" s="0" t="s">
        <v>2455</v>
      </c>
    </row>
    <row r="9953" customFormat="false" ht="12.75" hidden="false" customHeight="false" outlineLevel="0" collapsed="false">
      <c r="A9953" s="0" t="n">
        <v>2</v>
      </c>
      <c r="B9953" s="76" t="n">
        <v>46301</v>
      </c>
      <c r="C9953" s="0" t="n">
        <v>11</v>
      </c>
      <c r="D9953" s="0" t="s">
        <v>2482</v>
      </c>
      <c r="E9953" s="0" t="n">
        <v>10121</v>
      </c>
      <c r="F9953" s="0" t="s">
        <v>2442</v>
      </c>
      <c r="I9953" s="0" t="n">
        <v>1</v>
      </c>
      <c r="J9953" s="0" t="n">
        <v>82770</v>
      </c>
      <c r="K9953" s="0" t="n">
        <v>7892023241118</v>
      </c>
      <c r="L9953" s="0" t="s">
        <v>5673</v>
      </c>
      <c r="N9953" s="0" t="n">
        <v>4</v>
      </c>
      <c r="O9953" s="0" t="n">
        <v>52</v>
      </c>
      <c r="P9953" s="0" t="s">
        <v>2455</v>
      </c>
    </row>
    <row r="9954" customFormat="false" ht="12.75" hidden="false" customHeight="false" outlineLevel="0" collapsed="false">
      <c r="A9954" s="0" t="n">
        <v>2</v>
      </c>
      <c r="B9954" s="76" t="n">
        <v>46301</v>
      </c>
      <c r="C9954" s="0" t="n">
        <v>11</v>
      </c>
      <c r="D9954" s="0" t="s">
        <v>2482</v>
      </c>
      <c r="E9954" s="0" t="n">
        <v>10121</v>
      </c>
      <c r="F9954" s="0" t="s">
        <v>2442</v>
      </c>
      <c r="I9954" s="0" t="n">
        <v>1</v>
      </c>
      <c r="J9954" s="0" t="n">
        <v>82771</v>
      </c>
      <c r="K9954" s="0" t="n">
        <v>7908596406837</v>
      </c>
      <c r="L9954" s="0" t="s">
        <v>5674</v>
      </c>
      <c r="N9954" s="0" t="n">
        <v>2</v>
      </c>
      <c r="O9954" s="0" t="n">
        <v>22</v>
      </c>
      <c r="P9954" s="0" t="s">
        <v>2455</v>
      </c>
    </row>
    <row r="9955" customFormat="false" ht="12.75" hidden="false" customHeight="false" outlineLevel="0" collapsed="false">
      <c r="A9955" s="0" t="n">
        <v>2</v>
      </c>
      <c r="B9955" s="76" t="n">
        <v>46301</v>
      </c>
      <c r="C9955" s="0" t="n">
        <v>11</v>
      </c>
      <c r="D9955" s="0" t="s">
        <v>2482</v>
      </c>
      <c r="E9955" s="0" t="n">
        <v>10121</v>
      </c>
      <c r="F9955" s="0" t="s">
        <v>2442</v>
      </c>
      <c r="I9955" s="0" t="n">
        <v>1</v>
      </c>
      <c r="J9955" s="0" t="n">
        <v>82772</v>
      </c>
      <c r="K9955" s="0" t="n">
        <v>7908694124718</v>
      </c>
      <c r="L9955" s="0" t="s">
        <v>5675</v>
      </c>
      <c r="N9955" s="0" t="n">
        <v>6</v>
      </c>
      <c r="O9955" s="0" t="n">
        <v>59.94</v>
      </c>
      <c r="P9955" s="0" t="s">
        <v>2455</v>
      </c>
    </row>
    <row r="9956" customFormat="false" ht="12.75" hidden="false" customHeight="false" outlineLevel="0" collapsed="false">
      <c r="A9956" s="0" t="n">
        <v>2</v>
      </c>
      <c r="B9956" s="76" t="n">
        <v>46301</v>
      </c>
      <c r="C9956" s="0" t="n">
        <v>11</v>
      </c>
      <c r="D9956" s="0" t="s">
        <v>2482</v>
      </c>
      <c r="E9956" s="0" t="n">
        <v>10121</v>
      </c>
      <c r="F9956" s="0" t="s">
        <v>2442</v>
      </c>
      <c r="I9956" s="0" t="n">
        <v>1</v>
      </c>
      <c r="J9956" s="0" t="n">
        <v>82773</v>
      </c>
      <c r="K9956" s="0" t="n">
        <v>618231520589</v>
      </c>
      <c r="L9956" s="0" t="s">
        <v>5676</v>
      </c>
      <c r="N9956" s="0" t="n">
        <v>12</v>
      </c>
      <c r="O9956" s="0" t="n">
        <v>108</v>
      </c>
      <c r="P9956" s="0" t="s">
        <v>2455</v>
      </c>
    </row>
    <row r="9957" customFormat="false" ht="12.75" hidden="false" customHeight="false" outlineLevel="0" collapsed="false">
      <c r="A9957" s="0" t="n">
        <v>2</v>
      </c>
      <c r="B9957" s="76" t="n">
        <v>46301</v>
      </c>
      <c r="C9957" s="0" t="n">
        <v>11</v>
      </c>
      <c r="D9957" s="0" t="s">
        <v>2482</v>
      </c>
      <c r="E9957" s="0" t="n">
        <v>10121</v>
      </c>
      <c r="F9957" s="0" t="s">
        <v>2442</v>
      </c>
      <c r="I9957" s="0" t="n">
        <v>1</v>
      </c>
      <c r="J9957" s="0" t="n">
        <v>82774</v>
      </c>
      <c r="K9957" s="0" t="n">
        <v>6000700025543</v>
      </c>
      <c r="L9957" s="0" t="s">
        <v>5677</v>
      </c>
      <c r="N9957" s="0" t="n">
        <v>6</v>
      </c>
      <c r="O9957" s="0" t="n">
        <v>96</v>
      </c>
      <c r="P9957" s="0" t="s">
        <v>2455</v>
      </c>
    </row>
    <row r="9958" customFormat="false" ht="12.75" hidden="false" customHeight="false" outlineLevel="0" collapsed="false">
      <c r="A9958" s="0" t="n">
        <v>2</v>
      </c>
      <c r="B9958" s="76" t="n">
        <v>46301</v>
      </c>
      <c r="C9958" s="0" t="n">
        <v>11</v>
      </c>
      <c r="D9958" s="0" t="s">
        <v>2482</v>
      </c>
      <c r="E9958" s="0" t="n">
        <v>10121</v>
      </c>
      <c r="F9958" s="0" t="s">
        <v>2442</v>
      </c>
      <c r="I9958" s="0" t="n">
        <v>1</v>
      </c>
      <c r="J9958" s="0" t="n">
        <v>82775</v>
      </c>
      <c r="K9958" s="0" t="n">
        <v>827768</v>
      </c>
      <c r="L9958" s="0" t="s">
        <v>5678</v>
      </c>
      <c r="N9958" s="0" t="n">
        <v>6</v>
      </c>
      <c r="O9958" s="0" t="n">
        <v>89.94</v>
      </c>
      <c r="P9958" s="0" t="s">
        <v>2455</v>
      </c>
    </row>
    <row r="9959" customFormat="false" ht="12.75" hidden="false" customHeight="false" outlineLevel="0" collapsed="false">
      <c r="A9959" s="0" t="n">
        <v>2</v>
      </c>
      <c r="B9959" s="76" t="n">
        <v>46301</v>
      </c>
      <c r="C9959" s="0" t="n">
        <v>11</v>
      </c>
      <c r="D9959" s="0" t="s">
        <v>2482</v>
      </c>
      <c r="E9959" s="0" t="n">
        <v>10121</v>
      </c>
      <c r="F9959" s="0" t="s">
        <v>2442</v>
      </c>
      <c r="I9959" s="0" t="n">
        <v>1</v>
      </c>
      <c r="J9959" s="0" t="n">
        <v>82777</v>
      </c>
      <c r="K9959" s="0" t="n">
        <v>7449463025961</v>
      </c>
      <c r="L9959" s="0" t="s">
        <v>5679</v>
      </c>
      <c r="N9959" s="0" t="n">
        <v>3</v>
      </c>
      <c r="O9959" s="0" t="n">
        <v>36</v>
      </c>
      <c r="P9959" s="0" t="s">
        <v>2455</v>
      </c>
    </row>
    <row r="9960" customFormat="false" ht="12.75" hidden="false" customHeight="false" outlineLevel="0" collapsed="false">
      <c r="A9960" s="0" t="n">
        <v>2</v>
      </c>
      <c r="B9960" s="76" t="n">
        <v>46301</v>
      </c>
      <c r="C9960" s="0" t="n">
        <v>11</v>
      </c>
      <c r="D9960" s="0" t="s">
        <v>2482</v>
      </c>
      <c r="E9960" s="0" t="n">
        <v>10121</v>
      </c>
      <c r="F9960" s="0" t="s">
        <v>2442</v>
      </c>
      <c r="I9960" s="0" t="n">
        <v>1</v>
      </c>
      <c r="J9960" s="0" t="n">
        <v>82778</v>
      </c>
      <c r="K9960" s="0" t="n">
        <v>7899901142161</v>
      </c>
      <c r="L9960" s="0" t="s">
        <v>5680</v>
      </c>
      <c r="N9960" s="0" t="n">
        <v>3</v>
      </c>
      <c r="O9960" s="0" t="n">
        <v>33</v>
      </c>
      <c r="P9960" s="0" t="s">
        <v>2455</v>
      </c>
    </row>
    <row r="9961" customFormat="false" ht="12.75" hidden="false" customHeight="false" outlineLevel="0" collapsed="false">
      <c r="A9961" s="0" t="n">
        <v>2</v>
      </c>
      <c r="B9961" s="76" t="n">
        <v>46301</v>
      </c>
      <c r="C9961" s="0" t="n">
        <v>11</v>
      </c>
      <c r="D9961" s="0" t="s">
        <v>2482</v>
      </c>
      <c r="E9961" s="0" t="n">
        <v>10121</v>
      </c>
      <c r="F9961" s="0" t="s">
        <v>2442</v>
      </c>
      <c r="I9961" s="0" t="n">
        <v>1</v>
      </c>
      <c r="J9961" s="0" t="n">
        <v>82780</v>
      </c>
      <c r="K9961" s="0" t="n">
        <v>7898724573503</v>
      </c>
      <c r="L9961" s="0" t="s">
        <v>5681</v>
      </c>
      <c r="N9961" s="0" t="n">
        <v>2</v>
      </c>
      <c r="O9961" s="0" t="n">
        <v>19.98</v>
      </c>
      <c r="P9961" s="0" t="s">
        <v>2455</v>
      </c>
    </row>
    <row r="9962" customFormat="false" ht="12.75" hidden="false" customHeight="false" outlineLevel="0" collapsed="false">
      <c r="A9962" s="0" t="n">
        <v>2</v>
      </c>
      <c r="B9962" s="76" t="n">
        <v>46301</v>
      </c>
      <c r="C9962" s="0" t="n">
        <v>11</v>
      </c>
      <c r="D9962" s="0" t="s">
        <v>2482</v>
      </c>
      <c r="E9962" s="0" t="n">
        <v>10121</v>
      </c>
      <c r="F9962" s="0" t="s">
        <v>2442</v>
      </c>
      <c r="I9962" s="0" t="n">
        <v>1</v>
      </c>
      <c r="J9962" s="0" t="n">
        <v>82781</v>
      </c>
      <c r="K9962" s="0" t="n">
        <v>7898724572612</v>
      </c>
      <c r="L9962" s="0" t="s">
        <v>5682</v>
      </c>
      <c r="N9962" s="0" t="n">
        <v>3</v>
      </c>
      <c r="O9962" s="0" t="n">
        <v>19.5</v>
      </c>
      <c r="P9962" s="0" t="s">
        <v>2455</v>
      </c>
    </row>
    <row r="9963" customFormat="false" ht="12.75" hidden="false" customHeight="false" outlineLevel="0" collapsed="false">
      <c r="A9963" s="0" t="n">
        <v>2</v>
      </c>
      <c r="B9963" s="76" t="n">
        <v>46301</v>
      </c>
      <c r="C9963" s="0" t="n">
        <v>11</v>
      </c>
      <c r="D9963" s="0" t="s">
        <v>2482</v>
      </c>
      <c r="E9963" s="0" t="n">
        <v>10121</v>
      </c>
      <c r="F9963" s="0" t="s">
        <v>2442</v>
      </c>
      <c r="I9963" s="0" t="n">
        <v>1</v>
      </c>
      <c r="J9963" s="0" t="n">
        <v>82782</v>
      </c>
      <c r="K9963" s="0" t="n">
        <v>7899899869187</v>
      </c>
      <c r="L9963" s="0" t="s">
        <v>5683</v>
      </c>
      <c r="N9963" s="0" t="n">
        <v>5</v>
      </c>
      <c r="O9963" s="0" t="n">
        <v>45</v>
      </c>
      <c r="P9963" s="0" t="s">
        <v>2455</v>
      </c>
    </row>
    <row r="9964" customFormat="false" ht="12.75" hidden="false" customHeight="false" outlineLevel="0" collapsed="false">
      <c r="A9964" s="0" t="n">
        <v>2</v>
      </c>
      <c r="B9964" s="76" t="n">
        <v>46301</v>
      </c>
      <c r="C9964" s="0" t="n">
        <v>11</v>
      </c>
      <c r="D9964" s="0" t="s">
        <v>2482</v>
      </c>
      <c r="E9964" s="0" t="n">
        <v>10121</v>
      </c>
      <c r="F9964" s="0" t="s">
        <v>2442</v>
      </c>
      <c r="I9964" s="0" t="n">
        <v>1</v>
      </c>
      <c r="J9964" s="0" t="n">
        <v>82783</v>
      </c>
      <c r="K9964" s="0" t="n">
        <v>827843</v>
      </c>
      <c r="L9964" s="0" t="s">
        <v>5684</v>
      </c>
      <c r="N9964" s="0" t="n">
        <v>11</v>
      </c>
      <c r="O9964" s="0" t="n">
        <v>44</v>
      </c>
      <c r="P9964" s="0" t="s">
        <v>2455</v>
      </c>
    </row>
    <row r="9965" customFormat="false" ht="12.75" hidden="false" customHeight="false" outlineLevel="0" collapsed="false">
      <c r="A9965" s="0" t="n">
        <v>2</v>
      </c>
      <c r="B9965" s="76" t="n">
        <v>46301</v>
      </c>
      <c r="C9965" s="0" t="n">
        <v>11</v>
      </c>
      <c r="D9965" s="0" t="s">
        <v>2482</v>
      </c>
      <c r="E9965" s="0" t="n">
        <v>10121</v>
      </c>
      <c r="F9965" s="0" t="s">
        <v>2442</v>
      </c>
      <c r="I9965" s="0" t="n">
        <v>1</v>
      </c>
      <c r="J9965" s="0" t="n">
        <v>82785</v>
      </c>
      <c r="K9965" s="0" t="n">
        <v>827867</v>
      </c>
      <c r="L9965" s="0" t="s">
        <v>5685</v>
      </c>
      <c r="N9965" s="0" t="n">
        <v>3</v>
      </c>
      <c r="O9965" s="0" t="n">
        <v>36</v>
      </c>
      <c r="P9965" s="0" t="s">
        <v>2455</v>
      </c>
    </row>
    <row r="9966" customFormat="false" ht="12.75" hidden="false" customHeight="false" outlineLevel="0" collapsed="false">
      <c r="A9966" s="0" t="n">
        <v>2</v>
      </c>
      <c r="B9966" s="76" t="n">
        <v>46301</v>
      </c>
      <c r="C9966" s="0" t="n">
        <v>11</v>
      </c>
      <c r="D9966" s="0" t="s">
        <v>2482</v>
      </c>
      <c r="E9966" s="0" t="n">
        <v>10121</v>
      </c>
      <c r="F9966" s="0" t="s">
        <v>2442</v>
      </c>
      <c r="I9966" s="0" t="n">
        <v>1</v>
      </c>
      <c r="J9966" s="0" t="n">
        <v>82794</v>
      </c>
      <c r="K9966" s="0" t="n">
        <v>7899958245976</v>
      </c>
      <c r="L9966" s="0" t="s">
        <v>5686</v>
      </c>
      <c r="N9966" s="0" t="n">
        <v>6</v>
      </c>
      <c r="O9966" s="0" t="n">
        <v>22.5</v>
      </c>
      <c r="P9966" s="0" t="s">
        <v>2455</v>
      </c>
    </row>
    <row r="9967" customFormat="false" ht="12.75" hidden="false" customHeight="false" outlineLevel="0" collapsed="false">
      <c r="A9967" s="0" t="n">
        <v>2</v>
      </c>
      <c r="B9967" s="76" t="n">
        <v>46301</v>
      </c>
      <c r="C9967" s="0" t="n">
        <v>11</v>
      </c>
      <c r="D9967" s="0" t="s">
        <v>2482</v>
      </c>
      <c r="E9967" s="0" t="n">
        <v>10121</v>
      </c>
      <c r="F9967" s="0" t="s">
        <v>2442</v>
      </c>
      <c r="I9967" s="0" t="n">
        <v>1</v>
      </c>
      <c r="J9967" s="0" t="n">
        <v>82795</v>
      </c>
      <c r="K9967" s="0" t="n">
        <v>7892023236084</v>
      </c>
      <c r="L9967" s="0" t="s">
        <v>5687</v>
      </c>
      <c r="N9967" s="0" t="n">
        <v>4</v>
      </c>
      <c r="O9967" s="0" t="n">
        <v>36</v>
      </c>
      <c r="P9967" s="0" t="s">
        <v>2455</v>
      </c>
    </row>
    <row r="9968" customFormat="false" ht="12.75" hidden="false" customHeight="false" outlineLevel="0" collapsed="false">
      <c r="A9968" s="0" t="n">
        <v>2</v>
      </c>
      <c r="B9968" s="76" t="n">
        <v>46301</v>
      </c>
      <c r="C9968" s="0" t="n">
        <v>11</v>
      </c>
      <c r="D9968" s="0" t="s">
        <v>2482</v>
      </c>
      <c r="E9968" s="0" t="n">
        <v>10121</v>
      </c>
      <c r="F9968" s="0" t="s">
        <v>2442</v>
      </c>
      <c r="I9968" s="0" t="n">
        <v>1</v>
      </c>
      <c r="J9968" s="0" t="n">
        <v>82796</v>
      </c>
      <c r="K9968" s="0" t="n">
        <v>7908694119585</v>
      </c>
      <c r="L9968" s="0" t="s">
        <v>5688</v>
      </c>
      <c r="N9968" s="0" t="n">
        <v>2</v>
      </c>
      <c r="O9968" s="0" t="n">
        <v>36</v>
      </c>
      <c r="P9968" s="0" t="s">
        <v>2455</v>
      </c>
    </row>
    <row r="9969" customFormat="false" ht="12.75" hidden="false" customHeight="false" outlineLevel="0" collapsed="false">
      <c r="A9969" s="0" t="n">
        <v>2</v>
      </c>
      <c r="B9969" s="76" t="n">
        <v>46301</v>
      </c>
      <c r="C9969" s="0" t="n">
        <v>11</v>
      </c>
      <c r="D9969" s="0" t="s">
        <v>2482</v>
      </c>
      <c r="E9969" s="0" t="n">
        <v>10121</v>
      </c>
      <c r="F9969" s="0" t="s">
        <v>2442</v>
      </c>
      <c r="I9969" s="0" t="n">
        <v>1</v>
      </c>
      <c r="J9969" s="0" t="n">
        <v>82797</v>
      </c>
      <c r="K9969" s="0" t="n">
        <v>7892023239184</v>
      </c>
      <c r="L9969" s="0" t="s">
        <v>5689</v>
      </c>
      <c r="N9969" s="0" t="n">
        <v>6</v>
      </c>
      <c r="O9969" s="0" t="n">
        <v>27</v>
      </c>
      <c r="P9969" s="0" t="s">
        <v>2455</v>
      </c>
    </row>
    <row r="9970" customFormat="false" ht="12.75" hidden="false" customHeight="false" outlineLevel="0" collapsed="false">
      <c r="A9970" s="0" t="n">
        <v>2</v>
      </c>
      <c r="B9970" s="76" t="n">
        <v>46301</v>
      </c>
      <c r="C9970" s="0" t="n">
        <v>11</v>
      </c>
      <c r="D9970" s="0" t="s">
        <v>2482</v>
      </c>
      <c r="E9970" s="0" t="n">
        <v>10121</v>
      </c>
      <c r="F9970" s="0" t="s">
        <v>2442</v>
      </c>
      <c r="I9970" s="0" t="n">
        <v>1</v>
      </c>
      <c r="J9970" s="0" t="n">
        <v>82798</v>
      </c>
      <c r="K9970" s="0" t="n">
        <v>7892024250324</v>
      </c>
      <c r="L9970" s="0" t="s">
        <v>5690</v>
      </c>
      <c r="N9970" s="0" t="n">
        <v>13</v>
      </c>
      <c r="O9970" s="0" t="n">
        <v>156</v>
      </c>
      <c r="P9970" s="0" t="s">
        <v>2455</v>
      </c>
    </row>
    <row r="9971" customFormat="false" ht="12.75" hidden="false" customHeight="false" outlineLevel="0" collapsed="false">
      <c r="A9971" s="0" t="n">
        <v>2</v>
      </c>
      <c r="B9971" s="76" t="n">
        <v>46301</v>
      </c>
      <c r="C9971" s="0" t="n">
        <v>11</v>
      </c>
      <c r="D9971" s="0" t="s">
        <v>2482</v>
      </c>
      <c r="E9971" s="0" t="n">
        <v>10121</v>
      </c>
      <c r="F9971" s="0" t="s">
        <v>2442</v>
      </c>
      <c r="I9971" s="0" t="n">
        <v>1</v>
      </c>
      <c r="J9971" s="0" t="n">
        <v>82799</v>
      </c>
      <c r="K9971" s="0" t="n">
        <v>7899901605871</v>
      </c>
      <c r="L9971" s="0" t="s">
        <v>5691</v>
      </c>
      <c r="N9971" s="0" t="n">
        <v>3</v>
      </c>
      <c r="O9971" s="0" t="n">
        <v>120</v>
      </c>
      <c r="P9971" s="0" t="s">
        <v>2455</v>
      </c>
    </row>
    <row r="9972" customFormat="false" ht="12.75" hidden="false" customHeight="false" outlineLevel="0" collapsed="false">
      <c r="A9972" s="0" t="n">
        <v>2</v>
      </c>
      <c r="B9972" s="76" t="n">
        <v>46301</v>
      </c>
      <c r="C9972" s="0" t="n">
        <v>11</v>
      </c>
      <c r="D9972" s="0" t="s">
        <v>2482</v>
      </c>
      <c r="E9972" s="0" t="n">
        <v>10121</v>
      </c>
      <c r="F9972" s="0" t="s">
        <v>2442</v>
      </c>
      <c r="I9972" s="0" t="n">
        <v>1</v>
      </c>
      <c r="J9972" s="0" t="n">
        <v>82800</v>
      </c>
      <c r="K9972" s="0" t="n">
        <v>7899527120710</v>
      </c>
      <c r="L9972" s="0" t="s">
        <v>5692</v>
      </c>
      <c r="N9972" s="0" t="n">
        <v>4</v>
      </c>
      <c r="O9972" s="0" t="n">
        <v>22</v>
      </c>
      <c r="P9972" s="0" t="s">
        <v>2455</v>
      </c>
    </row>
    <row r="9973" customFormat="false" ht="12.75" hidden="false" customHeight="false" outlineLevel="0" collapsed="false">
      <c r="A9973" s="0" t="n">
        <v>2</v>
      </c>
      <c r="B9973" s="76" t="n">
        <v>46301</v>
      </c>
      <c r="C9973" s="0" t="n">
        <v>11</v>
      </c>
      <c r="D9973" s="0" t="s">
        <v>2482</v>
      </c>
      <c r="E9973" s="0" t="n">
        <v>10121</v>
      </c>
      <c r="F9973" s="0" t="s">
        <v>2442</v>
      </c>
      <c r="I9973" s="0" t="n">
        <v>1</v>
      </c>
      <c r="J9973" s="0" t="n">
        <v>82801</v>
      </c>
      <c r="K9973" s="0" t="n">
        <v>7899085401573</v>
      </c>
      <c r="L9973" s="0" t="s">
        <v>5693</v>
      </c>
      <c r="N9973" s="0" t="n">
        <v>12</v>
      </c>
      <c r="O9973" s="0" t="n">
        <v>132</v>
      </c>
      <c r="P9973" s="0" t="s">
        <v>2455</v>
      </c>
    </row>
    <row r="9974" customFormat="false" ht="12.75" hidden="false" customHeight="false" outlineLevel="0" collapsed="false">
      <c r="A9974" s="0" t="n">
        <v>2</v>
      </c>
      <c r="B9974" s="76" t="n">
        <v>46301</v>
      </c>
      <c r="C9974" s="0" t="n">
        <v>11</v>
      </c>
      <c r="D9974" s="0" t="s">
        <v>2482</v>
      </c>
      <c r="E9974" s="0" t="n">
        <v>10121</v>
      </c>
      <c r="F9974" s="0" t="s">
        <v>2442</v>
      </c>
      <c r="I9974" s="0" t="n">
        <v>1</v>
      </c>
      <c r="J9974" s="0" t="n">
        <v>82802</v>
      </c>
      <c r="K9974" s="0" t="n">
        <v>7899527120918</v>
      </c>
      <c r="L9974" s="0" t="s">
        <v>5694</v>
      </c>
      <c r="N9974" s="0" t="n">
        <v>15</v>
      </c>
      <c r="O9974" s="0" t="n">
        <v>52.5</v>
      </c>
      <c r="P9974" s="0" t="s">
        <v>2455</v>
      </c>
    </row>
    <row r="9975" customFormat="false" ht="12.75" hidden="false" customHeight="false" outlineLevel="0" collapsed="false">
      <c r="A9975" s="0" t="n">
        <v>2</v>
      </c>
      <c r="B9975" s="76" t="n">
        <v>46301</v>
      </c>
      <c r="C9975" s="0" t="n">
        <v>11</v>
      </c>
      <c r="D9975" s="0" t="s">
        <v>2482</v>
      </c>
      <c r="E9975" s="0" t="n">
        <v>10121</v>
      </c>
      <c r="F9975" s="0" t="s">
        <v>2442</v>
      </c>
      <c r="I9975" s="0" t="n">
        <v>1</v>
      </c>
      <c r="J9975" s="0" t="n">
        <v>82803</v>
      </c>
      <c r="K9975" s="0" t="n">
        <v>7908214761034</v>
      </c>
      <c r="L9975" s="0" t="s">
        <v>5695</v>
      </c>
      <c r="N9975" s="0" t="n">
        <v>2</v>
      </c>
      <c r="O9975" s="0" t="n">
        <v>56</v>
      </c>
      <c r="P9975" s="0" t="s">
        <v>2455</v>
      </c>
    </row>
    <row r="9976" customFormat="false" ht="12.75" hidden="false" customHeight="false" outlineLevel="0" collapsed="false">
      <c r="A9976" s="0" t="n">
        <v>2</v>
      </c>
      <c r="B9976" s="76" t="n">
        <v>46301</v>
      </c>
      <c r="C9976" s="0" t="n">
        <v>11</v>
      </c>
      <c r="D9976" s="0" t="s">
        <v>2482</v>
      </c>
      <c r="E9976" s="0" t="n">
        <v>10121</v>
      </c>
      <c r="F9976" s="0" t="s">
        <v>2442</v>
      </c>
      <c r="I9976" s="0" t="n">
        <v>1</v>
      </c>
      <c r="J9976" s="0" t="n">
        <v>82804</v>
      </c>
      <c r="K9976" s="0" t="n">
        <v>7898951187399</v>
      </c>
      <c r="L9976" s="0" t="s">
        <v>5696</v>
      </c>
      <c r="N9976" s="0" t="n">
        <v>2</v>
      </c>
      <c r="O9976" s="0" t="n">
        <v>20</v>
      </c>
      <c r="P9976" s="0" t="s">
        <v>2455</v>
      </c>
    </row>
    <row r="9977" customFormat="false" ht="12.75" hidden="false" customHeight="false" outlineLevel="0" collapsed="false">
      <c r="A9977" s="0" t="n">
        <v>2</v>
      </c>
      <c r="B9977" s="76" t="n">
        <v>46301</v>
      </c>
      <c r="C9977" s="0" t="n">
        <v>11</v>
      </c>
      <c r="D9977" s="0" t="s">
        <v>2482</v>
      </c>
      <c r="E9977" s="0" t="n">
        <v>10121</v>
      </c>
      <c r="F9977" s="0" t="s">
        <v>2442</v>
      </c>
      <c r="I9977" s="0" t="n">
        <v>1</v>
      </c>
      <c r="J9977" s="0" t="n">
        <v>82805</v>
      </c>
      <c r="K9977" s="0" t="n">
        <v>7899901572517</v>
      </c>
      <c r="L9977" s="0" t="s">
        <v>5697</v>
      </c>
      <c r="N9977" s="0" t="n">
        <v>2</v>
      </c>
      <c r="O9977" s="0" t="n">
        <v>96</v>
      </c>
      <c r="P9977" s="0" t="s">
        <v>2455</v>
      </c>
    </row>
    <row r="9978" customFormat="false" ht="12.75" hidden="false" customHeight="false" outlineLevel="0" collapsed="false">
      <c r="A9978" s="0" t="n">
        <v>2</v>
      </c>
      <c r="B9978" s="76" t="n">
        <v>46301</v>
      </c>
      <c r="C9978" s="0" t="n">
        <v>11</v>
      </c>
      <c r="D9978" s="0" t="s">
        <v>2482</v>
      </c>
      <c r="E9978" s="0" t="n">
        <v>10121</v>
      </c>
      <c r="F9978" s="0" t="s">
        <v>2442</v>
      </c>
      <c r="I9978" s="0" t="n">
        <v>1</v>
      </c>
      <c r="J9978" s="0" t="n">
        <v>82806</v>
      </c>
      <c r="K9978" s="0" t="n">
        <v>7899958251786</v>
      </c>
      <c r="L9978" s="0" t="s">
        <v>5698</v>
      </c>
      <c r="N9978" s="0" t="n">
        <v>2</v>
      </c>
      <c r="O9978" s="0" t="n">
        <v>76</v>
      </c>
      <c r="P9978" s="0" t="s">
        <v>2455</v>
      </c>
    </row>
    <row r="9979" customFormat="false" ht="12.75" hidden="false" customHeight="false" outlineLevel="0" collapsed="false">
      <c r="A9979" s="0" t="n">
        <v>2</v>
      </c>
      <c r="B9979" s="76" t="n">
        <v>46301</v>
      </c>
      <c r="C9979" s="0" t="n">
        <v>11</v>
      </c>
      <c r="D9979" s="0" t="s">
        <v>2482</v>
      </c>
      <c r="E9979" s="0" t="n">
        <v>10121</v>
      </c>
      <c r="F9979" s="0" t="s">
        <v>2442</v>
      </c>
      <c r="I9979" s="0" t="n">
        <v>1</v>
      </c>
      <c r="J9979" s="0" t="n">
        <v>82807</v>
      </c>
      <c r="K9979" s="0" t="n">
        <v>7899901556074</v>
      </c>
      <c r="L9979" s="0" t="s">
        <v>5699</v>
      </c>
      <c r="N9979" s="0" t="n">
        <v>2</v>
      </c>
      <c r="O9979" s="0" t="n">
        <v>80</v>
      </c>
      <c r="P9979" s="0" t="s">
        <v>2455</v>
      </c>
    </row>
    <row r="9980" customFormat="false" ht="12.75" hidden="false" customHeight="false" outlineLevel="0" collapsed="false">
      <c r="A9980" s="0" t="n">
        <v>2</v>
      </c>
      <c r="B9980" s="76" t="n">
        <v>46301</v>
      </c>
      <c r="C9980" s="0" t="n">
        <v>11</v>
      </c>
      <c r="D9980" s="0" t="s">
        <v>2482</v>
      </c>
      <c r="E9980" s="0" t="n">
        <v>10121</v>
      </c>
      <c r="F9980" s="0" t="s">
        <v>2442</v>
      </c>
      <c r="I9980" s="0" t="n">
        <v>1</v>
      </c>
      <c r="J9980" s="0" t="n">
        <v>82808</v>
      </c>
      <c r="K9980" s="0" t="n">
        <v>7892023236589</v>
      </c>
      <c r="L9980" s="0" t="s">
        <v>5700</v>
      </c>
      <c r="N9980" s="0" t="n">
        <v>2</v>
      </c>
      <c r="O9980" s="0" t="n">
        <v>50</v>
      </c>
      <c r="P9980" s="0" t="s">
        <v>2455</v>
      </c>
    </row>
    <row r="9981" customFormat="false" ht="12.75" hidden="false" customHeight="false" outlineLevel="0" collapsed="false">
      <c r="A9981" s="0" t="n">
        <v>2</v>
      </c>
      <c r="B9981" s="76" t="n">
        <v>46301</v>
      </c>
      <c r="C9981" s="0" t="n">
        <v>11</v>
      </c>
      <c r="D9981" s="0" t="s">
        <v>2482</v>
      </c>
      <c r="E9981" s="0" t="n">
        <v>10121</v>
      </c>
      <c r="F9981" s="0" t="s">
        <v>2442</v>
      </c>
      <c r="I9981" s="0" t="n">
        <v>1</v>
      </c>
      <c r="J9981" s="0" t="n">
        <v>82809</v>
      </c>
      <c r="K9981" s="0" t="n">
        <v>7892023236244</v>
      </c>
      <c r="L9981" s="0" t="s">
        <v>5701</v>
      </c>
      <c r="N9981" s="0" t="n">
        <v>2</v>
      </c>
      <c r="O9981" s="0" t="n">
        <v>56</v>
      </c>
      <c r="P9981" s="0" t="s">
        <v>2455</v>
      </c>
    </row>
    <row r="9982" customFormat="false" ht="12.75" hidden="false" customHeight="false" outlineLevel="0" collapsed="false">
      <c r="A9982" s="0" t="n">
        <v>2</v>
      </c>
      <c r="B9982" s="76" t="n">
        <v>46301</v>
      </c>
      <c r="C9982" s="0" t="n">
        <v>11</v>
      </c>
      <c r="D9982" s="0" t="s">
        <v>2482</v>
      </c>
      <c r="E9982" s="0" t="n">
        <v>10121</v>
      </c>
      <c r="F9982" s="0" t="s">
        <v>2442</v>
      </c>
      <c r="I9982" s="0" t="n">
        <v>1</v>
      </c>
      <c r="J9982" s="0" t="n">
        <v>82810</v>
      </c>
      <c r="K9982" s="0" t="n">
        <v>7908629706309</v>
      </c>
      <c r="L9982" s="0" t="s">
        <v>5702</v>
      </c>
      <c r="N9982" s="0" t="n">
        <v>4</v>
      </c>
      <c r="O9982" s="0" t="n">
        <v>60</v>
      </c>
      <c r="P9982" s="0" t="s">
        <v>2455</v>
      </c>
    </row>
    <row r="9983" customFormat="false" ht="12.75" hidden="false" customHeight="false" outlineLevel="0" collapsed="false">
      <c r="A9983" s="0" t="n">
        <v>2</v>
      </c>
      <c r="B9983" s="76" t="n">
        <v>46301</v>
      </c>
      <c r="C9983" s="0" t="n">
        <v>11</v>
      </c>
      <c r="D9983" s="0" t="s">
        <v>2482</v>
      </c>
      <c r="E9983" s="0" t="n">
        <v>10121</v>
      </c>
      <c r="F9983" s="0" t="s">
        <v>2442</v>
      </c>
      <c r="I9983" s="0" t="n">
        <v>1</v>
      </c>
      <c r="J9983" s="0" t="n">
        <v>82811</v>
      </c>
      <c r="K9983" s="0" t="n">
        <v>7892023240678</v>
      </c>
      <c r="L9983" s="0" t="s">
        <v>5703</v>
      </c>
      <c r="N9983" s="0" t="n">
        <v>3</v>
      </c>
      <c r="O9983" s="0" t="n">
        <v>30</v>
      </c>
      <c r="P9983" s="0" t="s">
        <v>2455</v>
      </c>
    </row>
    <row r="9984" customFormat="false" ht="12.75" hidden="false" customHeight="false" outlineLevel="0" collapsed="false">
      <c r="A9984" s="0" t="n">
        <v>2</v>
      </c>
      <c r="B9984" s="76" t="n">
        <v>46301</v>
      </c>
      <c r="C9984" s="0" t="n">
        <v>11</v>
      </c>
      <c r="D9984" s="0" t="s">
        <v>2482</v>
      </c>
      <c r="E9984" s="0" t="n">
        <v>10121</v>
      </c>
      <c r="F9984" s="0" t="s">
        <v>2442</v>
      </c>
      <c r="I9984" s="0" t="n">
        <v>1</v>
      </c>
      <c r="J9984" s="0" t="n">
        <v>82812</v>
      </c>
      <c r="K9984" s="0" t="n">
        <v>7892023239375</v>
      </c>
      <c r="L9984" s="0" t="s">
        <v>5704</v>
      </c>
      <c r="N9984" s="0" t="n">
        <v>2</v>
      </c>
      <c r="O9984" s="0" t="n">
        <v>20</v>
      </c>
      <c r="P9984" s="0" t="s">
        <v>2455</v>
      </c>
    </row>
    <row r="9985" customFormat="false" ht="12.75" hidden="false" customHeight="false" outlineLevel="0" collapsed="false">
      <c r="A9985" s="0" t="n">
        <v>2</v>
      </c>
      <c r="B9985" s="76" t="n">
        <v>46301</v>
      </c>
      <c r="C9985" s="0" t="n">
        <v>11</v>
      </c>
      <c r="D9985" s="0" t="s">
        <v>2482</v>
      </c>
      <c r="E9985" s="0" t="n">
        <v>10121</v>
      </c>
      <c r="F9985" s="0" t="s">
        <v>2442</v>
      </c>
      <c r="I9985" s="0" t="n">
        <v>1</v>
      </c>
      <c r="J9985" s="0" t="n">
        <v>82813</v>
      </c>
      <c r="K9985" s="0" t="n">
        <v>7449463025893</v>
      </c>
      <c r="L9985" s="0" t="s">
        <v>5705</v>
      </c>
      <c r="N9985" s="0" t="n">
        <v>3</v>
      </c>
      <c r="O9985" s="0" t="n">
        <v>22.5</v>
      </c>
      <c r="P9985" s="0" t="s">
        <v>2455</v>
      </c>
    </row>
    <row r="9986" customFormat="false" ht="12.75" hidden="false" customHeight="false" outlineLevel="0" collapsed="false">
      <c r="A9986" s="0" t="n">
        <v>2</v>
      </c>
      <c r="B9986" s="76" t="n">
        <v>46301</v>
      </c>
      <c r="C9986" s="0" t="n">
        <v>11</v>
      </c>
      <c r="D9986" s="0" t="s">
        <v>2482</v>
      </c>
      <c r="E9986" s="0" t="n">
        <v>10121</v>
      </c>
      <c r="F9986" s="0" t="s">
        <v>2442</v>
      </c>
      <c r="I9986" s="0" t="n">
        <v>1</v>
      </c>
      <c r="J9986" s="0" t="n">
        <v>82814</v>
      </c>
      <c r="K9986" s="0" t="n">
        <v>7449463025909</v>
      </c>
      <c r="L9986" s="0" t="s">
        <v>5706</v>
      </c>
      <c r="N9986" s="0" t="n">
        <v>2</v>
      </c>
      <c r="O9986" s="0" t="n">
        <v>15</v>
      </c>
      <c r="P9986" s="0" t="s">
        <v>2455</v>
      </c>
    </row>
    <row r="9987" customFormat="false" ht="12.75" hidden="false" customHeight="false" outlineLevel="0" collapsed="false">
      <c r="A9987" s="0" t="n">
        <v>2</v>
      </c>
      <c r="B9987" s="76" t="n">
        <v>46301</v>
      </c>
      <c r="C9987" s="0" t="n">
        <v>11</v>
      </c>
      <c r="D9987" s="0" t="s">
        <v>2482</v>
      </c>
      <c r="E9987" s="0" t="n">
        <v>10121</v>
      </c>
      <c r="F9987" s="0" t="s">
        <v>2442</v>
      </c>
      <c r="I9987" s="0" t="n">
        <v>1</v>
      </c>
      <c r="J9987" s="0" t="n">
        <v>82815</v>
      </c>
      <c r="K9987" s="0" t="n">
        <v>7892023239412</v>
      </c>
      <c r="L9987" s="0" t="s">
        <v>5707</v>
      </c>
      <c r="N9987" s="0" t="n">
        <v>1</v>
      </c>
      <c r="O9987" s="0" t="n">
        <v>7.5</v>
      </c>
      <c r="P9987" s="0" t="s">
        <v>2455</v>
      </c>
    </row>
    <row r="9988" customFormat="false" ht="12.75" hidden="false" customHeight="false" outlineLevel="0" collapsed="false">
      <c r="A9988" s="0" t="n">
        <v>2</v>
      </c>
      <c r="B9988" s="76" t="n">
        <v>46301</v>
      </c>
      <c r="C9988" s="0" t="n">
        <v>11</v>
      </c>
      <c r="D9988" s="0" t="s">
        <v>2482</v>
      </c>
      <c r="E9988" s="0" t="n">
        <v>10121</v>
      </c>
      <c r="F9988" s="0" t="s">
        <v>2442</v>
      </c>
      <c r="I9988" s="0" t="n">
        <v>1</v>
      </c>
      <c r="J9988" s="0" t="n">
        <v>82816</v>
      </c>
      <c r="K9988" s="0" t="n">
        <v>7899899869033</v>
      </c>
      <c r="L9988" s="0" t="s">
        <v>5708</v>
      </c>
      <c r="N9988" s="0" t="n">
        <v>2</v>
      </c>
      <c r="O9988" s="0" t="n">
        <v>34</v>
      </c>
      <c r="P9988" s="0" t="s">
        <v>2455</v>
      </c>
    </row>
    <row r="9989" customFormat="false" ht="12.75" hidden="false" customHeight="false" outlineLevel="0" collapsed="false">
      <c r="A9989" s="0" t="n">
        <v>2</v>
      </c>
      <c r="B9989" s="76" t="n">
        <v>46301</v>
      </c>
      <c r="C9989" s="0" t="n">
        <v>11</v>
      </c>
      <c r="D9989" s="0" t="s">
        <v>2482</v>
      </c>
      <c r="E9989" s="0" t="n">
        <v>10121</v>
      </c>
      <c r="F9989" s="0" t="s">
        <v>2442</v>
      </c>
      <c r="I9989" s="0" t="n">
        <v>1</v>
      </c>
      <c r="J9989" s="0" t="n">
        <v>82817</v>
      </c>
      <c r="K9989" s="0" t="n">
        <v>7890202550105</v>
      </c>
      <c r="L9989" s="0" t="s">
        <v>5709</v>
      </c>
      <c r="N9989" s="0" t="n">
        <v>6</v>
      </c>
      <c r="O9989" s="0" t="n">
        <v>108</v>
      </c>
      <c r="P9989" s="0" t="s">
        <v>2455</v>
      </c>
    </row>
    <row r="9990" customFormat="false" ht="12.75" hidden="false" customHeight="false" outlineLevel="0" collapsed="false">
      <c r="A9990" s="0" t="n">
        <v>2</v>
      </c>
      <c r="B9990" s="76" t="n">
        <v>46301</v>
      </c>
      <c r="C9990" s="0" t="n">
        <v>11</v>
      </c>
      <c r="D9990" s="0" t="s">
        <v>2482</v>
      </c>
      <c r="E9990" s="0" t="n">
        <v>10121</v>
      </c>
      <c r="F9990" s="0" t="s">
        <v>2442</v>
      </c>
      <c r="I9990" s="0" t="n">
        <v>1</v>
      </c>
      <c r="J9990" s="0" t="n">
        <v>82818</v>
      </c>
      <c r="K9990" s="0" t="n">
        <v>7908596410674</v>
      </c>
      <c r="L9990" s="0" t="s">
        <v>5710</v>
      </c>
      <c r="N9990" s="0" t="n">
        <v>6</v>
      </c>
      <c r="O9990" s="0" t="n">
        <v>60</v>
      </c>
      <c r="P9990" s="0" t="s">
        <v>2455</v>
      </c>
    </row>
    <row r="9991" customFormat="false" ht="12.75" hidden="false" customHeight="false" outlineLevel="0" collapsed="false">
      <c r="A9991" s="0" t="n">
        <v>2</v>
      </c>
      <c r="B9991" s="76" t="n">
        <v>46301</v>
      </c>
      <c r="C9991" s="0" t="n">
        <v>11</v>
      </c>
      <c r="D9991" s="0" t="s">
        <v>2482</v>
      </c>
      <c r="E9991" s="0" t="n">
        <v>10121</v>
      </c>
      <c r="F9991" s="0" t="s">
        <v>2442</v>
      </c>
      <c r="I9991" s="0" t="n">
        <v>1</v>
      </c>
      <c r="J9991" s="0" t="n">
        <v>82819</v>
      </c>
      <c r="K9991" s="0" t="n">
        <v>7898552201258</v>
      </c>
      <c r="L9991" s="0" t="s">
        <v>5711</v>
      </c>
      <c r="N9991" s="0" t="n">
        <v>12</v>
      </c>
      <c r="O9991" s="0" t="n">
        <v>90</v>
      </c>
      <c r="P9991" s="0" t="s">
        <v>2455</v>
      </c>
    </row>
    <row r="9992" customFormat="false" ht="12.75" hidden="false" customHeight="false" outlineLevel="0" collapsed="false">
      <c r="A9992" s="0" t="n">
        <v>2</v>
      </c>
      <c r="B9992" s="76" t="n">
        <v>46301</v>
      </c>
      <c r="C9992" s="0" t="n">
        <v>11</v>
      </c>
      <c r="D9992" s="0" t="s">
        <v>2482</v>
      </c>
      <c r="E9992" s="0" t="n">
        <v>10121</v>
      </c>
      <c r="F9992" s="0" t="s">
        <v>2442</v>
      </c>
      <c r="I9992" s="0" t="n">
        <v>1</v>
      </c>
      <c r="J9992" s="0" t="n">
        <v>82820</v>
      </c>
      <c r="K9992" s="0" t="n">
        <v>6972330906533</v>
      </c>
      <c r="L9992" s="0" t="s">
        <v>5712</v>
      </c>
      <c r="N9992" s="0" t="n">
        <v>2</v>
      </c>
      <c r="O9992" s="0" t="n">
        <v>40</v>
      </c>
      <c r="P9992" s="0" t="s">
        <v>2455</v>
      </c>
    </row>
    <row r="9993" customFormat="false" ht="12.75" hidden="false" customHeight="false" outlineLevel="0" collapsed="false">
      <c r="A9993" s="0" t="n">
        <v>2</v>
      </c>
      <c r="B9993" s="76" t="n">
        <v>46301</v>
      </c>
      <c r="C9993" s="0" t="n">
        <v>11</v>
      </c>
      <c r="D9993" s="0" t="s">
        <v>2482</v>
      </c>
      <c r="E9993" s="0" t="n">
        <v>10121</v>
      </c>
      <c r="F9993" s="0" t="s">
        <v>2442</v>
      </c>
      <c r="I9993" s="0" t="n">
        <v>1</v>
      </c>
      <c r="J9993" s="0" t="n">
        <v>82821</v>
      </c>
      <c r="K9993" s="0" t="n">
        <v>7899576016583</v>
      </c>
      <c r="L9993" s="0" t="s">
        <v>5713</v>
      </c>
      <c r="N9993" s="0" t="n">
        <v>3</v>
      </c>
      <c r="O9993" s="0" t="n">
        <v>48</v>
      </c>
      <c r="P9993" s="0" t="s">
        <v>2455</v>
      </c>
    </row>
    <row r="9994" customFormat="false" ht="12.75" hidden="false" customHeight="false" outlineLevel="0" collapsed="false">
      <c r="A9994" s="0" t="n">
        <v>2</v>
      </c>
      <c r="B9994" s="76" t="n">
        <v>46301</v>
      </c>
      <c r="C9994" s="0" t="n">
        <v>11</v>
      </c>
      <c r="D9994" s="0" t="s">
        <v>2482</v>
      </c>
      <c r="E9994" s="0" t="n">
        <v>10121</v>
      </c>
      <c r="F9994" s="0" t="s">
        <v>2442</v>
      </c>
      <c r="I9994" s="0" t="n">
        <v>1</v>
      </c>
      <c r="J9994" s="0" t="n">
        <v>82822</v>
      </c>
      <c r="K9994" s="0" t="n">
        <v>7908256534122</v>
      </c>
      <c r="L9994" s="0" t="s">
        <v>5714</v>
      </c>
      <c r="N9994" s="0" t="n">
        <v>3</v>
      </c>
      <c r="O9994" s="0" t="n">
        <v>33</v>
      </c>
      <c r="P9994" s="0" t="s">
        <v>2455</v>
      </c>
    </row>
    <row r="9995" customFormat="false" ht="12.75" hidden="false" customHeight="false" outlineLevel="0" collapsed="false">
      <c r="A9995" s="0" t="n">
        <v>2</v>
      </c>
      <c r="B9995" s="76" t="n">
        <v>46301</v>
      </c>
      <c r="C9995" s="0" t="n">
        <v>11</v>
      </c>
      <c r="D9995" s="0" t="s">
        <v>2482</v>
      </c>
      <c r="E9995" s="0" t="n">
        <v>10121</v>
      </c>
      <c r="F9995" s="0" t="s">
        <v>2442</v>
      </c>
      <c r="I9995" s="0" t="n">
        <v>1</v>
      </c>
      <c r="J9995" s="0" t="n">
        <v>82823</v>
      </c>
      <c r="K9995" s="0" t="n">
        <v>7908256533996</v>
      </c>
      <c r="L9995" s="0" t="s">
        <v>5715</v>
      </c>
      <c r="N9995" s="0" t="n">
        <v>3</v>
      </c>
      <c r="O9995" s="0" t="n">
        <v>54</v>
      </c>
      <c r="P9995" s="0" t="s">
        <v>2455</v>
      </c>
    </row>
    <row r="9996" customFormat="false" ht="12.75" hidden="false" customHeight="false" outlineLevel="0" collapsed="false">
      <c r="A9996" s="0" t="n">
        <v>2</v>
      </c>
      <c r="B9996" s="76" t="n">
        <v>46301</v>
      </c>
      <c r="C9996" s="0" t="n">
        <v>11</v>
      </c>
      <c r="D9996" s="0" t="s">
        <v>2482</v>
      </c>
      <c r="E9996" s="0" t="n">
        <v>10121</v>
      </c>
      <c r="F9996" s="0" t="s">
        <v>2442</v>
      </c>
      <c r="I9996" s="0" t="n">
        <v>1</v>
      </c>
      <c r="J9996" s="0" t="n">
        <v>82824</v>
      </c>
      <c r="K9996" s="0" t="n">
        <v>7988008804093</v>
      </c>
      <c r="L9996" s="0" t="s">
        <v>5716</v>
      </c>
      <c r="N9996" s="0" t="n">
        <v>12</v>
      </c>
      <c r="O9996" s="0" t="n">
        <v>102</v>
      </c>
      <c r="P9996" s="0" t="s">
        <v>2455</v>
      </c>
    </row>
    <row r="9997" customFormat="false" ht="12.75" hidden="false" customHeight="false" outlineLevel="0" collapsed="false">
      <c r="A9997" s="0" t="n">
        <v>2</v>
      </c>
      <c r="B9997" s="76" t="n">
        <v>46301</v>
      </c>
      <c r="C9997" s="0" t="n">
        <v>11</v>
      </c>
      <c r="D9997" s="0" t="s">
        <v>2482</v>
      </c>
      <c r="E9997" s="0" t="n">
        <v>10121</v>
      </c>
      <c r="F9997" s="0" t="s">
        <v>2442</v>
      </c>
      <c r="I9997" s="0" t="n">
        <v>1</v>
      </c>
      <c r="J9997" s="0" t="n">
        <v>82825</v>
      </c>
      <c r="K9997" s="0" t="n">
        <v>1060940204035</v>
      </c>
      <c r="L9997" s="0" t="s">
        <v>5717</v>
      </c>
      <c r="N9997" s="0" t="n">
        <v>3</v>
      </c>
      <c r="O9997" s="0" t="n">
        <v>30</v>
      </c>
      <c r="P9997" s="0" t="s">
        <v>2455</v>
      </c>
    </row>
    <row r="9998" customFormat="false" ht="12.75" hidden="false" customHeight="false" outlineLevel="0" collapsed="false">
      <c r="A9998" s="0" t="n">
        <v>2</v>
      </c>
      <c r="B9998" s="76" t="n">
        <v>46301</v>
      </c>
      <c r="C9998" s="0" t="n">
        <v>11</v>
      </c>
      <c r="D9998" s="0" t="s">
        <v>2482</v>
      </c>
      <c r="E9998" s="0" t="n">
        <v>10121</v>
      </c>
      <c r="F9998" s="0" t="s">
        <v>2442</v>
      </c>
      <c r="I9998" s="0" t="n">
        <v>1</v>
      </c>
      <c r="J9998" s="0" t="n">
        <v>82826</v>
      </c>
      <c r="K9998" s="0" t="n">
        <v>1060940204042</v>
      </c>
      <c r="L9998" s="0" t="s">
        <v>5718</v>
      </c>
      <c r="N9998" s="0" t="n">
        <v>3</v>
      </c>
      <c r="O9998" s="0" t="n">
        <v>27</v>
      </c>
      <c r="P9998" s="0" t="s">
        <v>2455</v>
      </c>
    </row>
    <row r="9999" customFormat="false" ht="12.75" hidden="false" customHeight="false" outlineLevel="0" collapsed="false">
      <c r="A9999" s="0" t="n">
        <v>2</v>
      </c>
      <c r="B9999" s="76" t="n">
        <v>46301</v>
      </c>
      <c r="C9999" s="0" t="n">
        <v>11</v>
      </c>
      <c r="D9999" s="0" t="s">
        <v>2482</v>
      </c>
      <c r="E9999" s="0" t="n">
        <v>10121</v>
      </c>
      <c r="F9999" s="0" t="s">
        <v>2442</v>
      </c>
      <c r="I9999" s="0" t="n">
        <v>1</v>
      </c>
      <c r="J9999" s="0" t="n">
        <v>82827</v>
      </c>
      <c r="K9999" s="0" t="n">
        <v>7908654107409</v>
      </c>
      <c r="L9999" s="0" t="s">
        <v>5719</v>
      </c>
      <c r="N9999" s="0" t="n">
        <v>6</v>
      </c>
      <c r="O9999" s="0" t="n">
        <v>33</v>
      </c>
      <c r="P9999" s="0" t="s">
        <v>2455</v>
      </c>
    </row>
    <row r="10000" customFormat="false" ht="12.75" hidden="false" customHeight="false" outlineLevel="0" collapsed="false">
      <c r="A10000" s="0" t="n">
        <v>2</v>
      </c>
      <c r="B10000" s="76" t="n">
        <v>46301</v>
      </c>
      <c r="C10000" s="0" t="n">
        <v>11</v>
      </c>
      <c r="D10000" s="0" t="s">
        <v>2482</v>
      </c>
      <c r="E10000" s="0" t="n">
        <v>10121</v>
      </c>
      <c r="F10000" s="0" t="s">
        <v>2442</v>
      </c>
      <c r="I10000" s="0" t="n">
        <v>1</v>
      </c>
      <c r="J10000" s="0" t="n">
        <v>82828</v>
      </c>
      <c r="K10000" s="0" t="n">
        <v>7892020096070</v>
      </c>
      <c r="L10000" s="0" t="s">
        <v>5720</v>
      </c>
      <c r="N10000" s="0" t="n">
        <v>3</v>
      </c>
      <c r="O10000" s="0" t="n">
        <v>36</v>
      </c>
      <c r="P10000" s="0" t="s">
        <v>2455</v>
      </c>
    </row>
    <row r="10001" customFormat="false" ht="12.75" hidden="false" customHeight="false" outlineLevel="0" collapsed="false">
      <c r="A10001" s="0" t="n">
        <v>2</v>
      </c>
      <c r="B10001" s="76" t="n">
        <v>46301</v>
      </c>
      <c r="C10001" s="0" t="n">
        <v>11</v>
      </c>
      <c r="D10001" s="0" t="s">
        <v>2482</v>
      </c>
      <c r="E10001" s="0" t="n">
        <v>10121</v>
      </c>
      <c r="F10001" s="0" t="s">
        <v>2442</v>
      </c>
      <c r="I10001" s="0" t="n">
        <v>1</v>
      </c>
      <c r="J10001" s="0" t="n">
        <v>82829</v>
      </c>
      <c r="K10001" s="0" t="n">
        <v>7908486116945</v>
      </c>
      <c r="L10001" s="0" t="s">
        <v>5721</v>
      </c>
      <c r="N10001" s="0" t="n">
        <v>3</v>
      </c>
      <c r="O10001" s="0" t="n">
        <v>39</v>
      </c>
      <c r="P10001" s="0" t="s">
        <v>2455</v>
      </c>
    </row>
    <row r="10002" customFormat="false" ht="12.75" hidden="false" customHeight="false" outlineLevel="0" collapsed="false">
      <c r="A10002" s="0" t="n">
        <v>2</v>
      </c>
      <c r="B10002" s="76" t="n">
        <v>46301</v>
      </c>
      <c r="C10002" s="0" t="n">
        <v>11</v>
      </c>
      <c r="D10002" s="0" t="s">
        <v>2482</v>
      </c>
      <c r="E10002" s="0" t="n">
        <v>10121</v>
      </c>
      <c r="F10002" s="0" t="s">
        <v>2442</v>
      </c>
      <c r="I10002" s="0" t="n">
        <v>1</v>
      </c>
      <c r="J10002" s="0" t="n">
        <v>82830</v>
      </c>
      <c r="K10002" s="0" t="n">
        <v>7899653781083</v>
      </c>
      <c r="L10002" s="0" t="s">
        <v>5722</v>
      </c>
      <c r="N10002" s="0" t="n">
        <v>3</v>
      </c>
      <c r="O10002" s="0" t="n">
        <v>19.5</v>
      </c>
      <c r="P10002" s="0" t="s">
        <v>2455</v>
      </c>
    </row>
    <row r="10003" customFormat="false" ht="12.75" hidden="false" customHeight="false" outlineLevel="0" collapsed="false">
      <c r="A10003" s="0" t="n">
        <v>2</v>
      </c>
      <c r="B10003" s="76" t="n">
        <v>46301</v>
      </c>
      <c r="C10003" s="0" t="n">
        <v>11</v>
      </c>
      <c r="D10003" s="0" t="s">
        <v>2482</v>
      </c>
      <c r="E10003" s="0" t="n">
        <v>10121</v>
      </c>
      <c r="F10003" s="0" t="s">
        <v>2442</v>
      </c>
      <c r="I10003" s="0" t="n">
        <v>1</v>
      </c>
      <c r="J10003" s="0" t="n">
        <v>82831</v>
      </c>
      <c r="K10003" s="0" t="n">
        <v>7898505876144</v>
      </c>
      <c r="L10003" s="0" t="s">
        <v>5723</v>
      </c>
      <c r="N10003" s="0" t="n">
        <v>2</v>
      </c>
      <c r="O10003" s="0" t="n">
        <v>44</v>
      </c>
      <c r="P10003" s="0" t="s">
        <v>2455</v>
      </c>
    </row>
    <row r="10004" customFormat="false" ht="12.75" hidden="false" customHeight="false" outlineLevel="0" collapsed="false">
      <c r="A10004" s="0" t="n">
        <v>2</v>
      </c>
      <c r="B10004" s="76" t="n">
        <v>46301</v>
      </c>
      <c r="C10004" s="0" t="n">
        <v>11</v>
      </c>
      <c r="D10004" s="0" t="s">
        <v>2482</v>
      </c>
      <c r="E10004" s="0" t="n">
        <v>10121</v>
      </c>
      <c r="F10004" s="0" t="s">
        <v>2442</v>
      </c>
      <c r="I10004" s="0" t="n">
        <v>1</v>
      </c>
      <c r="J10004" s="0" t="n">
        <v>82832</v>
      </c>
      <c r="K10004" s="0" t="n">
        <v>7908256533958</v>
      </c>
      <c r="L10004" s="0" t="s">
        <v>5724</v>
      </c>
      <c r="N10004" s="0" t="n">
        <v>3</v>
      </c>
      <c r="O10004" s="0" t="n">
        <v>66</v>
      </c>
      <c r="P10004" s="0" t="s">
        <v>2455</v>
      </c>
    </row>
    <row r="10005" customFormat="false" ht="12.75" hidden="false" customHeight="false" outlineLevel="0" collapsed="false">
      <c r="A10005" s="0" t="n">
        <v>2</v>
      </c>
      <c r="B10005" s="76" t="n">
        <v>46301</v>
      </c>
      <c r="C10005" s="0" t="n">
        <v>11</v>
      </c>
      <c r="D10005" s="0" t="s">
        <v>2482</v>
      </c>
      <c r="E10005" s="0" t="n">
        <v>10121</v>
      </c>
      <c r="F10005" s="0" t="s">
        <v>2442</v>
      </c>
      <c r="I10005" s="0" t="n">
        <v>1</v>
      </c>
      <c r="J10005" s="0" t="n">
        <v>82833</v>
      </c>
      <c r="K10005" s="0" t="n">
        <v>1060940204066</v>
      </c>
      <c r="L10005" s="0" t="s">
        <v>5725</v>
      </c>
      <c r="N10005" s="0" t="n">
        <v>3</v>
      </c>
      <c r="O10005" s="0" t="n">
        <v>45</v>
      </c>
      <c r="P10005" s="0" t="s">
        <v>2455</v>
      </c>
    </row>
    <row r="10006" customFormat="false" ht="12.75" hidden="false" customHeight="false" outlineLevel="0" collapsed="false">
      <c r="A10006" s="0" t="n">
        <v>2</v>
      </c>
      <c r="B10006" s="76" t="n">
        <v>46301</v>
      </c>
      <c r="C10006" s="0" t="n">
        <v>11</v>
      </c>
      <c r="D10006" s="0" t="s">
        <v>2482</v>
      </c>
      <c r="E10006" s="0" t="n">
        <v>10121</v>
      </c>
      <c r="F10006" s="0" t="s">
        <v>2442</v>
      </c>
      <c r="I10006" s="0" t="n">
        <v>1</v>
      </c>
      <c r="J10006" s="0" t="n">
        <v>82834</v>
      </c>
      <c r="K10006" s="0" t="n">
        <v>828352</v>
      </c>
      <c r="L10006" s="0" t="s">
        <v>5726</v>
      </c>
      <c r="N10006" s="0" t="n">
        <v>3</v>
      </c>
      <c r="O10006" s="0" t="n">
        <v>36</v>
      </c>
      <c r="P10006" s="0" t="s">
        <v>2455</v>
      </c>
    </row>
    <row r="10007" customFormat="false" ht="12.75" hidden="false" customHeight="false" outlineLevel="0" collapsed="false">
      <c r="A10007" s="0" t="n">
        <v>2</v>
      </c>
      <c r="B10007" s="76" t="n">
        <v>46301</v>
      </c>
      <c r="C10007" s="0" t="n">
        <v>11</v>
      </c>
      <c r="D10007" s="0" t="s">
        <v>2482</v>
      </c>
      <c r="E10007" s="0" t="n">
        <v>10121</v>
      </c>
      <c r="F10007" s="0" t="s">
        <v>2442</v>
      </c>
      <c r="I10007" s="0" t="n">
        <v>1</v>
      </c>
      <c r="J10007" s="0" t="n">
        <v>82836</v>
      </c>
      <c r="K10007" s="0" t="n">
        <v>7908654109892</v>
      </c>
      <c r="L10007" s="0" t="s">
        <v>5727</v>
      </c>
      <c r="N10007" s="0" t="n">
        <v>3</v>
      </c>
      <c r="O10007" s="0" t="n">
        <v>72</v>
      </c>
      <c r="P10007" s="0" t="s">
        <v>2455</v>
      </c>
    </row>
    <row r="10008" customFormat="false" ht="12.75" hidden="false" customHeight="false" outlineLevel="0" collapsed="false">
      <c r="A10008" s="0" t="n">
        <v>2</v>
      </c>
      <c r="B10008" s="76" t="n">
        <v>46301</v>
      </c>
      <c r="C10008" s="0" t="n">
        <v>11</v>
      </c>
      <c r="D10008" s="0" t="s">
        <v>2482</v>
      </c>
      <c r="E10008" s="0" t="n">
        <v>10121</v>
      </c>
      <c r="F10008" s="0" t="s">
        <v>2442</v>
      </c>
      <c r="I10008" s="0" t="n">
        <v>1</v>
      </c>
      <c r="J10008" s="0" t="n">
        <v>82837</v>
      </c>
      <c r="K10008" s="0" t="n">
        <v>7908629712508</v>
      </c>
      <c r="L10008" s="0" t="s">
        <v>5728</v>
      </c>
      <c r="N10008" s="0" t="n">
        <v>4</v>
      </c>
      <c r="O10008" s="0" t="n">
        <v>56</v>
      </c>
      <c r="P10008" s="0" t="s">
        <v>2455</v>
      </c>
    </row>
    <row r="10009" customFormat="false" ht="12.75" hidden="false" customHeight="false" outlineLevel="0" collapsed="false">
      <c r="A10009" s="0" t="n">
        <v>2</v>
      </c>
      <c r="B10009" s="76" t="n">
        <v>46301</v>
      </c>
      <c r="C10009" s="0" t="n">
        <v>11</v>
      </c>
      <c r="D10009" s="0" t="s">
        <v>2482</v>
      </c>
      <c r="E10009" s="0" t="n">
        <v>10121</v>
      </c>
      <c r="F10009" s="0" t="s">
        <v>2442</v>
      </c>
      <c r="I10009" s="0" t="n">
        <v>1</v>
      </c>
      <c r="J10009" s="0" t="n">
        <v>82838</v>
      </c>
      <c r="K10009" s="0" t="n">
        <v>7892023238514</v>
      </c>
      <c r="L10009" s="0" t="s">
        <v>5729</v>
      </c>
      <c r="N10009" s="0" t="n">
        <v>6</v>
      </c>
      <c r="O10009" s="0" t="n">
        <v>36</v>
      </c>
      <c r="P10009" s="0" t="s">
        <v>2455</v>
      </c>
    </row>
    <row r="10010" customFormat="false" ht="12.75" hidden="false" customHeight="false" outlineLevel="0" collapsed="false">
      <c r="A10010" s="0" t="n">
        <v>2</v>
      </c>
      <c r="B10010" s="76" t="n">
        <v>46301</v>
      </c>
      <c r="C10010" s="0" t="n">
        <v>11</v>
      </c>
      <c r="D10010" s="0" t="s">
        <v>2482</v>
      </c>
      <c r="E10010" s="0" t="n">
        <v>10121</v>
      </c>
      <c r="F10010" s="0" t="s">
        <v>2442</v>
      </c>
      <c r="I10010" s="0" t="n">
        <v>1</v>
      </c>
      <c r="J10010" s="0" t="n">
        <v>82840</v>
      </c>
      <c r="K10010" s="0" t="n">
        <v>6953312658756</v>
      </c>
      <c r="L10010" s="0" t="s">
        <v>5730</v>
      </c>
      <c r="N10010" s="0" t="n">
        <v>5</v>
      </c>
      <c r="O10010" s="0" t="n">
        <v>50</v>
      </c>
      <c r="P10010" s="0" t="s">
        <v>2455</v>
      </c>
    </row>
    <row r="10011" customFormat="false" ht="12.75" hidden="false" customHeight="false" outlineLevel="0" collapsed="false">
      <c r="A10011" s="0" t="n">
        <v>2</v>
      </c>
      <c r="B10011" s="76" t="n">
        <v>46301</v>
      </c>
      <c r="C10011" s="0" t="n">
        <v>11</v>
      </c>
      <c r="D10011" s="0" t="s">
        <v>2482</v>
      </c>
      <c r="E10011" s="0" t="n">
        <v>10121</v>
      </c>
      <c r="F10011" s="0" t="s">
        <v>2442</v>
      </c>
      <c r="I10011" s="0" t="n">
        <v>1</v>
      </c>
      <c r="J10011" s="0" t="n">
        <v>82858</v>
      </c>
      <c r="K10011" s="0" t="n">
        <v>7898624605458</v>
      </c>
      <c r="L10011" s="0" t="s">
        <v>5731</v>
      </c>
      <c r="N10011" s="0" t="n">
        <v>3</v>
      </c>
      <c r="O10011" s="0" t="n">
        <v>45</v>
      </c>
      <c r="P10011" s="0" t="s">
        <v>2455</v>
      </c>
    </row>
    <row r="10012" customFormat="false" ht="12.75" hidden="false" customHeight="false" outlineLevel="0" collapsed="false">
      <c r="A10012" s="0" t="n">
        <v>2</v>
      </c>
      <c r="B10012" s="76" t="n">
        <v>46301</v>
      </c>
      <c r="C10012" s="0" t="n">
        <v>11</v>
      </c>
      <c r="D10012" s="0" t="s">
        <v>2482</v>
      </c>
      <c r="E10012" s="0" t="n">
        <v>10121</v>
      </c>
      <c r="F10012" s="0" t="s">
        <v>2442</v>
      </c>
      <c r="I10012" s="0" t="n">
        <v>1</v>
      </c>
      <c r="J10012" s="0" t="n">
        <v>82859</v>
      </c>
      <c r="K10012" s="0" t="n">
        <v>7899900084189</v>
      </c>
      <c r="L10012" s="0" t="s">
        <v>5732</v>
      </c>
      <c r="N10012" s="0" t="n">
        <v>12</v>
      </c>
      <c r="O10012" s="0" t="n">
        <v>132</v>
      </c>
      <c r="P10012" s="0" t="s">
        <v>2455</v>
      </c>
    </row>
    <row r="10013" customFormat="false" ht="12.75" hidden="false" customHeight="false" outlineLevel="0" collapsed="false">
      <c r="A10013" s="0" t="n">
        <v>2</v>
      </c>
      <c r="B10013" s="76" t="n">
        <v>46301</v>
      </c>
      <c r="C10013" s="0" t="n">
        <v>11</v>
      </c>
      <c r="D10013" s="0" t="s">
        <v>2482</v>
      </c>
      <c r="E10013" s="0" t="n">
        <v>10121</v>
      </c>
      <c r="F10013" s="0" t="s">
        <v>2442</v>
      </c>
      <c r="I10013" s="0" t="n">
        <v>1</v>
      </c>
      <c r="J10013" s="0" t="n">
        <v>82860</v>
      </c>
      <c r="K10013" s="0" t="n">
        <v>7908694121311</v>
      </c>
      <c r="L10013" s="0" t="s">
        <v>5733</v>
      </c>
      <c r="N10013" s="0" t="n">
        <v>4</v>
      </c>
      <c r="O10013" s="0" t="n">
        <v>60</v>
      </c>
      <c r="P10013" s="0" t="s">
        <v>2455</v>
      </c>
    </row>
    <row r="10014" customFormat="false" ht="12.75" hidden="false" customHeight="false" outlineLevel="0" collapsed="false">
      <c r="A10014" s="0" t="n">
        <v>2</v>
      </c>
      <c r="B10014" s="76" t="n">
        <v>46301</v>
      </c>
      <c r="C10014" s="0" t="n">
        <v>11</v>
      </c>
      <c r="D10014" s="0" t="s">
        <v>2482</v>
      </c>
      <c r="E10014" s="0" t="n">
        <v>10121</v>
      </c>
      <c r="F10014" s="0" t="s">
        <v>2442</v>
      </c>
      <c r="I10014" s="0" t="n">
        <v>1</v>
      </c>
      <c r="J10014" s="0" t="n">
        <v>82861</v>
      </c>
      <c r="K10014" s="0" t="n">
        <v>7892023237449</v>
      </c>
      <c r="L10014" s="0" t="s">
        <v>5734</v>
      </c>
      <c r="N10014" s="0" t="n">
        <v>2</v>
      </c>
      <c r="O10014" s="0" t="n">
        <v>100</v>
      </c>
      <c r="P10014" s="0" t="s">
        <v>2455</v>
      </c>
    </row>
    <row r="10015" customFormat="false" ht="12.75" hidden="false" customHeight="false" outlineLevel="0" collapsed="false">
      <c r="A10015" s="0" t="n">
        <v>2</v>
      </c>
      <c r="B10015" s="76" t="n">
        <v>46301</v>
      </c>
      <c r="C10015" s="0" t="n">
        <v>11</v>
      </c>
      <c r="D10015" s="0" t="s">
        <v>2482</v>
      </c>
      <c r="E10015" s="0" t="n">
        <v>10121</v>
      </c>
      <c r="F10015" s="0" t="s">
        <v>2442</v>
      </c>
      <c r="I10015" s="0" t="n">
        <v>1</v>
      </c>
      <c r="J10015" s="0" t="n">
        <v>82862</v>
      </c>
      <c r="K10015" s="0" t="n">
        <v>828635</v>
      </c>
      <c r="L10015" s="0" t="s">
        <v>5735</v>
      </c>
      <c r="N10015" s="0" t="n">
        <v>3</v>
      </c>
      <c r="O10015" s="0" t="n">
        <v>30</v>
      </c>
      <c r="P10015" s="0" t="s">
        <v>2455</v>
      </c>
    </row>
    <row r="10016" customFormat="false" ht="12.75" hidden="false" customHeight="false" outlineLevel="0" collapsed="false">
      <c r="A10016" s="0" t="n">
        <v>2</v>
      </c>
      <c r="B10016" s="76" t="n">
        <v>46301</v>
      </c>
      <c r="C10016" s="0" t="n">
        <v>11</v>
      </c>
      <c r="D10016" s="0" t="s">
        <v>2482</v>
      </c>
      <c r="E10016" s="0" t="n">
        <v>10121</v>
      </c>
      <c r="F10016" s="0" t="s">
        <v>2442</v>
      </c>
      <c r="I10016" s="0" t="n">
        <v>1</v>
      </c>
      <c r="J10016" s="0" t="n">
        <v>82864</v>
      </c>
      <c r="K10016" s="0" t="n">
        <v>7899527113071</v>
      </c>
      <c r="L10016" s="0" t="s">
        <v>5736</v>
      </c>
      <c r="N10016" s="0" t="n">
        <v>11</v>
      </c>
      <c r="O10016" s="0" t="n">
        <v>24.75</v>
      </c>
      <c r="P10016" s="0" t="s">
        <v>2455</v>
      </c>
    </row>
    <row r="10017" customFormat="false" ht="12.75" hidden="false" customHeight="false" outlineLevel="0" collapsed="false">
      <c r="A10017" s="0" t="n">
        <v>2</v>
      </c>
      <c r="B10017" s="76" t="n">
        <v>46301</v>
      </c>
      <c r="C10017" s="0" t="n">
        <v>11</v>
      </c>
      <c r="D10017" s="0" t="s">
        <v>2482</v>
      </c>
      <c r="E10017" s="0" t="n">
        <v>10121</v>
      </c>
      <c r="F10017" s="0" t="s">
        <v>2442</v>
      </c>
      <c r="I10017" s="0" t="n">
        <v>1</v>
      </c>
      <c r="J10017" s="0" t="n">
        <v>82865</v>
      </c>
      <c r="K10017" s="0" t="n">
        <v>828666</v>
      </c>
      <c r="L10017" s="0" t="s">
        <v>5737</v>
      </c>
      <c r="N10017" s="0" t="n">
        <v>12</v>
      </c>
      <c r="O10017" s="0" t="n">
        <v>179.88</v>
      </c>
      <c r="P10017" s="0" t="s">
        <v>2455</v>
      </c>
    </row>
    <row r="10018" customFormat="false" ht="12.75" hidden="false" customHeight="false" outlineLevel="0" collapsed="false">
      <c r="A10018" s="0" t="n">
        <v>2</v>
      </c>
      <c r="B10018" s="76" t="n">
        <v>46301</v>
      </c>
      <c r="C10018" s="0" t="n">
        <v>11</v>
      </c>
      <c r="D10018" s="0" t="s">
        <v>2482</v>
      </c>
      <c r="E10018" s="0" t="n">
        <v>10121</v>
      </c>
      <c r="F10018" s="0" t="s">
        <v>2442</v>
      </c>
      <c r="I10018" s="0" t="n">
        <v>1</v>
      </c>
      <c r="J10018" s="0" t="n">
        <v>82867</v>
      </c>
      <c r="K10018" s="0" t="n">
        <v>828680</v>
      </c>
      <c r="L10018" s="0" t="s">
        <v>5738</v>
      </c>
      <c r="N10018" s="0" t="n">
        <v>12</v>
      </c>
      <c r="O10018" s="0" t="n">
        <v>240</v>
      </c>
      <c r="P10018" s="0" t="s">
        <v>2455</v>
      </c>
    </row>
    <row r="10019" customFormat="false" ht="12.75" hidden="false" customHeight="false" outlineLevel="0" collapsed="false">
      <c r="A10019" s="0" t="n">
        <v>2</v>
      </c>
      <c r="B10019" s="76" t="n">
        <v>46301</v>
      </c>
      <c r="C10019" s="0" t="n">
        <v>11</v>
      </c>
      <c r="D10019" s="0" t="s">
        <v>2482</v>
      </c>
      <c r="E10019" s="0" t="n">
        <v>10121</v>
      </c>
      <c r="F10019" s="0" t="s">
        <v>2442</v>
      </c>
      <c r="I10019" s="0" t="n">
        <v>1</v>
      </c>
      <c r="J10019" s="0" t="n">
        <v>82869</v>
      </c>
      <c r="K10019" s="0" t="n">
        <v>828703</v>
      </c>
      <c r="L10019" s="0" t="s">
        <v>5739</v>
      </c>
      <c r="N10019" s="0" t="n">
        <v>6</v>
      </c>
      <c r="O10019" s="0" t="n">
        <v>71.94</v>
      </c>
      <c r="P10019" s="0" t="s">
        <v>2455</v>
      </c>
    </row>
    <row r="10020" customFormat="false" ht="12.75" hidden="false" customHeight="false" outlineLevel="0" collapsed="false">
      <c r="A10020" s="0" t="n">
        <v>2</v>
      </c>
      <c r="B10020" s="76" t="n">
        <v>46301</v>
      </c>
      <c r="C10020" s="0" t="n">
        <v>11</v>
      </c>
      <c r="D10020" s="0" t="s">
        <v>2482</v>
      </c>
      <c r="E10020" s="0" t="n">
        <v>10121</v>
      </c>
      <c r="F10020" s="0" t="s">
        <v>2442</v>
      </c>
      <c r="I10020" s="0" t="n">
        <v>1</v>
      </c>
      <c r="J10020" s="0" t="n">
        <v>82871</v>
      </c>
      <c r="K10020" s="0" t="n">
        <v>828727</v>
      </c>
      <c r="L10020" s="0" t="s">
        <v>5740</v>
      </c>
      <c r="N10020" s="0" t="n">
        <v>12</v>
      </c>
      <c r="O10020" s="0" t="n">
        <v>96</v>
      </c>
      <c r="P10020" s="0" t="s">
        <v>2455</v>
      </c>
    </row>
    <row r="10021" customFormat="false" ht="12.75" hidden="false" customHeight="false" outlineLevel="0" collapsed="false">
      <c r="A10021" s="0" t="n">
        <v>2</v>
      </c>
      <c r="B10021" s="76" t="n">
        <v>46301</v>
      </c>
      <c r="C10021" s="0" t="n">
        <v>11</v>
      </c>
      <c r="D10021" s="0" t="s">
        <v>2482</v>
      </c>
      <c r="E10021" s="0" t="n">
        <v>10121</v>
      </c>
      <c r="F10021" s="0" t="s">
        <v>2442</v>
      </c>
      <c r="I10021" s="0" t="n">
        <v>1</v>
      </c>
      <c r="J10021" s="0" t="n">
        <v>82873</v>
      </c>
      <c r="K10021" s="0" t="n">
        <v>828741</v>
      </c>
      <c r="L10021" s="0" t="s">
        <v>5741</v>
      </c>
      <c r="N10021" s="0" t="n">
        <v>12</v>
      </c>
      <c r="O10021" s="0" t="n">
        <v>144</v>
      </c>
      <c r="P10021" s="0" t="s">
        <v>2455</v>
      </c>
    </row>
    <row r="10022" customFormat="false" ht="12.75" hidden="false" customHeight="false" outlineLevel="0" collapsed="false">
      <c r="A10022" s="0" t="n">
        <v>2</v>
      </c>
      <c r="B10022" s="76" t="n">
        <v>46301</v>
      </c>
      <c r="C10022" s="0" t="n">
        <v>11</v>
      </c>
      <c r="D10022" s="0" t="s">
        <v>2482</v>
      </c>
      <c r="E10022" s="0" t="n">
        <v>10121</v>
      </c>
      <c r="F10022" s="0" t="s">
        <v>2442</v>
      </c>
      <c r="I10022" s="0" t="n">
        <v>1</v>
      </c>
      <c r="J10022" s="0" t="n">
        <v>82875</v>
      </c>
      <c r="K10022" s="0" t="n">
        <v>7888927607013</v>
      </c>
      <c r="L10022" s="0" t="s">
        <v>5742</v>
      </c>
      <c r="N10022" s="0" t="n">
        <v>10</v>
      </c>
      <c r="O10022" s="0" t="n">
        <v>99.9</v>
      </c>
      <c r="P10022" s="0" t="s">
        <v>2455</v>
      </c>
    </row>
    <row r="10023" customFormat="false" ht="12.75" hidden="false" customHeight="false" outlineLevel="0" collapsed="false">
      <c r="A10023" s="0" t="n">
        <v>2</v>
      </c>
      <c r="B10023" s="76" t="n">
        <v>46301</v>
      </c>
      <c r="C10023" s="0" t="n">
        <v>11</v>
      </c>
      <c r="D10023" s="0" t="s">
        <v>2482</v>
      </c>
      <c r="E10023" s="0" t="n">
        <v>10121</v>
      </c>
      <c r="F10023" s="0" t="s">
        <v>2442</v>
      </c>
      <c r="I10023" s="0" t="n">
        <v>1</v>
      </c>
      <c r="J10023" s="0" t="n">
        <v>82876</v>
      </c>
      <c r="K10023" s="0" t="n">
        <v>828772</v>
      </c>
      <c r="L10023" s="0" t="s">
        <v>5743</v>
      </c>
      <c r="N10023" s="0" t="n">
        <v>2</v>
      </c>
      <c r="O10023" s="0" t="n">
        <v>36</v>
      </c>
      <c r="P10023" s="0" t="s">
        <v>2455</v>
      </c>
    </row>
    <row r="10024" customFormat="false" ht="12.75" hidden="false" customHeight="false" outlineLevel="0" collapsed="false">
      <c r="A10024" s="0" t="n">
        <v>2</v>
      </c>
      <c r="B10024" s="76" t="n">
        <v>46301</v>
      </c>
      <c r="C10024" s="0" t="n">
        <v>11</v>
      </c>
      <c r="D10024" s="0" t="s">
        <v>2482</v>
      </c>
      <c r="E10024" s="0" t="n">
        <v>10121</v>
      </c>
      <c r="F10024" s="0" t="s">
        <v>2442</v>
      </c>
      <c r="I10024" s="0" t="n">
        <v>1</v>
      </c>
      <c r="J10024" s="0" t="n">
        <v>82879</v>
      </c>
      <c r="K10024" s="0" t="n">
        <v>828802</v>
      </c>
      <c r="L10024" s="0" t="s">
        <v>5744</v>
      </c>
      <c r="N10024" s="0" t="n">
        <v>6</v>
      </c>
      <c r="O10024" s="0" t="n">
        <v>84</v>
      </c>
      <c r="P10024" s="0" t="s">
        <v>2455</v>
      </c>
    </row>
    <row r="10025" customFormat="false" ht="12.75" hidden="false" customHeight="false" outlineLevel="0" collapsed="false">
      <c r="A10025" s="0" t="n">
        <v>2</v>
      </c>
      <c r="B10025" s="76" t="n">
        <v>46301</v>
      </c>
      <c r="C10025" s="0" t="n">
        <v>11</v>
      </c>
      <c r="D10025" s="0" t="s">
        <v>2482</v>
      </c>
      <c r="E10025" s="0" t="n">
        <v>10121</v>
      </c>
      <c r="F10025" s="0" t="s">
        <v>2442</v>
      </c>
      <c r="I10025" s="0" t="n">
        <v>1</v>
      </c>
      <c r="J10025" s="0" t="n">
        <v>82881</v>
      </c>
      <c r="K10025" s="0" t="n">
        <v>828826</v>
      </c>
      <c r="L10025" s="0" t="s">
        <v>5745</v>
      </c>
      <c r="N10025" s="0" t="n">
        <v>6</v>
      </c>
      <c r="O10025" s="0" t="n">
        <v>120</v>
      </c>
      <c r="P10025" s="0" t="s">
        <v>2455</v>
      </c>
    </row>
    <row r="10026" customFormat="false" ht="12.75" hidden="false" customHeight="false" outlineLevel="0" collapsed="false">
      <c r="A10026" s="0" t="n">
        <v>2</v>
      </c>
      <c r="B10026" s="76" t="n">
        <v>46301</v>
      </c>
      <c r="C10026" s="0" t="n">
        <v>11</v>
      </c>
      <c r="D10026" s="0" t="s">
        <v>2482</v>
      </c>
      <c r="E10026" s="0" t="n">
        <v>10121</v>
      </c>
      <c r="F10026" s="0" t="s">
        <v>2442</v>
      </c>
      <c r="I10026" s="0" t="n">
        <v>1</v>
      </c>
      <c r="J10026" s="0" t="n">
        <v>82883</v>
      </c>
      <c r="K10026" s="0" t="n">
        <v>828840</v>
      </c>
      <c r="L10026" s="0" t="s">
        <v>5746</v>
      </c>
      <c r="N10026" s="0" t="n">
        <v>8</v>
      </c>
      <c r="O10026" s="0" t="n">
        <v>88</v>
      </c>
      <c r="P10026" s="0" t="s">
        <v>2455</v>
      </c>
    </row>
    <row r="10027" customFormat="false" ht="12.75" hidden="false" customHeight="false" outlineLevel="0" collapsed="false">
      <c r="A10027" s="0" t="n">
        <v>2</v>
      </c>
      <c r="B10027" s="76" t="n">
        <v>46301</v>
      </c>
      <c r="C10027" s="0" t="n">
        <v>11</v>
      </c>
      <c r="D10027" s="0" t="s">
        <v>2482</v>
      </c>
      <c r="E10027" s="0" t="n">
        <v>10121</v>
      </c>
      <c r="F10027" s="0" t="s">
        <v>2442</v>
      </c>
      <c r="I10027" s="0" t="n">
        <v>1</v>
      </c>
      <c r="J10027" s="0" t="n">
        <v>82885</v>
      </c>
      <c r="K10027" s="0" t="n">
        <v>7899527120840</v>
      </c>
      <c r="L10027" s="0" t="s">
        <v>5747</v>
      </c>
      <c r="N10027" s="0" t="n">
        <v>1</v>
      </c>
      <c r="O10027" s="0" t="n">
        <v>2</v>
      </c>
      <c r="P10027" s="0" t="s">
        <v>2455</v>
      </c>
    </row>
    <row r="10028" customFormat="false" ht="12.75" hidden="false" customHeight="false" outlineLevel="0" collapsed="false">
      <c r="A10028" s="0" t="n">
        <v>2</v>
      </c>
      <c r="B10028" s="76" t="n">
        <v>46301</v>
      </c>
      <c r="C10028" s="0" t="n">
        <v>11</v>
      </c>
      <c r="D10028" s="0" t="s">
        <v>2482</v>
      </c>
      <c r="E10028" s="0" t="n">
        <v>642</v>
      </c>
      <c r="F10028" s="0" t="s">
        <v>123</v>
      </c>
      <c r="I10028" s="0" t="n">
        <v>708</v>
      </c>
      <c r="J10028" s="0" t="n">
        <v>71766</v>
      </c>
      <c r="K10028" s="0" t="n">
        <v>779180</v>
      </c>
      <c r="L10028" s="0" t="s">
        <v>2512</v>
      </c>
      <c r="N10028" s="0" t="n">
        <v>15</v>
      </c>
      <c r="O10028" s="0" t="n">
        <v>180</v>
      </c>
      <c r="P10028" s="0" t="s">
        <v>2455</v>
      </c>
    </row>
    <row r="10029" customFormat="false" ht="12.75" hidden="false" customHeight="false" outlineLevel="0" collapsed="false">
      <c r="A10029" s="0" t="n">
        <v>2</v>
      </c>
      <c r="B10029" s="76" t="n">
        <v>46301</v>
      </c>
      <c r="C10029" s="0" t="n">
        <v>11</v>
      </c>
      <c r="D10029" s="0" t="s">
        <v>2482</v>
      </c>
      <c r="E10029" s="0" t="n">
        <v>1899</v>
      </c>
      <c r="F10029" s="0" t="s">
        <v>204</v>
      </c>
      <c r="I10029" s="0" t="n">
        <v>844</v>
      </c>
      <c r="J10029" s="0" t="n">
        <v>44588</v>
      </c>
      <c r="K10029" s="0" t="n">
        <v>7898904331091</v>
      </c>
      <c r="L10029" s="0" t="s">
        <v>2454</v>
      </c>
      <c r="N10029" s="0" t="n">
        <v>5</v>
      </c>
      <c r="O10029" s="0" t="n">
        <v>24.95</v>
      </c>
      <c r="P10029" s="0" t="s">
        <v>2455</v>
      </c>
    </row>
    <row r="10030" customFormat="false" ht="12.75" hidden="false" customHeight="false" outlineLevel="0" collapsed="false">
      <c r="A10030" s="0" t="n">
        <v>2</v>
      </c>
      <c r="B10030" s="76" t="n">
        <v>46301</v>
      </c>
      <c r="C10030" s="0" t="n">
        <v>11</v>
      </c>
      <c r="D10030" s="0" t="s">
        <v>2482</v>
      </c>
      <c r="E10030" s="0" t="n">
        <v>1899</v>
      </c>
      <c r="F10030" s="0" t="s">
        <v>204</v>
      </c>
      <c r="I10030" s="0" t="n">
        <v>844</v>
      </c>
      <c r="J10030" s="0" t="n">
        <v>77463</v>
      </c>
      <c r="K10030" s="0" t="n">
        <v>774642</v>
      </c>
      <c r="L10030" s="0" t="s">
        <v>2456</v>
      </c>
      <c r="N10030" s="0" t="n">
        <v>20</v>
      </c>
      <c r="O10030" s="0" t="n">
        <v>90</v>
      </c>
      <c r="P10030" s="0" t="s">
        <v>2455</v>
      </c>
    </row>
    <row r="10031" customFormat="false" ht="12.75" hidden="false" customHeight="false" outlineLevel="0" collapsed="false">
      <c r="A10031" s="0" t="n">
        <v>2</v>
      </c>
      <c r="B10031" s="76" t="n">
        <v>46301</v>
      </c>
      <c r="C10031" s="0" t="n">
        <v>11</v>
      </c>
      <c r="D10031" s="0" t="s">
        <v>2482</v>
      </c>
      <c r="E10031" s="0" t="n">
        <v>1899</v>
      </c>
      <c r="F10031" s="0" t="s">
        <v>204</v>
      </c>
      <c r="I10031" s="0" t="n">
        <v>844</v>
      </c>
      <c r="J10031" s="0" t="n">
        <v>77465</v>
      </c>
      <c r="K10031" s="0" t="n">
        <v>774666</v>
      </c>
      <c r="L10031" s="0" t="s">
        <v>2457</v>
      </c>
      <c r="N10031" s="0" t="n">
        <v>10</v>
      </c>
      <c r="O10031" s="0" t="n">
        <v>49.9</v>
      </c>
      <c r="P10031" s="0" t="s">
        <v>2455</v>
      </c>
    </row>
    <row r="10032" customFormat="false" ht="12.75" hidden="false" customHeight="false" outlineLevel="0" collapsed="false">
      <c r="A10032" s="0" t="n">
        <v>2</v>
      </c>
      <c r="B10032" s="76" t="n">
        <v>46301</v>
      </c>
      <c r="C10032" s="0" t="n">
        <v>11</v>
      </c>
      <c r="D10032" s="0" t="s">
        <v>2482</v>
      </c>
      <c r="E10032" s="0" t="n">
        <v>1899</v>
      </c>
      <c r="F10032" s="0" t="s">
        <v>204</v>
      </c>
      <c r="I10032" s="0" t="n">
        <v>844</v>
      </c>
      <c r="J10032" s="0" t="n">
        <v>77903</v>
      </c>
      <c r="K10032" s="0" t="n">
        <v>779043</v>
      </c>
      <c r="L10032" s="0" t="s">
        <v>2956</v>
      </c>
      <c r="N10032" s="0" t="n">
        <v>5</v>
      </c>
      <c r="O10032" s="0" t="n">
        <v>22.5</v>
      </c>
      <c r="P10032" s="0" t="s">
        <v>2455</v>
      </c>
    </row>
    <row r="10033" customFormat="false" ht="12.75" hidden="false" customHeight="false" outlineLevel="0" collapsed="false">
      <c r="A10033" s="0" t="n">
        <v>2</v>
      </c>
      <c r="B10033" s="76" t="n">
        <v>46301</v>
      </c>
      <c r="C10033" s="0" t="n">
        <v>11</v>
      </c>
      <c r="D10033" s="0" t="s">
        <v>2482</v>
      </c>
      <c r="E10033" s="0" t="n">
        <v>1899</v>
      </c>
      <c r="F10033" s="0" t="s">
        <v>204</v>
      </c>
      <c r="I10033" s="0" t="n">
        <v>844</v>
      </c>
      <c r="J10033" s="0" t="n">
        <v>78013</v>
      </c>
      <c r="K10033" s="0" t="n">
        <v>780148</v>
      </c>
      <c r="L10033" s="0" t="s">
        <v>2595</v>
      </c>
      <c r="N10033" s="0" t="n">
        <v>5</v>
      </c>
      <c r="O10033" s="0" t="n">
        <v>22.5</v>
      </c>
      <c r="P10033" s="0" t="s">
        <v>2455</v>
      </c>
    </row>
    <row r="10034" customFormat="false" ht="12.75" hidden="false" customHeight="false" outlineLevel="0" collapsed="false">
      <c r="A10034" s="0" t="n">
        <v>2</v>
      </c>
      <c r="B10034" s="76" t="n">
        <v>46301</v>
      </c>
      <c r="C10034" s="0" t="n">
        <v>11</v>
      </c>
      <c r="D10034" s="0" t="s">
        <v>2482</v>
      </c>
      <c r="E10034" s="0" t="n">
        <v>1328</v>
      </c>
      <c r="F10034" s="0" t="s">
        <v>95</v>
      </c>
      <c r="I10034" s="0" t="n">
        <v>4843</v>
      </c>
      <c r="J10034" s="0" t="n">
        <v>50310</v>
      </c>
      <c r="K10034" s="0" t="n">
        <v>7898588380101</v>
      </c>
      <c r="L10034" s="0" t="s">
        <v>2513</v>
      </c>
      <c r="N10034" s="0" t="n">
        <v>3</v>
      </c>
      <c r="O10034" s="0" t="n">
        <v>21.75</v>
      </c>
      <c r="P10034" s="0" t="s">
        <v>2455</v>
      </c>
    </row>
    <row r="10035" customFormat="false" ht="12.75" hidden="false" customHeight="false" outlineLevel="0" collapsed="false">
      <c r="A10035" s="0" t="n">
        <v>2</v>
      </c>
      <c r="B10035" s="76" t="n">
        <v>46301</v>
      </c>
      <c r="C10035" s="0" t="n">
        <v>11</v>
      </c>
      <c r="D10035" s="0" t="s">
        <v>2482</v>
      </c>
      <c r="E10035" s="0" t="n">
        <v>1328</v>
      </c>
      <c r="F10035" s="0" t="s">
        <v>95</v>
      </c>
      <c r="I10035" s="0" t="n">
        <v>4843</v>
      </c>
      <c r="J10035" s="0" t="n">
        <v>21045</v>
      </c>
      <c r="K10035" s="0" t="n">
        <v>7898588380255</v>
      </c>
      <c r="L10035" s="0" t="s">
        <v>2514</v>
      </c>
      <c r="N10035" s="0" t="n">
        <v>3</v>
      </c>
      <c r="O10035" s="0" t="n">
        <v>16.5</v>
      </c>
      <c r="P10035" s="0" t="s">
        <v>2455</v>
      </c>
    </row>
    <row r="10036" customFormat="false" ht="12.75" hidden="false" customHeight="false" outlineLevel="0" collapsed="false">
      <c r="A10036" s="0" t="n">
        <v>2</v>
      </c>
      <c r="B10036" s="76" t="n">
        <v>46301</v>
      </c>
      <c r="C10036" s="0" t="n">
        <v>11</v>
      </c>
      <c r="D10036" s="0" t="s">
        <v>2482</v>
      </c>
      <c r="E10036" s="0" t="n">
        <v>1328</v>
      </c>
      <c r="F10036" s="0" t="s">
        <v>95</v>
      </c>
      <c r="I10036" s="0" t="n">
        <v>4843</v>
      </c>
      <c r="J10036" s="0" t="n">
        <v>21060</v>
      </c>
      <c r="K10036" s="0" t="n">
        <v>7898588380118</v>
      </c>
      <c r="L10036" s="0" t="s">
        <v>2515</v>
      </c>
      <c r="N10036" s="0" t="n">
        <v>11</v>
      </c>
      <c r="O10036" s="0" t="n">
        <v>71.5</v>
      </c>
      <c r="P10036" s="0" t="s">
        <v>2455</v>
      </c>
    </row>
    <row r="10037" customFormat="false" ht="12.75" hidden="false" customHeight="false" outlineLevel="0" collapsed="false">
      <c r="A10037" s="0" t="n">
        <v>2</v>
      </c>
      <c r="B10037" s="76" t="n">
        <v>46301</v>
      </c>
      <c r="C10037" s="0" t="n">
        <v>11</v>
      </c>
      <c r="D10037" s="0" t="s">
        <v>2482</v>
      </c>
      <c r="E10037" s="0" t="n">
        <v>1328</v>
      </c>
      <c r="F10037" s="0" t="s">
        <v>95</v>
      </c>
      <c r="I10037" s="0" t="n">
        <v>4843</v>
      </c>
      <c r="J10037" s="0" t="n">
        <v>31784</v>
      </c>
      <c r="K10037" s="0" t="n">
        <v>7898588380545</v>
      </c>
      <c r="L10037" s="0" t="s">
        <v>2601</v>
      </c>
      <c r="N10037" s="0" t="n">
        <v>2</v>
      </c>
      <c r="O10037" s="0" t="n">
        <v>11</v>
      </c>
      <c r="P10037" s="0" t="s">
        <v>2455</v>
      </c>
    </row>
    <row r="10038" customFormat="false" ht="12.75" hidden="false" customHeight="false" outlineLevel="0" collapsed="false">
      <c r="A10038" s="0" t="n">
        <v>2</v>
      </c>
      <c r="B10038" s="76" t="n">
        <v>46301</v>
      </c>
      <c r="C10038" s="0" t="n">
        <v>11</v>
      </c>
      <c r="D10038" s="0" t="s">
        <v>2482</v>
      </c>
      <c r="E10038" s="0" t="n">
        <v>1328</v>
      </c>
      <c r="F10038" s="0" t="s">
        <v>95</v>
      </c>
      <c r="I10038" s="0" t="n">
        <v>4843</v>
      </c>
      <c r="J10038" s="0" t="n">
        <v>31782</v>
      </c>
      <c r="K10038" s="0" t="n">
        <v>7898588380132</v>
      </c>
      <c r="L10038" s="0" t="s">
        <v>2516</v>
      </c>
      <c r="N10038" s="0" t="n">
        <v>5</v>
      </c>
      <c r="O10038" s="0" t="n">
        <v>27.5</v>
      </c>
      <c r="P10038" s="0" t="s">
        <v>2455</v>
      </c>
    </row>
    <row r="10039" customFormat="false" ht="12.75" hidden="false" customHeight="false" outlineLevel="0" collapsed="false">
      <c r="A10039" s="0" t="n">
        <v>2</v>
      </c>
      <c r="B10039" s="76" t="n">
        <v>46301</v>
      </c>
      <c r="C10039" s="0" t="n">
        <v>11</v>
      </c>
      <c r="D10039" s="0" t="s">
        <v>2482</v>
      </c>
      <c r="E10039" s="0" t="n">
        <v>1328</v>
      </c>
      <c r="F10039" s="0" t="s">
        <v>95</v>
      </c>
      <c r="I10039" s="0" t="n">
        <v>4843</v>
      </c>
      <c r="J10039" s="0" t="n">
        <v>31786</v>
      </c>
      <c r="K10039" s="0" t="n">
        <v>7898588380187</v>
      </c>
      <c r="L10039" s="0" t="s">
        <v>2517</v>
      </c>
      <c r="N10039" s="0" t="n">
        <v>5</v>
      </c>
      <c r="O10039" s="0" t="n">
        <v>27.5</v>
      </c>
      <c r="P10039" s="0" t="s">
        <v>2455</v>
      </c>
    </row>
    <row r="10040" customFormat="false" ht="12.75" hidden="false" customHeight="false" outlineLevel="0" collapsed="false">
      <c r="A10040" s="0" t="n">
        <v>2</v>
      </c>
      <c r="B10040" s="76" t="n">
        <v>46301</v>
      </c>
      <c r="C10040" s="0" t="n">
        <v>11</v>
      </c>
      <c r="D10040" s="0" t="s">
        <v>2482</v>
      </c>
      <c r="E10040" s="0" t="n">
        <v>1328</v>
      </c>
      <c r="F10040" s="0" t="s">
        <v>95</v>
      </c>
      <c r="I10040" s="0" t="n">
        <v>4843</v>
      </c>
      <c r="J10040" s="0" t="n">
        <v>31787</v>
      </c>
      <c r="K10040" s="0" t="n">
        <v>7898588380125</v>
      </c>
      <c r="L10040" s="0" t="s">
        <v>2518</v>
      </c>
      <c r="N10040" s="0" t="n">
        <v>2</v>
      </c>
      <c r="O10040" s="0" t="n">
        <v>16.8</v>
      </c>
      <c r="P10040" s="0" t="s">
        <v>2455</v>
      </c>
    </row>
    <row r="10041" customFormat="false" ht="12.75" hidden="false" customHeight="false" outlineLevel="0" collapsed="false">
      <c r="A10041" s="0" t="n">
        <v>2</v>
      </c>
      <c r="B10041" s="76" t="n">
        <v>46301</v>
      </c>
      <c r="C10041" s="0" t="n">
        <v>11</v>
      </c>
      <c r="D10041" s="0" t="s">
        <v>2482</v>
      </c>
      <c r="E10041" s="0" t="n">
        <v>1328</v>
      </c>
      <c r="F10041" s="0" t="s">
        <v>95</v>
      </c>
      <c r="I10041" s="0" t="n">
        <v>4843</v>
      </c>
      <c r="J10041" s="0" t="n">
        <v>31789</v>
      </c>
      <c r="K10041" s="0" t="n">
        <v>7898588380149</v>
      </c>
      <c r="L10041" s="0" t="s">
        <v>2457</v>
      </c>
      <c r="N10041" s="0" t="n">
        <v>5</v>
      </c>
      <c r="O10041" s="0" t="n">
        <v>27.5</v>
      </c>
      <c r="P10041" s="0" t="s">
        <v>2455</v>
      </c>
    </row>
    <row r="10042" customFormat="false" ht="12.75" hidden="false" customHeight="false" outlineLevel="0" collapsed="false">
      <c r="A10042" s="0" t="n">
        <v>2</v>
      </c>
      <c r="B10042" s="76" t="n">
        <v>46301</v>
      </c>
      <c r="C10042" s="0" t="n">
        <v>11</v>
      </c>
      <c r="D10042" s="0" t="s">
        <v>2482</v>
      </c>
      <c r="E10042" s="0" t="n">
        <v>1328</v>
      </c>
      <c r="F10042" s="0" t="s">
        <v>95</v>
      </c>
      <c r="I10042" s="0" t="n">
        <v>4843</v>
      </c>
      <c r="J10042" s="0" t="n">
        <v>31790</v>
      </c>
      <c r="K10042" s="0" t="n">
        <v>7898588380231</v>
      </c>
      <c r="L10042" s="0" t="s">
        <v>2519</v>
      </c>
      <c r="N10042" s="0" t="n">
        <v>5</v>
      </c>
      <c r="O10042" s="0" t="n">
        <v>27.5</v>
      </c>
      <c r="P10042" s="0" t="s">
        <v>2455</v>
      </c>
    </row>
    <row r="10043" customFormat="false" ht="12.75" hidden="false" customHeight="false" outlineLevel="0" collapsed="false">
      <c r="A10043" s="0" t="n">
        <v>2</v>
      </c>
      <c r="B10043" s="76" t="n">
        <v>46301</v>
      </c>
      <c r="C10043" s="0" t="n">
        <v>11</v>
      </c>
      <c r="D10043" s="0" t="s">
        <v>2482</v>
      </c>
      <c r="E10043" s="0" t="n">
        <v>703</v>
      </c>
      <c r="F10043" s="0" t="s">
        <v>952</v>
      </c>
      <c r="I10043" s="0" t="n">
        <v>104143</v>
      </c>
      <c r="J10043" s="0" t="n">
        <v>30366</v>
      </c>
      <c r="K10043" s="0" t="n">
        <v>7896000597274</v>
      </c>
      <c r="L10043" s="0" t="s">
        <v>5748</v>
      </c>
      <c r="N10043" s="0" t="n">
        <v>27</v>
      </c>
      <c r="O10043" s="0" t="n">
        <v>36.45</v>
      </c>
      <c r="P10043" s="0" t="s">
        <v>2455</v>
      </c>
    </row>
    <row r="10044" customFormat="false" ht="12.75" hidden="false" customHeight="false" outlineLevel="0" collapsed="false">
      <c r="A10044" s="0" t="n">
        <v>2</v>
      </c>
      <c r="B10044" s="76" t="n">
        <v>46301</v>
      </c>
      <c r="C10044" s="0" t="n">
        <v>11</v>
      </c>
      <c r="D10044" s="0" t="s">
        <v>2482</v>
      </c>
      <c r="E10044" s="0" t="n">
        <v>703</v>
      </c>
      <c r="F10044" s="0" t="s">
        <v>952</v>
      </c>
      <c r="I10044" s="0" t="n">
        <v>104143</v>
      </c>
      <c r="J10044" s="0" t="n">
        <v>30367</v>
      </c>
      <c r="K10044" s="0" t="n">
        <v>7896000597281</v>
      </c>
      <c r="L10044" s="0" t="s">
        <v>5749</v>
      </c>
      <c r="N10044" s="0" t="n">
        <v>27</v>
      </c>
      <c r="O10044" s="0" t="n">
        <v>36.45</v>
      </c>
      <c r="P10044" s="0" t="s">
        <v>2455</v>
      </c>
    </row>
    <row r="10045" customFormat="false" ht="12.75" hidden="false" customHeight="false" outlineLevel="0" collapsed="false">
      <c r="A10045" s="0" t="n">
        <v>2</v>
      </c>
      <c r="B10045" s="76" t="n">
        <v>46301</v>
      </c>
      <c r="C10045" s="0" t="n">
        <v>11</v>
      </c>
      <c r="D10045" s="0" t="s">
        <v>2482</v>
      </c>
      <c r="E10045" s="0" t="n">
        <v>703</v>
      </c>
      <c r="F10045" s="0" t="s">
        <v>952</v>
      </c>
      <c r="I10045" s="0" t="n">
        <v>104143</v>
      </c>
      <c r="J10045" s="0" t="n">
        <v>30368</v>
      </c>
      <c r="K10045" s="0" t="n">
        <v>7896000597250</v>
      </c>
      <c r="L10045" s="0" t="s">
        <v>5749</v>
      </c>
      <c r="N10045" s="0" t="n">
        <v>27</v>
      </c>
      <c r="O10045" s="0" t="n">
        <v>36.45</v>
      </c>
      <c r="P10045" s="0" t="s">
        <v>2455</v>
      </c>
    </row>
    <row r="10046" customFormat="false" ht="12.75" hidden="false" customHeight="false" outlineLevel="0" collapsed="false">
      <c r="A10046" s="0" t="n">
        <v>2</v>
      </c>
      <c r="B10046" s="76" t="n">
        <v>46301</v>
      </c>
      <c r="C10046" s="0" t="n">
        <v>11</v>
      </c>
      <c r="D10046" s="0" t="s">
        <v>2482</v>
      </c>
      <c r="E10046" s="0" t="n">
        <v>703</v>
      </c>
      <c r="F10046" s="0" t="s">
        <v>952</v>
      </c>
      <c r="I10046" s="0" t="n">
        <v>104143</v>
      </c>
      <c r="J10046" s="0" t="n">
        <v>11460</v>
      </c>
      <c r="K10046" s="0" t="n">
        <v>7896005401200</v>
      </c>
      <c r="L10046" s="0" t="s">
        <v>3902</v>
      </c>
      <c r="N10046" s="0" t="n">
        <v>27</v>
      </c>
      <c r="O10046" s="0" t="n">
        <v>39.69</v>
      </c>
      <c r="P10046" s="0" t="s">
        <v>2455</v>
      </c>
    </row>
    <row r="10047" customFormat="false" ht="12.75" hidden="false" customHeight="false" outlineLevel="0" collapsed="false">
      <c r="A10047" s="0" t="n">
        <v>2</v>
      </c>
      <c r="B10047" s="76" t="n">
        <v>46301</v>
      </c>
      <c r="C10047" s="0" t="n">
        <v>11</v>
      </c>
      <c r="D10047" s="0" t="s">
        <v>2482</v>
      </c>
      <c r="E10047" s="0" t="n">
        <v>703</v>
      </c>
      <c r="F10047" s="0" t="s">
        <v>952</v>
      </c>
      <c r="I10047" s="0" t="n">
        <v>104143</v>
      </c>
      <c r="J10047" s="0" t="n">
        <v>11462</v>
      </c>
      <c r="K10047" s="0" t="n">
        <v>144650</v>
      </c>
      <c r="L10047" s="0" t="s">
        <v>3903</v>
      </c>
      <c r="N10047" s="0" t="n">
        <v>27</v>
      </c>
      <c r="O10047" s="0" t="n">
        <v>39.69</v>
      </c>
      <c r="P10047" s="0" t="s">
        <v>2455</v>
      </c>
    </row>
    <row r="10048" customFormat="false" ht="12.75" hidden="false" customHeight="false" outlineLevel="0" collapsed="false">
      <c r="A10048" s="0" t="n">
        <v>2</v>
      </c>
      <c r="B10048" s="76" t="n">
        <v>46301</v>
      </c>
      <c r="C10048" s="0" t="n">
        <v>11</v>
      </c>
      <c r="D10048" s="0" t="s">
        <v>2482</v>
      </c>
      <c r="E10048" s="0" t="n">
        <v>703</v>
      </c>
      <c r="F10048" s="0" t="s">
        <v>952</v>
      </c>
      <c r="I10048" s="0" t="n">
        <v>104143</v>
      </c>
      <c r="J10048" s="0" t="n">
        <v>18201</v>
      </c>
      <c r="K10048" s="0" t="n">
        <v>7896000598226</v>
      </c>
      <c r="L10048" s="0" t="s">
        <v>3905</v>
      </c>
      <c r="N10048" s="0" t="n">
        <v>27</v>
      </c>
      <c r="O10048" s="0" t="n">
        <v>39.69</v>
      </c>
      <c r="P10048" s="0" t="s">
        <v>2455</v>
      </c>
    </row>
    <row r="10049" customFormat="false" ht="12.75" hidden="false" customHeight="false" outlineLevel="0" collapsed="false">
      <c r="A10049" s="0" t="n">
        <v>2</v>
      </c>
      <c r="B10049" s="76" t="n">
        <v>46301</v>
      </c>
      <c r="C10049" s="0" t="n">
        <v>11</v>
      </c>
      <c r="D10049" s="0" t="s">
        <v>2482</v>
      </c>
      <c r="E10049" s="0" t="n">
        <v>703</v>
      </c>
      <c r="F10049" s="0" t="s">
        <v>952</v>
      </c>
      <c r="I10049" s="0" t="n">
        <v>104143</v>
      </c>
      <c r="J10049" s="0" t="n">
        <v>29100</v>
      </c>
      <c r="K10049" s="0" t="n">
        <v>7896005403556</v>
      </c>
      <c r="L10049" s="0" t="s">
        <v>3908</v>
      </c>
      <c r="N10049" s="0" t="n">
        <v>27</v>
      </c>
      <c r="O10049" s="0" t="n">
        <v>39.69</v>
      </c>
      <c r="P10049" s="0" t="s">
        <v>2455</v>
      </c>
    </row>
    <row r="10050" customFormat="false" ht="12.75" hidden="false" customHeight="false" outlineLevel="0" collapsed="false">
      <c r="A10050" s="0" t="n">
        <v>2</v>
      </c>
      <c r="B10050" s="76" t="n">
        <v>46301</v>
      </c>
      <c r="C10050" s="0" t="n">
        <v>11</v>
      </c>
      <c r="D10050" s="0" t="s">
        <v>2482</v>
      </c>
      <c r="E10050" s="0" t="n">
        <v>703</v>
      </c>
      <c r="F10050" s="0" t="s">
        <v>952</v>
      </c>
      <c r="I10050" s="0" t="n">
        <v>104143</v>
      </c>
      <c r="J10050" s="0" t="n">
        <v>57738</v>
      </c>
      <c r="K10050" s="0" t="n">
        <v>7896000597267</v>
      </c>
      <c r="L10050" s="0" t="s">
        <v>5750</v>
      </c>
      <c r="N10050" s="0" t="n">
        <v>27</v>
      </c>
      <c r="O10050" s="0" t="n">
        <v>36.45</v>
      </c>
      <c r="P10050" s="0" t="s">
        <v>2455</v>
      </c>
    </row>
    <row r="10051" customFormat="false" ht="12.75" hidden="false" customHeight="false" outlineLevel="0" collapsed="false">
      <c r="A10051" s="0" t="n">
        <v>2</v>
      </c>
      <c r="B10051" s="76" t="n">
        <v>46301</v>
      </c>
      <c r="C10051" s="0" t="n">
        <v>11</v>
      </c>
      <c r="D10051" s="0" t="s">
        <v>2482</v>
      </c>
      <c r="E10051" s="0" t="n">
        <v>1642</v>
      </c>
      <c r="F10051" s="0" t="s">
        <v>228</v>
      </c>
      <c r="I10051" s="0" t="n">
        <v>1045217</v>
      </c>
      <c r="J10051" s="0" t="n">
        <v>105779</v>
      </c>
      <c r="K10051" s="0" t="n">
        <v>7896289211274</v>
      </c>
      <c r="L10051" s="0" t="s">
        <v>5478</v>
      </c>
      <c r="N10051" s="0" t="n">
        <v>2</v>
      </c>
      <c r="O10051" s="0" t="n">
        <v>33.75</v>
      </c>
      <c r="P10051" s="0" t="s">
        <v>2455</v>
      </c>
    </row>
    <row r="10052" customFormat="false" ht="12.75" hidden="false" customHeight="false" outlineLevel="0" collapsed="false">
      <c r="A10052" s="0" t="n">
        <v>2</v>
      </c>
      <c r="B10052" s="76" t="n">
        <v>46301</v>
      </c>
      <c r="C10052" s="0" t="n">
        <v>11</v>
      </c>
      <c r="D10052" s="0" t="s">
        <v>2482</v>
      </c>
      <c r="E10052" s="0" t="n">
        <v>1642</v>
      </c>
      <c r="F10052" s="0" t="s">
        <v>228</v>
      </c>
      <c r="I10052" s="0" t="n">
        <v>1045217</v>
      </c>
      <c r="J10052" s="0" t="n">
        <v>105780</v>
      </c>
      <c r="K10052" s="0" t="n">
        <v>7896289210017</v>
      </c>
      <c r="L10052" s="0" t="s">
        <v>2522</v>
      </c>
      <c r="N10052" s="0" t="n">
        <v>6</v>
      </c>
      <c r="O10052" s="0" t="n">
        <v>64.02</v>
      </c>
      <c r="P10052" s="0" t="s">
        <v>2455</v>
      </c>
    </row>
    <row r="10053" customFormat="false" ht="12.75" hidden="false" customHeight="false" outlineLevel="0" collapsed="false">
      <c r="A10053" s="0" t="n">
        <v>2</v>
      </c>
      <c r="B10053" s="76" t="n">
        <v>46301</v>
      </c>
      <c r="C10053" s="0" t="n">
        <v>11</v>
      </c>
      <c r="D10053" s="0" t="s">
        <v>2482</v>
      </c>
      <c r="E10053" s="0" t="n">
        <v>1642</v>
      </c>
      <c r="F10053" s="0" t="s">
        <v>228</v>
      </c>
      <c r="I10053" s="0" t="n">
        <v>1045217</v>
      </c>
      <c r="J10053" s="0" t="n">
        <v>105782</v>
      </c>
      <c r="K10053" s="0" t="n">
        <v>7896289210352</v>
      </c>
      <c r="L10053" s="0" t="s">
        <v>2523</v>
      </c>
      <c r="N10053" s="0" t="n">
        <v>10</v>
      </c>
      <c r="O10053" s="0" t="n">
        <v>68.6</v>
      </c>
      <c r="P10053" s="0" t="s">
        <v>2455</v>
      </c>
    </row>
    <row r="10054" customFormat="false" ht="12.75" hidden="false" customHeight="false" outlineLevel="0" collapsed="false">
      <c r="A10054" s="0" t="n">
        <v>2</v>
      </c>
      <c r="B10054" s="76" t="n">
        <v>46301</v>
      </c>
      <c r="C10054" s="0" t="n">
        <v>11</v>
      </c>
      <c r="D10054" s="0" t="s">
        <v>2482</v>
      </c>
      <c r="E10054" s="0" t="n">
        <v>1642</v>
      </c>
      <c r="F10054" s="0" t="s">
        <v>228</v>
      </c>
      <c r="I10054" s="0" t="n">
        <v>1045217</v>
      </c>
      <c r="J10054" s="0" t="n">
        <v>106274</v>
      </c>
      <c r="K10054" s="0" t="n">
        <v>7896289210086</v>
      </c>
      <c r="L10054" s="0" t="s">
        <v>2525</v>
      </c>
      <c r="N10054" s="0" t="n">
        <v>2</v>
      </c>
      <c r="O10054" s="0" t="n">
        <v>25.12</v>
      </c>
      <c r="P10054" s="0" t="s">
        <v>2455</v>
      </c>
    </row>
    <row r="10055" customFormat="false" ht="12.75" hidden="false" customHeight="false" outlineLevel="0" collapsed="false">
      <c r="A10055" s="0" t="n">
        <v>2</v>
      </c>
      <c r="B10055" s="76" t="n">
        <v>46301</v>
      </c>
      <c r="C10055" s="0" t="n">
        <v>11</v>
      </c>
      <c r="D10055" s="0" t="s">
        <v>2482</v>
      </c>
      <c r="E10055" s="0" t="n">
        <v>1642</v>
      </c>
      <c r="F10055" s="0" t="s">
        <v>228</v>
      </c>
      <c r="I10055" s="0" t="n">
        <v>1045217</v>
      </c>
      <c r="J10055" s="0" t="n">
        <v>106280</v>
      </c>
      <c r="K10055" s="0" t="n">
        <v>7896289210062</v>
      </c>
      <c r="L10055" s="0" t="s">
        <v>2526</v>
      </c>
      <c r="N10055" s="0" t="n">
        <v>3</v>
      </c>
      <c r="O10055" s="0" t="n">
        <v>37.68</v>
      </c>
      <c r="P10055" s="0" t="s">
        <v>2455</v>
      </c>
    </row>
    <row r="10056" customFormat="false" ht="12.75" hidden="false" customHeight="false" outlineLevel="0" collapsed="false">
      <c r="A10056" s="0" t="n">
        <v>2</v>
      </c>
      <c r="B10056" s="76" t="n">
        <v>46301</v>
      </c>
      <c r="C10056" s="0" t="n">
        <v>11</v>
      </c>
      <c r="D10056" s="0" t="s">
        <v>2482</v>
      </c>
      <c r="E10056" s="0" t="n">
        <v>1642</v>
      </c>
      <c r="F10056" s="0" t="s">
        <v>228</v>
      </c>
      <c r="I10056" s="0" t="n">
        <v>1045217</v>
      </c>
      <c r="J10056" s="0" t="n">
        <v>106407</v>
      </c>
      <c r="K10056" s="0" t="n">
        <v>7896289210031</v>
      </c>
      <c r="L10056" s="0" t="s">
        <v>2527</v>
      </c>
      <c r="N10056" s="0" t="n">
        <v>3</v>
      </c>
      <c r="O10056" s="0" t="n">
        <v>34.92</v>
      </c>
      <c r="P10056" s="0" t="s">
        <v>2455</v>
      </c>
    </row>
    <row r="10057" customFormat="false" ht="12.75" hidden="false" customHeight="false" outlineLevel="0" collapsed="false">
      <c r="A10057" s="0" t="n">
        <v>2</v>
      </c>
      <c r="B10057" s="76" t="n">
        <v>46301</v>
      </c>
      <c r="C10057" s="0" t="n">
        <v>11</v>
      </c>
      <c r="D10057" s="0" t="s">
        <v>2482</v>
      </c>
      <c r="E10057" s="0" t="n">
        <v>1683</v>
      </c>
      <c r="F10057" s="0" t="s">
        <v>406</v>
      </c>
      <c r="I10057" s="0" t="n">
        <v>1690386</v>
      </c>
      <c r="J10057" s="0" t="n">
        <v>109791</v>
      </c>
      <c r="K10057" s="0" t="n">
        <v>9667</v>
      </c>
      <c r="L10057" s="0" t="s">
        <v>2476</v>
      </c>
      <c r="N10057" s="0" t="n">
        <v>11</v>
      </c>
      <c r="O10057" s="0" t="n">
        <v>16.5</v>
      </c>
      <c r="P10057" s="0" t="s">
        <v>2455</v>
      </c>
    </row>
    <row r="10058" customFormat="false" ht="12.75" hidden="false" customHeight="false" outlineLevel="0" collapsed="false">
      <c r="A10058" s="0" t="n">
        <v>2</v>
      </c>
      <c r="B10058" s="76" t="n">
        <v>46301</v>
      </c>
      <c r="C10058" s="0" t="n">
        <v>11</v>
      </c>
      <c r="D10058" s="0" t="s">
        <v>2482</v>
      </c>
      <c r="E10058" s="0" t="n">
        <v>1683</v>
      </c>
      <c r="F10058" s="0" t="s">
        <v>406</v>
      </c>
      <c r="I10058" s="0" t="n">
        <v>1690386</v>
      </c>
      <c r="J10058" s="0" t="n">
        <v>37359</v>
      </c>
      <c r="K10058" s="0" t="n">
        <v>55526</v>
      </c>
      <c r="L10058" s="0" t="s">
        <v>2477</v>
      </c>
      <c r="N10058" s="0" t="n">
        <v>8</v>
      </c>
      <c r="O10058" s="0" t="n">
        <v>40</v>
      </c>
      <c r="P10058" s="0" t="s">
        <v>2455</v>
      </c>
    </row>
    <row r="10059" customFormat="false" ht="12.75" hidden="false" customHeight="false" outlineLevel="0" collapsed="false">
      <c r="A10059" s="0" t="n">
        <v>2</v>
      </c>
      <c r="B10059" s="76" t="n">
        <v>46301</v>
      </c>
      <c r="C10059" s="0" t="n">
        <v>11</v>
      </c>
      <c r="D10059" s="0" t="s">
        <v>2482</v>
      </c>
      <c r="E10059" s="0" t="n">
        <v>1683</v>
      </c>
      <c r="F10059" s="0" t="s">
        <v>406</v>
      </c>
      <c r="I10059" s="0" t="n">
        <v>1690386</v>
      </c>
      <c r="J10059" s="0" t="n">
        <v>37361</v>
      </c>
      <c r="K10059" s="0" t="n">
        <v>2240817</v>
      </c>
      <c r="L10059" s="0" t="s">
        <v>2478</v>
      </c>
      <c r="N10059" s="0" t="n">
        <v>75</v>
      </c>
      <c r="O10059" s="0" t="n">
        <v>135</v>
      </c>
      <c r="P10059" s="0" t="s">
        <v>2455</v>
      </c>
    </row>
    <row r="10060" customFormat="false" ht="12.75" hidden="false" customHeight="false" outlineLevel="0" collapsed="false">
      <c r="A10060" s="0" t="n">
        <v>2</v>
      </c>
      <c r="B10060" s="76" t="n">
        <v>46301</v>
      </c>
      <c r="C10060" s="0" t="n">
        <v>11</v>
      </c>
      <c r="D10060" s="0" t="s">
        <v>2482</v>
      </c>
      <c r="E10060" s="0" t="n">
        <v>1683</v>
      </c>
      <c r="F10060" s="0" t="s">
        <v>406</v>
      </c>
      <c r="I10060" s="0" t="n">
        <v>1690692</v>
      </c>
      <c r="J10060" s="0" t="n">
        <v>109791</v>
      </c>
      <c r="K10060" s="0" t="n">
        <v>9667</v>
      </c>
      <c r="L10060" s="0" t="s">
        <v>2476</v>
      </c>
      <c r="N10060" s="0" t="n">
        <v>12</v>
      </c>
      <c r="O10060" s="0" t="n">
        <v>18</v>
      </c>
      <c r="P10060" s="0" t="s">
        <v>2455</v>
      </c>
    </row>
    <row r="10061" customFormat="false" ht="12.75" hidden="false" customHeight="false" outlineLevel="0" collapsed="false">
      <c r="A10061" s="0" t="n">
        <v>2</v>
      </c>
      <c r="B10061" s="76" t="n">
        <v>46301</v>
      </c>
      <c r="C10061" s="0" t="n">
        <v>11</v>
      </c>
      <c r="D10061" s="0" t="s">
        <v>2482</v>
      </c>
      <c r="E10061" s="0" t="n">
        <v>1683</v>
      </c>
      <c r="F10061" s="0" t="s">
        <v>406</v>
      </c>
      <c r="I10061" s="0" t="n">
        <v>1690692</v>
      </c>
      <c r="J10061" s="0" t="n">
        <v>37359</v>
      </c>
      <c r="K10061" s="0" t="n">
        <v>55526</v>
      </c>
      <c r="L10061" s="0" t="s">
        <v>2477</v>
      </c>
      <c r="N10061" s="0" t="n">
        <v>10</v>
      </c>
      <c r="O10061" s="0" t="n">
        <v>50</v>
      </c>
      <c r="P10061" s="0" t="s">
        <v>2455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2026-10-07T13:10:29Z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